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atricklee\Desktop\세아재단\"/>
    </mc:Choice>
  </mc:AlternateContent>
  <bookViews>
    <workbookView xWindow="0" yWindow="390" windowWidth="16605" windowHeight="8070"/>
  </bookViews>
  <sheets>
    <sheet name="Income and Expenditure" sheetId="25" r:id="rId1"/>
    <sheet name="Donations Detail" sheetId="24" r:id="rId2"/>
    <sheet name="Expenditures Detail" sheetId="21" r:id="rId3"/>
    <sheet name="Sheet3" sheetId="18" state="hidden" r:id="rId4"/>
    <sheet name="Sheet6" sheetId="23" state="hidden" r:id="rId5"/>
    <sheet name="연간비용" sheetId="16" r:id="rId6"/>
    <sheet name="집계" sheetId="15" r:id="rId7"/>
    <sheet name="1" sheetId="1" r:id="rId8"/>
    <sheet name="2" sheetId="4" r:id="rId9"/>
    <sheet name="3" sheetId="5" r:id="rId10"/>
    <sheet name="4" sheetId="6" r:id="rId11"/>
    <sheet name="5" sheetId="7" r:id="rId12"/>
    <sheet name="6" sheetId="8" r:id="rId13"/>
    <sheet name="7" sheetId="9" r:id="rId14"/>
    <sheet name="8" sheetId="10" r:id="rId15"/>
    <sheet name="9" sheetId="11" r:id="rId16"/>
    <sheet name="10" sheetId="12" r:id="rId17"/>
    <sheet name="11" sheetId="13" r:id="rId18"/>
    <sheet name="12" sheetId="14" r:id="rId19"/>
  </sheets>
  <definedNames>
    <definedName name="_xlnm._FilterDatabase" localSheetId="8" hidden="1">'2'!$R$8:$X$392</definedName>
    <definedName name="_xlnm._FilterDatabase" localSheetId="5" hidden="1">연간비용!$A$8:$AC$592</definedName>
    <definedName name="DESCRIPTION">'5'!$AC$12:$AC$47</definedName>
  </definedNames>
  <calcPr calcId="152511" iterate="1"/>
  <pivotCaches>
    <pivotCache cacheId="3" r:id="rId20"/>
  </pivotCaches>
</workbook>
</file>

<file path=xl/calcChain.xml><?xml version="1.0" encoding="utf-8"?>
<calcChain xmlns="http://schemas.openxmlformats.org/spreadsheetml/2006/main">
  <c r="D20" i="25" l="1"/>
  <c r="C20" i="25"/>
  <c r="E19" i="25"/>
  <c r="E18" i="25"/>
  <c r="E17" i="25"/>
  <c r="E16" i="25"/>
  <c r="E15" i="25"/>
  <c r="E14" i="25"/>
  <c r="E13" i="25"/>
  <c r="E12" i="25"/>
  <c r="E11" i="25"/>
  <c r="E10" i="25"/>
  <c r="E9" i="25"/>
  <c r="E8" i="25"/>
  <c r="L35" i="23"/>
  <c r="L33" i="23"/>
  <c r="L34" i="23"/>
  <c r="L32" i="23"/>
  <c r="L29" i="23"/>
  <c r="L28" i="23"/>
  <c r="L27" i="23"/>
  <c r="L26" i="23"/>
  <c r="L24" i="23"/>
  <c r="D19" i="24"/>
  <c r="C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K6" i="23"/>
  <c r="K2" i="23" s="1"/>
  <c r="J3" i="23"/>
  <c r="J6" i="23"/>
  <c r="J2" i="23" s="1"/>
  <c r="K3" i="23"/>
  <c r="E20" i="25" l="1"/>
  <c r="E21" i="25" s="1"/>
  <c r="E19" i="24"/>
  <c r="J4" i="23"/>
  <c r="B5" i="23" s="1"/>
  <c r="K4" i="23"/>
  <c r="B6" i="23" s="1"/>
  <c r="F12" i="18" l="1"/>
  <c r="F16" i="18" s="1"/>
  <c r="F17" i="18" s="1"/>
  <c r="R70" i="16" l="1"/>
  <c r="O70" i="16"/>
  <c r="R69" i="16"/>
  <c r="O69" i="16"/>
  <c r="R68" i="16"/>
  <c r="O68" i="16"/>
  <c r="R67" i="16"/>
  <c r="O67" i="16"/>
  <c r="R66" i="16"/>
  <c r="O66" i="16"/>
  <c r="R65" i="16"/>
  <c r="O65" i="16"/>
  <c r="R64" i="16"/>
  <c r="O64" i="16"/>
  <c r="R63" i="16"/>
  <c r="O63" i="16"/>
  <c r="R62" i="16"/>
  <c r="O62" i="16"/>
  <c r="R61" i="16"/>
  <c r="O61" i="16"/>
  <c r="R60" i="16"/>
  <c r="O60" i="16"/>
  <c r="R59" i="16"/>
  <c r="O59" i="16"/>
  <c r="R58" i="16"/>
  <c r="O58" i="16"/>
  <c r="R57" i="16"/>
  <c r="O57" i="16"/>
  <c r="R56" i="16"/>
  <c r="O56" i="16"/>
  <c r="R55" i="16"/>
  <c r="O55" i="16"/>
  <c r="R54" i="16"/>
  <c r="O54" i="16"/>
  <c r="R53" i="16"/>
  <c r="O53" i="16"/>
  <c r="R52" i="16"/>
  <c r="O52" i="16"/>
  <c r="R51" i="16"/>
  <c r="O51" i="16"/>
  <c r="R50" i="16"/>
  <c r="O50" i="16"/>
  <c r="R49" i="16"/>
  <c r="O49" i="16"/>
  <c r="R48" i="16"/>
  <c r="O48" i="16"/>
  <c r="R47" i="16"/>
  <c r="O47" i="16"/>
  <c r="R46" i="16"/>
  <c r="O46" i="16"/>
  <c r="R45" i="16"/>
  <c r="O45" i="16"/>
  <c r="R44" i="16"/>
  <c r="O44" i="16"/>
  <c r="R43" i="16"/>
  <c r="O43" i="16"/>
  <c r="R42" i="16"/>
  <c r="O42" i="16"/>
  <c r="R41" i="16"/>
  <c r="O41" i="16"/>
  <c r="R40" i="16"/>
  <c r="O40" i="16"/>
  <c r="R39" i="16"/>
  <c r="O39" i="16"/>
  <c r="R38" i="16"/>
  <c r="O38" i="16"/>
  <c r="R37" i="16"/>
  <c r="O37" i="16"/>
  <c r="R36" i="16"/>
  <c r="O36" i="16"/>
  <c r="R35" i="16"/>
  <c r="O35" i="16"/>
  <c r="R34" i="16"/>
  <c r="O34" i="16"/>
  <c r="R33" i="16"/>
  <c r="O33" i="16"/>
  <c r="R32" i="16"/>
  <c r="O32" i="16"/>
  <c r="R31" i="16"/>
  <c r="O31" i="16"/>
  <c r="R30" i="16"/>
  <c r="O30" i="16"/>
  <c r="R29" i="16"/>
  <c r="O29" i="16"/>
  <c r="R28" i="16"/>
  <c r="O28" i="16"/>
  <c r="R27" i="16"/>
  <c r="O27" i="16"/>
  <c r="R26" i="16"/>
  <c r="O26" i="16"/>
  <c r="R25" i="16"/>
  <c r="O25" i="16"/>
  <c r="R24" i="16"/>
  <c r="O24" i="16"/>
  <c r="R23" i="16"/>
  <c r="O23" i="16"/>
  <c r="R22" i="16"/>
  <c r="O22" i="16"/>
  <c r="R21" i="16"/>
  <c r="O21" i="16"/>
  <c r="R20" i="16"/>
  <c r="O20" i="16"/>
  <c r="R19" i="16"/>
  <c r="O19" i="16"/>
  <c r="R18" i="16"/>
  <c r="O18" i="16"/>
  <c r="R17" i="16"/>
  <c r="O17" i="16"/>
  <c r="R16" i="16"/>
  <c r="O16" i="16"/>
  <c r="R15" i="16"/>
  <c r="O15" i="16"/>
  <c r="R14" i="16"/>
  <c r="O14" i="16"/>
  <c r="R13" i="16"/>
  <c r="O13" i="16"/>
  <c r="R12" i="16"/>
  <c r="O12" i="16"/>
  <c r="R11" i="16"/>
  <c r="O11" i="16"/>
  <c r="R10" i="16"/>
  <c r="O10" i="16"/>
  <c r="R9" i="16"/>
  <c r="Q9" i="16"/>
  <c r="Q10" i="16" s="1"/>
  <c r="Q11" i="16" s="1"/>
  <c r="Q12" i="16" s="1"/>
  <c r="Q13" i="16" s="1"/>
  <c r="Q14" i="16" s="1"/>
  <c r="Q15" i="16" s="1"/>
  <c r="Q16" i="16" s="1"/>
  <c r="Q17" i="16" s="1"/>
  <c r="Q18" i="16" s="1"/>
  <c r="Q19" i="16" s="1"/>
  <c r="Q20" i="16" s="1"/>
  <c r="Q21" i="16" s="1"/>
  <c r="Q22" i="16" s="1"/>
  <c r="Q23" i="16" s="1"/>
  <c r="Q24" i="16" s="1"/>
  <c r="Q25" i="16" s="1"/>
  <c r="Q26" i="16" s="1"/>
  <c r="Q27" i="16" s="1"/>
  <c r="Q28" i="16" s="1"/>
  <c r="Q29" i="16" s="1"/>
  <c r="Q30" i="16" s="1"/>
  <c r="Q31" i="16" s="1"/>
  <c r="Q32" i="16" s="1"/>
  <c r="Q33" i="16" s="1"/>
  <c r="Q34" i="16" s="1"/>
  <c r="Q35" i="16" s="1"/>
  <c r="Q36" i="16" s="1"/>
  <c r="Q37" i="16" s="1"/>
  <c r="Q38" i="16" s="1"/>
  <c r="Q39" i="16" s="1"/>
  <c r="Q40" i="16" s="1"/>
  <c r="Q41" i="16" s="1"/>
  <c r="Q42" i="16" s="1"/>
  <c r="Q43" i="16" s="1"/>
  <c r="Q44" i="16" s="1"/>
  <c r="Q45" i="16" s="1"/>
  <c r="Q46" i="16" s="1"/>
  <c r="Q47" i="16" s="1"/>
  <c r="Q48" i="16" s="1"/>
  <c r="Q49" i="16" s="1"/>
  <c r="Q50" i="16" s="1"/>
  <c r="Q51" i="16" s="1"/>
  <c r="Q52" i="16" s="1"/>
  <c r="Q53" i="16" s="1"/>
  <c r="Q54" i="16" s="1"/>
  <c r="Q55" i="16" s="1"/>
  <c r="Q56" i="16" s="1"/>
  <c r="Q57" i="16" s="1"/>
  <c r="Q58" i="16" s="1"/>
  <c r="Q59" i="16" s="1"/>
  <c r="Q60" i="16" s="1"/>
  <c r="Q61" i="16" s="1"/>
  <c r="Q62" i="16" s="1"/>
  <c r="Q63" i="16" s="1"/>
  <c r="Q64" i="16" s="1"/>
  <c r="Q65" i="16" s="1"/>
  <c r="Q66" i="16" s="1"/>
  <c r="Q67" i="16" s="1"/>
  <c r="Q68" i="16" s="1"/>
  <c r="Q69" i="16" s="1"/>
  <c r="Q70" i="16" s="1"/>
  <c r="Q71" i="16" s="1"/>
  <c r="Q72" i="16" s="1"/>
  <c r="Q73" i="16" s="1"/>
  <c r="Q74" i="16" s="1"/>
  <c r="Q75" i="16" s="1"/>
  <c r="Q76" i="16" s="1"/>
  <c r="Q77" i="16" s="1"/>
  <c r="Q78" i="16" s="1"/>
  <c r="Q79" i="16" s="1"/>
  <c r="Q80" i="16" s="1"/>
  <c r="Q81" i="16" s="1"/>
  <c r="Q82" i="16" s="1"/>
  <c r="Q83" i="16" s="1"/>
  <c r="Q84" i="16" s="1"/>
  <c r="Q85" i="16" s="1"/>
  <c r="Q86" i="16" s="1"/>
  <c r="Q87" i="16" s="1"/>
  <c r="Q88" i="16" s="1"/>
  <c r="Q89" i="16" s="1"/>
  <c r="Q90" i="16" s="1"/>
  <c r="Q91" i="16" s="1"/>
  <c r="Q92" i="16" s="1"/>
  <c r="Q93" i="16" s="1"/>
  <c r="Q94" i="16" s="1"/>
  <c r="Q95" i="16" s="1"/>
  <c r="Q96" i="16" s="1"/>
  <c r="Q97" i="16" s="1"/>
  <c r="Q98" i="16" s="1"/>
  <c r="Q99" i="16" s="1"/>
  <c r="Q100" i="16" s="1"/>
  <c r="Q101" i="16" s="1"/>
  <c r="Q102" i="16" s="1"/>
  <c r="Q103" i="16" s="1"/>
  <c r="Q104" i="16" s="1"/>
  <c r="Q105" i="16" s="1"/>
  <c r="Q106" i="16" s="1"/>
  <c r="Q107" i="16" s="1"/>
  <c r="Q108" i="16" s="1"/>
  <c r="Q109" i="16" s="1"/>
  <c r="Q110" i="16" s="1"/>
  <c r="Q111" i="16" s="1"/>
  <c r="Q112" i="16" s="1"/>
  <c r="Q113" i="16" s="1"/>
  <c r="Q114" i="16" s="1"/>
  <c r="Q115" i="16" s="1"/>
  <c r="Q116" i="16" s="1"/>
  <c r="Q117" i="16" s="1"/>
  <c r="Q118" i="16" s="1"/>
  <c r="Q119" i="16" s="1"/>
  <c r="Q120" i="16" s="1"/>
  <c r="Q121" i="16" s="1"/>
  <c r="Q122" i="16" s="1"/>
  <c r="Q123" i="16" s="1"/>
  <c r="Q124" i="16" s="1"/>
  <c r="Q125" i="16" s="1"/>
  <c r="Q126" i="16" s="1"/>
  <c r="Q127" i="16" s="1"/>
  <c r="Q128" i="16" s="1"/>
  <c r="Q129" i="16" s="1"/>
  <c r="Q130" i="16" s="1"/>
  <c r="Q131" i="16" s="1"/>
  <c r="Q132" i="16" s="1"/>
  <c r="Q133" i="16" s="1"/>
  <c r="Q134" i="16" s="1"/>
  <c r="Q135" i="16" s="1"/>
  <c r="Q136" i="16" s="1"/>
  <c r="Q137" i="16" s="1"/>
  <c r="Q138" i="16" s="1"/>
  <c r="Q139" i="16" s="1"/>
  <c r="Q140" i="16" s="1"/>
  <c r="Q141" i="16" s="1"/>
  <c r="Q142" i="16" s="1"/>
  <c r="Q143" i="16" s="1"/>
  <c r="Q144" i="16" s="1"/>
  <c r="Q145" i="16" s="1"/>
  <c r="Q146" i="16" s="1"/>
  <c r="Q147" i="16" s="1"/>
  <c r="Q148" i="16" s="1"/>
  <c r="Q149" i="16" s="1"/>
  <c r="Q150" i="16" s="1"/>
  <c r="Q151" i="16" s="1"/>
  <c r="Q152" i="16" s="1"/>
  <c r="Q153" i="16" s="1"/>
  <c r="Q154" i="16" s="1"/>
  <c r="Q155" i="16" s="1"/>
  <c r="Q156" i="16" s="1"/>
  <c r="Q157" i="16" s="1"/>
  <c r="Q158" i="16" s="1"/>
  <c r="Q159" i="16" s="1"/>
  <c r="Q160" i="16" s="1"/>
  <c r="Q161" i="16" s="1"/>
  <c r="Q162" i="16" s="1"/>
  <c r="Q163" i="16" s="1"/>
  <c r="Q164" i="16" s="1"/>
  <c r="Q165" i="16" s="1"/>
  <c r="Q166" i="16" s="1"/>
  <c r="Q167" i="16" s="1"/>
  <c r="Q168" i="16" s="1"/>
  <c r="Q169" i="16" s="1"/>
  <c r="Q170" i="16" s="1"/>
  <c r="Q171" i="16" s="1"/>
  <c r="Q172" i="16" s="1"/>
  <c r="Q173" i="16" s="1"/>
  <c r="Q174" i="16" s="1"/>
  <c r="Q175" i="16" s="1"/>
  <c r="Q176" i="16" s="1"/>
  <c r="Q177" i="16" s="1"/>
  <c r="Q178" i="16" s="1"/>
  <c r="Q179" i="16" s="1"/>
  <c r="Q180" i="16" s="1"/>
  <c r="Q181" i="16" s="1"/>
  <c r="Q182" i="16" s="1"/>
  <c r="Q183" i="16" s="1"/>
  <c r="Q184" i="16" s="1"/>
  <c r="Q185" i="16" s="1"/>
  <c r="Q186" i="16" s="1"/>
  <c r="Q187" i="16" s="1"/>
  <c r="Q188" i="16" s="1"/>
  <c r="Q189" i="16" s="1"/>
  <c r="Q190" i="16" s="1"/>
  <c r="Q191" i="16" s="1"/>
  <c r="Q192" i="16" s="1"/>
  <c r="Q193" i="16" s="1"/>
  <c r="Q194" i="16" s="1"/>
  <c r="Q195" i="16" s="1"/>
  <c r="Q196" i="16" s="1"/>
  <c r="Q197" i="16" s="1"/>
  <c r="Q198" i="16" s="1"/>
  <c r="Q199" i="16" s="1"/>
  <c r="Q200" i="16" s="1"/>
  <c r="Q201" i="16" s="1"/>
  <c r="Q202" i="16" s="1"/>
  <c r="Q203" i="16" s="1"/>
  <c r="Q204" i="16" s="1"/>
  <c r="Q205" i="16" s="1"/>
  <c r="Q206" i="16" s="1"/>
  <c r="Q207" i="16" s="1"/>
  <c r="Q208" i="16" s="1"/>
  <c r="Q209" i="16" s="1"/>
  <c r="Q210" i="16" s="1"/>
  <c r="Q211" i="16" s="1"/>
  <c r="Q212" i="16" s="1"/>
  <c r="Q213" i="16" s="1"/>
  <c r="Q214" i="16" s="1"/>
  <c r="Q215" i="16" s="1"/>
  <c r="Q216" i="16" s="1"/>
  <c r="Q217" i="16" s="1"/>
  <c r="Q218" i="16" s="1"/>
  <c r="Q219" i="16" s="1"/>
  <c r="Q220" i="16" s="1"/>
  <c r="Q221" i="16" s="1"/>
  <c r="Q222" i="16" s="1"/>
  <c r="Q223" i="16" s="1"/>
  <c r="Q224" i="16" s="1"/>
  <c r="Q225" i="16" s="1"/>
  <c r="Q226" i="16" s="1"/>
  <c r="Q227" i="16" s="1"/>
  <c r="Q228" i="16" s="1"/>
  <c r="Q229" i="16" s="1"/>
  <c r="Q230" i="16" s="1"/>
  <c r="Q231" i="16" s="1"/>
  <c r="Q232" i="16" s="1"/>
  <c r="Q233" i="16" s="1"/>
  <c r="Q234" i="16" s="1"/>
  <c r="Q235" i="16" s="1"/>
  <c r="Q236" i="16" s="1"/>
  <c r="Q237" i="16" s="1"/>
  <c r="Q238" i="16" s="1"/>
  <c r="Q239" i="16" s="1"/>
  <c r="Q240" i="16" s="1"/>
  <c r="Q241" i="16" s="1"/>
  <c r="Q242" i="16" s="1"/>
  <c r="Q243" i="16" s="1"/>
  <c r="Q244" i="16" s="1"/>
  <c r="Q245" i="16" s="1"/>
  <c r="Q246" i="16" s="1"/>
  <c r="Q247" i="16" s="1"/>
  <c r="Q248" i="16" s="1"/>
  <c r="Q249" i="16" s="1"/>
  <c r="Q250" i="16" s="1"/>
  <c r="Q251" i="16" s="1"/>
  <c r="Q252" i="16" s="1"/>
  <c r="Q253" i="16" s="1"/>
  <c r="Q254" i="16" s="1"/>
  <c r="Q255" i="16" s="1"/>
  <c r="Q256" i="16" s="1"/>
  <c r="Q257" i="16" s="1"/>
  <c r="Q258" i="16" s="1"/>
  <c r="Q259" i="16" s="1"/>
  <c r="Q260" i="16" s="1"/>
  <c r="Q261" i="16" s="1"/>
  <c r="Q262" i="16" s="1"/>
  <c r="Q263" i="16" s="1"/>
  <c r="Q264" i="16" s="1"/>
  <c r="Q265" i="16" s="1"/>
  <c r="Q266" i="16" s="1"/>
  <c r="Q267" i="16" s="1"/>
  <c r="Q268" i="16" s="1"/>
  <c r="Q269" i="16" s="1"/>
  <c r="Q270" i="16" s="1"/>
  <c r="Q271" i="16" s="1"/>
  <c r="Q272" i="16" s="1"/>
  <c r="Q273" i="16" s="1"/>
  <c r="Q274" i="16" s="1"/>
  <c r="Q275" i="16" s="1"/>
  <c r="Q276" i="16" s="1"/>
  <c r="Q277" i="16" s="1"/>
  <c r="Q278" i="16" s="1"/>
  <c r="Q279" i="16" s="1"/>
  <c r="Q280" i="16" s="1"/>
  <c r="Q281" i="16" s="1"/>
  <c r="Q282" i="16" s="1"/>
  <c r="Q283" i="16" s="1"/>
  <c r="Q284" i="16" s="1"/>
  <c r="Q285" i="16" s="1"/>
  <c r="Q286" i="16" s="1"/>
  <c r="Q287" i="16" s="1"/>
  <c r="Q288" i="16" s="1"/>
  <c r="Q289" i="16" s="1"/>
  <c r="Q290" i="16" s="1"/>
  <c r="Q291" i="16" s="1"/>
  <c r="Q292" i="16" s="1"/>
  <c r="Q293" i="16" s="1"/>
  <c r="Q294" i="16" s="1"/>
  <c r="Q295" i="16" s="1"/>
  <c r="Q296" i="16" s="1"/>
  <c r="Q297" i="16" s="1"/>
  <c r="Q298" i="16" s="1"/>
  <c r="Q299" i="16" s="1"/>
  <c r="Q300" i="16" s="1"/>
  <c r="Q301" i="16" s="1"/>
  <c r="Q302" i="16" s="1"/>
  <c r="Q303" i="16" s="1"/>
  <c r="Q304" i="16" s="1"/>
  <c r="Q305" i="16" s="1"/>
  <c r="Q306" i="16" s="1"/>
  <c r="Q307" i="16" s="1"/>
  <c r="Q308" i="16" s="1"/>
  <c r="Q309" i="16" s="1"/>
  <c r="Q310" i="16" s="1"/>
  <c r="Q311" i="16" s="1"/>
  <c r="Q312" i="16" s="1"/>
  <c r="Q313" i="16" s="1"/>
  <c r="Q314" i="16" s="1"/>
  <c r="Q315" i="16" s="1"/>
  <c r="Q316" i="16" s="1"/>
  <c r="Q317" i="16" s="1"/>
  <c r="Q318" i="16" s="1"/>
  <c r="Q319" i="16" s="1"/>
  <c r="Q320" i="16" s="1"/>
  <c r="Q321" i="16" s="1"/>
  <c r="Q322" i="16" s="1"/>
  <c r="Q323" i="16" s="1"/>
  <c r="Q324" i="16" s="1"/>
  <c r="Q325" i="16" s="1"/>
  <c r="Q326" i="16" s="1"/>
  <c r="Q327" i="16" s="1"/>
  <c r="Q328" i="16" s="1"/>
  <c r="Q329" i="16" s="1"/>
  <c r="Q330" i="16" s="1"/>
  <c r="Q331" i="16" s="1"/>
  <c r="Q332" i="16" s="1"/>
  <c r="Q333" i="16" s="1"/>
  <c r="Q334" i="16" s="1"/>
  <c r="Q335" i="16" s="1"/>
  <c r="Q336" i="16" s="1"/>
  <c r="Q337" i="16" s="1"/>
  <c r="Q338" i="16" s="1"/>
  <c r="Q339" i="16" s="1"/>
  <c r="Q340" i="16" s="1"/>
  <c r="Q341" i="16" s="1"/>
  <c r="Q342" i="16" s="1"/>
  <c r="Q343" i="16" s="1"/>
  <c r="Q344" i="16" s="1"/>
  <c r="Q345" i="16" s="1"/>
  <c r="Q346" i="16" s="1"/>
  <c r="Q347" i="16" s="1"/>
  <c r="Q348" i="16" s="1"/>
  <c r="Q349" i="16" s="1"/>
  <c r="Q350" i="16" s="1"/>
  <c r="Q351" i="16" s="1"/>
  <c r="Q352" i="16" s="1"/>
  <c r="Q353" i="16" s="1"/>
  <c r="Q354" i="16" s="1"/>
  <c r="Q355" i="16" s="1"/>
  <c r="Q356" i="16" s="1"/>
  <c r="Q357" i="16" s="1"/>
  <c r="Q358" i="16" s="1"/>
  <c r="Q359" i="16" s="1"/>
  <c r="Q360" i="16" s="1"/>
  <c r="Q361" i="16" s="1"/>
  <c r="Q362" i="16" s="1"/>
  <c r="Q363" i="16" s="1"/>
  <c r="Q364" i="16" s="1"/>
  <c r="Q365" i="16" s="1"/>
  <c r="Q366" i="16" s="1"/>
  <c r="Q367" i="16" s="1"/>
  <c r="Q368" i="16" s="1"/>
  <c r="Q369" i="16" s="1"/>
  <c r="Q370" i="16" s="1"/>
  <c r="Q371" i="16" s="1"/>
  <c r="Q372" i="16" s="1"/>
  <c r="Q373" i="16" s="1"/>
  <c r="Q374" i="16" s="1"/>
  <c r="Q375" i="16" s="1"/>
  <c r="Q376" i="16" s="1"/>
  <c r="Q377" i="16" s="1"/>
  <c r="Q378" i="16" s="1"/>
  <c r="Q379" i="16" s="1"/>
  <c r="Q380" i="16" s="1"/>
  <c r="Q381" i="16" s="1"/>
  <c r="Q382" i="16" s="1"/>
  <c r="Q383" i="16" s="1"/>
  <c r="Q384" i="16" s="1"/>
  <c r="Q385" i="16" s="1"/>
  <c r="Q386" i="16" s="1"/>
  <c r="Q387" i="16" s="1"/>
  <c r="Q388" i="16" s="1"/>
  <c r="Q389" i="16" s="1"/>
  <c r="Q390" i="16" s="1"/>
  <c r="Q391" i="16" s="1"/>
  <c r="Q392" i="16" s="1"/>
  <c r="Q393" i="16" s="1"/>
  <c r="Q394" i="16" s="1"/>
  <c r="Q395" i="16" s="1"/>
  <c r="Q396" i="16" s="1"/>
  <c r="Q397" i="16" s="1"/>
  <c r="Q398" i="16" s="1"/>
  <c r="Q399" i="16" s="1"/>
  <c r="Q400" i="16" s="1"/>
  <c r="Q401" i="16" s="1"/>
  <c r="Q402" i="16" s="1"/>
  <c r="Q403" i="16" s="1"/>
  <c r="Q404" i="16" s="1"/>
  <c r="Q405" i="16" s="1"/>
  <c r="Q406" i="16" s="1"/>
  <c r="Q407" i="16" s="1"/>
  <c r="Q408" i="16" s="1"/>
  <c r="Q409" i="16" s="1"/>
  <c r="Q410" i="16" s="1"/>
  <c r="Q411" i="16" s="1"/>
  <c r="Q412" i="16" s="1"/>
  <c r="Q413" i="16" s="1"/>
  <c r="Q414" i="16" s="1"/>
  <c r="Q415" i="16" s="1"/>
  <c r="Q416" i="16" s="1"/>
  <c r="Q417" i="16" s="1"/>
  <c r="Q418" i="16" s="1"/>
  <c r="Q419" i="16" s="1"/>
  <c r="Q420" i="16" s="1"/>
  <c r="Q421" i="16" s="1"/>
  <c r="Q422" i="16" s="1"/>
  <c r="Q423" i="16" s="1"/>
  <c r="Q424" i="16" s="1"/>
  <c r="Q425" i="16" s="1"/>
  <c r="Q426" i="16" s="1"/>
  <c r="Q427" i="16" s="1"/>
  <c r="Q428" i="16" s="1"/>
  <c r="Q429" i="16" s="1"/>
  <c r="Q430" i="16" s="1"/>
  <c r="Q431" i="16" s="1"/>
  <c r="Q432" i="16" s="1"/>
  <c r="Q433" i="16" s="1"/>
  <c r="Q434" i="16" s="1"/>
  <c r="Q435" i="16" s="1"/>
  <c r="Q436" i="16" s="1"/>
  <c r="Q437" i="16" s="1"/>
  <c r="Q438" i="16" s="1"/>
  <c r="Q439" i="16" s="1"/>
  <c r="Q440" i="16" s="1"/>
  <c r="Q441" i="16" s="1"/>
  <c r="Q442" i="16" s="1"/>
  <c r="Q443" i="16" s="1"/>
  <c r="Q444" i="16" s="1"/>
  <c r="Q445" i="16" s="1"/>
  <c r="Q446" i="16" s="1"/>
  <c r="Q447" i="16" s="1"/>
  <c r="Q448" i="16" s="1"/>
  <c r="Q449" i="16" s="1"/>
  <c r="Q450" i="16" s="1"/>
  <c r="Q451" i="16" s="1"/>
  <c r="Q452" i="16" s="1"/>
  <c r="Q453" i="16" s="1"/>
  <c r="Q454" i="16" s="1"/>
  <c r="Q455" i="16" s="1"/>
  <c r="Q456" i="16" s="1"/>
  <c r="Q457" i="16" s="1"/>
  <c r="Q458" i="16" s="1"/>
  <c r="Q459" i="16" s="1"/>
  <c r="Q460" i="16" s="1"/>
  <c r="Q461" i="16" s="1"/>
  <c r="Q462" i="16" s="1"/>
  <c r="Q463" i="16" s="1"/>
  <c r="Q464" i="16" s="1"/>
  <c r="Q465" i="16" s="1"/>
  <c r="Q466" i="16" s="1"/>
  <c r="Q467" i="16" s="1"/>
  <c r="Q468" i="16" s="1"/>
  <c r="Q469" i="16" s="1"/>
  <c r="Q470" i="16" s="1"/>
  <c r="Q471" i="16" s="1"/>
  <c r="Q472" i="16" s="1"/>
  <c r="Q473" i="16" s="1"/>
  <c r="Q474" i="16" s="1"/>
  <c r="Q475" i="16" s="1"/>
  <c r="Q476" i="16" s="1"/>
  <c r="Q477" i="16" s="1"/>
  <c r="Q478" i="16" s="1"/>
  <c r="Q479" i="16" s="1"/>
  <c r="Q480" i="16" s="1"/>
  <c r="Q481" i="16" s="1"/>
  <c r="Q482" i="16" s="1"/>
  <c r="Q483" i="16" s="1"/>
  <c r="Q484" i="16" s="1"/>
  <c r="Q485" i="16" s="1"/>
  <c r="Q486" i="16" s="1"/>
  <c r="Q487" i="16" s="1"/>
  <c r="Q488" i="16" s="1"/>
  <c r="Q489" i="16" s="1"/>
  <c r="Q490" i="16" s="1"/>
  <c r="Q491" i="16" s="1"/>
  <c r="Q492" i="16" s="1"/>
  <c r="Q493" i="16" s="1"/>
  <c r="Q494" i="16" s="1"/>
  <c r="Q495" i="16" s="1"/>
  <c r="Q496" i="16" s="1"/>
  <c r="Q497" i="16" s="1"/>
  <c r="Q498" i="16" s="1"/>
  <c r="Q499" i="16" s="1"/>
  <c r="Q500" i="16" s="1"/>
  <c r="Q501" i="16" s="1"/>
  <c r="Q502" i="16" s="1"/>
  <c r="Q503" i="16" s="1"/>
  <c r="Q504" i="16" s="1"/>
  <c r="Q505" i="16" s="1"/>
  <c r="Q506" i="16" s="1"/>
  <c r="Q507" i="16" s="1"/>
  <c r="Q508" i="16" s="1"/>
  <c r="Q509" i="16" s="1"/>
  <c r="Q510" i="16" s="1"/>
  <c r="Q511" i="16" s="1"/>
  <c r="Q512" i="16" s="1"/>
  <c r="Q513" i="16" s="1"/>
  <c r="Q514" i="16" s="1"/>
  <c r="Q515" i="16" s="1"/>
  <c r="Q516" i="16" s="1"/>
  <c r="Q517" i="16" s="1"/>
  <c r="Q518" i="16" s="1"/>
  <c r="Q519" i="16" s="1"/>
  <c r="Q520" i="16" s="1"/>
  <c r="Q521" i="16" s="1"/>
  <c r="Q522" i="16" s="1"/>
  <c r="Q523" i="16" s="1"/>
  <c r="Q524" i="16" s="1"/>
  <c r="Q525" i="16" s="1"/>
  <c r="Q526" i="16" s="1"/>
  <c r="Q527" i="16" s="1"/>
  <c r="Q528" i="16" s="1"/>
  <c r="Q529" i="16" s="1"/>
  <c r="Q530" i="16" s="1"/>
  <c r="Q531" i="16" s="1"/>
  <c r="Q532" i="16" s="1"/>
  <c r="Q533" i="16" s="1"/>
  <c r="Q534" i="16" s="1"/>
  <c r="Q535" i="16" s="1"/>
  <c r="Q536" i="16" s="1"/>
  <c r="Q537" i="16" s="1"/>
  <c r="Q538" i="16" s="1"/>
  <c r="Q539" i="16" s="1"/>
  <c r="Q540" i="16" s="1"/>
  <c r="Q541" i="16" s="1"/>
  <c r="Q542" i="16" s="1"/>
  <c r="Q543" i="16" s="1"/>
  <c r="Q544" i="16" s="1"/>
  <c r="Q545" i="16" s="1"/>
  <c r="Q546" i="16" s="1"/>
  <c r="Q547" i="16" s="1"/>
  <c r="Q548" i="16" s="1"/>
  <c r="Q549" i="16" s="1"/>
  <c r="Q550" i="16" s="1"/>
  <c r="Q551" i="16" s="1"/>
  <c r="Q552" i="16" s="1"/>
  <c r="Q553" i="16" s="1"/>
  <c r="Q554" i="16" s="1"/>
  <c r="Q555" i="16" s="1"/>
  <c r="Q556" i="16" s="1"/>
  <c r="Q557" i="16" s="1"/>
  <c r="Q558" i="16" s="1"/>
  <c r="Q559" i="16" s="1"/>
  <c r="Q560" i="16" s="1"/>
  <c r="Q561" i="16" s="1"/>
  <c r="Q562" i="16" s="1"/>
  <c r="Q563" i="16" s="1"/>
  <c r="Q564" i="16" s="1"/>
  <c r="Q565" i="16" s="1"/>
  <c r="Q566" i="16" s="1"/>
  <c r="Q567" i="16" s="1"/>
  <c r="Q568" i="16" s="1"/>
  <c r="Q569" i="16" s="1"/>
  <c r="Q570" i="16" s="1"/>
  <c r="Q571" i="16" s="1"/>
  <c r="Q572" i="16" s="1"/>
  <c r="Q573" i="16" s="1"/>
  <c r="Q574" i="16" s="1"/>
  <c r="Q575" i="16" s="1"/>
  <c r="Q576" i="16" s="1"/>
  <c r="Q577" i="16" s="1"/>
  <c r="Q578" i="16" s="1"/>
  <c r="Q579" i="16" s="1"/>
  <c r="Q580" i="16" s="1"/>
  <c r="Q581" i="16" s="1"/>
  <c r="Q582" i="16" s="1"/>
  <c r="Q583" i="16" s="1"/>
  <c r="Q584" i="16" s="1"/>
  <c r="Q585" i="16" s="1"/>
  <c r="Q586" i="16" s="1"/>
  <c r="Q587" i="16" s="1"/>
  <c r="Q588" i="16" s="1"/>
  <c r="Q589" i="16" s="1"/>
  <c r="Q590" i="16" s="1"/>
  <c r="Q591" i="16" s="1"/>
  <c r="Q592" i="16" s="1"/>
  <c r="P9" i="16"/>
  <c r="P10" i="16" s="1"/>
  <c r="P11" i="16" s="1"/>
  <c r="P12" i="16" s="1"/>
  <c r="P13" i="16" s="1"/>
  <c r="P14" i="16" s="1"/>
  <c r="P15" i="16" s="1"/>
  <c r="P16" i="16" s="1"/>
  <c r="P17" i="16" s="1"/>
  <c r="P18" i="16" s="1"/>
  <c r="P19" i="16" s="1"/>
  <c r="P20" i="16" s="1"/>
  <c r="P21" i="16" s="1"/>
  <c r="P22" i="16" s="1"/>
  <c r="P23" i="16" s="1"/>
  <c r="P24" i="16" s="1"/>
  <c r="P25" i="16" s="1"/>
  <c r="P26" i="16" s="1"/>
  <c r="P27" i="16" s="1"/>
  <c r="P28" i="16" s="1"/>
  <c r="P29" i="16" s="1"/>
  <c r="P30" i="16" s="1"/>
  <c r="P31" i="16" s="1"/>
  <c r="P32" i="16" s="1"/>
  <c r="P33" i="16" s="1"/>
  <c r="P34" i="16" s="1"/>
  <c r="P35" i="16" s="1"/>
  <c r="P36" i="16" s="1"/>
  <c r="P37" i="16" s="1"/>
  <c r="P38" i="16" s="1"/>
  <c r="P39" i="16" s="1"/>
  <c r="P40" i="16" s="1"/>
  <c r="P41" i="16" s="1"/>
  <c r="P42" i="16" s="1"/>
  <c r="P43" i="16" s="1"/>
  <c r="P44" i="16" s="1"/>
  <c r="P45" i="16" s="1"/>
  <c r="P46" i="16" s="1"/>
  <c r="P47" i="16" s="1"/>
  <c r="P48" i="16" s="1"/>
  <c r="P49" i="16" s="1"/>
  <c r="P50" i="16" s="1"/>
  <c r="P51" i="16" s="1"/>
  <c r="P52" i="16" s="1"/>
  <c r="P53" i="16" s="1"/>
  <c r="P54" i="16" s="1"/>
  <c r="P55" i="16" s="1"/>
  <c r="P56" i="16" s="1"/>
  <c r="P57" i="16" s="1"/>
  <c r="P58" i="16" s="1"/>
  <c r="P59" i="16" s="1"/>
  <c r="P60" i="16" s="1"/>
  <c r="P61" i="16" s="1"/>
  <c r="P62" i="16" s="1"/>
  <c r="P63" i="16" s="1"/>
  <c r="P64" i="16" s="1"/>
  <c r="P65" i="16" s="1"/>
  <c r="P66" i="16" s="1"/>
  <c r="P67" i="16" s="1"/>
  <c r="P68" i="16" s="1"/>
  <c r="P69" i="16" s="1"/>
  <c r="P70" i="16" s="1"/>
  <c r="P71" i="16" s="1"/>
  <c r="P72" i="16" s="1"/>
  <c r="P73" i="16" s="1"/>
  <c r="P74" i="16" s="1"/>
  <c r="P75" i="16" s="1"/>
  <c r="P76" i="16" s="1"/>
  <c r="P77" i="16" s="1"/>
  <c r="P78" i="16" s="1"/>
  <c r="P79" i="16" s="1"/>
  <c r="P80" i="16" s="1"/>
  <c r="P81" i="16" s="1"/>
  <c r="P82" i="16" s="1"/>
  <c r="P83" i="16" s="1"/>
  <c r="P84" i="16" s="1"/>
  <c r="P85" i="16" s="1"/>
  <c r="P86" i="16" s="1"/>
  <c r="P87" i="16" s="1"/>
  <c r="P88" i="16" s="1"/>
  <c r="P89" i="16" s="1"/>
  <c r="P90" i="16" s="1"/>
  <c r="P91" i="16" s="1"/>
  <c r="P92" i="16" s="1"/>
  <c r="P93" i="16" s="1"/>
  <c r="P94" i="16" s="1"/>
  <c r="P95" i="16" s="1"/>
  <c r="P96" i="16" s="1"/>
  <c r="P97" i="16" s="1"/>
  <c r="P98" i="16" s="1"/>
  <c r="P99" i="16" s="1"/>
  <c r="P100" i="16" s="1"/>
  <c r="P101" i="16" s="1"/>
  <c r="P102" i="16" s="1"/>
  <c r="P103" i="16" s="1"/>
  <c r="P104" i="16" s="1"/>
  <c r="P105" i="16" s="1"/>
  <c r="P106" i="16" s="1"/>
  <c r="P107" i="16" s="1"/>
  <c r="P108" i="16" s="1"/>
  <c r="P109" i="16" s="1"/>
  <c r="P110" i="16" s="1"/>
  <c r="P111" i="16" s="1"/>
  <c r="P112" i="16" s="1"/>
  <c r="P113" i="16" s="1"/>
  <c r="P114" i="16" s="1"/>
  <c r="P115" i="16" s="1"/>
  <c r="P116" i="16" s="1"/>
  <c r="P117" i="16" s="1"/>
  <c r="P118" i="16" s="1"/>
  <c r="P119" i="16" s="1"/>
  <c r="P120" i="16" s="1"/>
  <c r="P121" i="16" s="1"/>
  <c r="P122" i="16" s="1"/>
  <c r="P123" i="16" s="1"/>
  <c r="P124" i="16" s="1"/>
  <c r="P125" i="16" s="1"/>
  <c r="P126" i="16" s="1"/>
  <c r="P127" i="16" s="1"/>
  <c r="P128" i="16" s="1"/>
  <c r="P129" i="16" s="1"/>
  <c r="P130" i="16" s="1"/>
  <c r="P131" i="16" s="1"/>
  <c r="P132" i="16" s="1"/>
  <c r="P133" i="16" s="1"/>
  <c r="P134" i="16" s="1"/>
  <c r="P135" i="16" s="1"/>
  <c r="P136" i="16" s="1"/>
  <c r="P137" i="16" s="1"/>
  <c r="P138" i="16" s="1"/>
  <c r="P139" i="16" s="1"/>
  <c r="P140" i="16" s="1"/>
  <c r="P141" i="16" s="1"/>
  <c r="P142" i="16" s="1"/>
  <c r="P143" i="16" s="1"/>
  <c r="P144" i="16" s="1"/>
  <c r="P145" i="16" s="1"/>
  <c r="P146" i="16" s="1"/>
  <c r="P147" i="16" s="1"/>
  <c r="P148" i="16" s="1"/>
  <c r="P149" i="16" s="1"/>
  <c r="P150" i="16" s="1"/>
  <c r="P151" i="16" s="1"/>
  <c r="P152" i="16" s="1"/>
  <c r="P153" i="16" s="1"/>
  <c r="P154" i="16" s="1"/>
  <c r="P155" i="16" s="1"/>
  <c r="P156" i="16" s="1"/>
  <c r="P157" i="16" s="1"/>
  <c r="P158" i="16" s="1"/>
  <c r="P159" i="16" s="1"/>
  <c r="P160" i="16" s="1"/>
  <c r="P161" i="16" s="1"/>
  <c r="P162" i="16" s="1"/>
  <c r="P163" i="16" s="1"/>
  <c r="P164" i="16" s="1"/>
  <c r="P165" i="16" s="1"/>
  <c r="P166" i="16" s="1"/>
  <c r="P167" i="16" s="1"/>
  <c r="P168" i="16" s="1"/>
  <c r="P169" i="16" s="1"/>
  <c r="P170" i="16" s="1"/>
  <c r="P171" i="16" s="1"/>
  <c r="P172" i="16" s="1"/>
  <c r="P173" i="16" s="1"/>
  <c r="P174" i="16" s="1"/>
  <c r="P175" i="16" s="1"/>
  <c r="P176" i="16" s="1"/>
  <c r="P177" i="16" s="1"/>
  <c r="P178" i="16" s="1"/>
  <c r="P179" i="16" s="1"/>
  <c r="P180" i="16" s="1"/>
  <c r="P181" i="16" s="1"/>
  <c r="P182" i="16" s="1"/>
  <c r="P183" i="16" s="1"/>
  <c r="P184" i="16" s="1"/>
  <c r="P185" i="16" s="1"/>
  <c r="P186" i="16" s="1"/>
  <c r="P187" i="16" s="1"/>
  <c r="P188" i="16" s="1"/>
  <c r="P189" i="16" s="1"/>
  <c r="P190" i="16" s="1"/>
  <c r="P191" i="16" s="1"/>
  <c r="P192" i="16" s="1"/>
  <c r="P193" i="16" s="1"/>
  <c r="P194" i="16" s="1"/>
  <c r="P195" i="16" s="1"/>
  <c r="P196" i="16" s="1"/>
  <c r="P197" i="16" s="1"/>
  <c r="P198" i="16" s="1"/>
  <c r="P199" i="16" s="1"/>
  <c r="P200" i="16" s="1"/>
  <c r="P201" i="16" s="1"/>
  <c r="P202" i="16" s="1"/>
  <c r="P203" i="16" s="1"/>
  <c r="P204" i="16" s="1"/>
  <c r="P205" i="16" s="1"/>
  <c r="P206" i="16" s="1"/>
  <c r="P207" i="16" s="1"/>
  <c r="P208" i="16" s="1"/>
  <c r="P209" i="16" s="1"/>
  <c r="P210" i="16" s="1"/>
  <c r="P211" i="16" s="1"/>
  <c r="P212" i="16" s="1"/>
  <c r="P213" i="16" s="1"/>
  <c r="P214" i="16" s="1"/>
  <c r="P215" i="16" s="1"/>
  <c r="P216" i="16" s="1"/>
  <c r="P217" i="16" s="1"/>
  <c r="P218" i="16" s="1"/>
  <c r="P219" i="16" s="1"/>
  <c r="P220" i="16" s="1"/>
  <c r="P221" i="16" s="1"/>
  <c r="P222" i="16" s="1"/>
  <c r="P223" i="16" s="1"/>
  <c r="P224" i="16" s="1"/>
  <c r="P225" i="16" s="1"/>
  <c r="P226" i="16" s="1"/>
  <c r="P227" i="16" s="1"/>
  <c r="P228" i="16" s="1"/>
  <c r="P229" i="16" s="1"/>
  <c r="P230" i="16" s="1"/>
  <c r="P231" i="16" s="1"/>
  <c r="P232" i="16" s="1"/>
  <c r="P233" i="16" s="1"/>
  <c r="P234" i="16" s="1"/>
  <c r="P235" i="16" s="1"/>
  <c r="P236" i="16" s="1"/>
  <c r="P237" i="16" s="1"/>
  <c r="P238" i="16" s="1"/>
  <c r="P239" i="16" s="1"/>
  <c r="P240" i="16" s="1"/>
  <c r="P241" i="16" s="1"/>
  <c r="P242" i="16" s="1"/>
  <c r="P243" i="16" s="1"/>
  <c r="P244" i="16" s="1"/>
  <c r="P245" i="16" s="1"/>
  <c r="P246" i="16" s="1"/>
  <c r="P247" i="16" s="1"/>
  <c r="P248" i="16" s="1"/>
  <c r="P249" i="16" s="1"/>
  <c r="P250" i="16" s="1"/>
  <c r="P251" i="16" s="1"/>
  <c r="P252" i="16" s="1"/>
  <c r="P253" i="16" s="1"/>
  <c r="P254" i="16" s="1"/>
  <c r="P255" i="16" s="1"/>
  <c r="P256" i="16" s="1"/>
  <c r="P257" i="16" s="1"/>
  <c r="P258" i="16" s="1"/>
  <c r="P259" i="16" s="1"/>
  <c r="P260" i="16" s="1"/>
  <c r="P261" i="16" s="1"/>
  <c r="P262" i="16" s="1"/>
  <c r="P263" i="16" s="1"/>
  <c r="P264" i="16" s="1"/>
  <c r="P265" i="16" s="1"/>
  <c r="P266" i="16" s="1"/>
  <c r="P267" i="16" s="1"/>
  <c r="P268" i="16" s="1"/>
  <c r="P269" i="16" s="1"/>
  <c r="P270" i="16" s="1"/>
  <c r="P271" i="16" s="1"/>
  <c r="P272" i="16" s="1"/>
  <c r="P273" i="16" s="1"/>
  <c r="P274" i="16" s="1"/>
  <c r="P275" i="16" s="1"/>
  <c r="P276" i="16" s="1"/>
  <c r="P277" i="16" s="1"/>
  <c r="P278" i="16" s="1"/>
  <c r="P279" i="16" s="1"/>
  <c r="P280" i="16" s="1"/>
  <c r="P281" i="16" s="1"/>
  <c r="P282" i="16" s="1"/>
  <c r="P283" i="16" s="1"/>
  <c r="P284" i="16" s="1"/>
  <c r="P285" i="16" s="1"/>
  <c r="P286" i="16" s="1"/>
  <c r="P287" i="16" s="1"/>
  <c r="P288" i="16" s="1"/>
  <c r="P289" i="16" s="1"/>
  <c r="P290" i="16" s="1"/>
  <c r="P291" i="16" s="1"/>
  <c r="P292" i="16" s="1"/>
  <c r="P293" i="16" s="1"/>
  <c r="P294" i="16" s="1"/>
  <c r="P295" i="16" s="1"/>
  <c r="P296" i="16" s="1"/>
  <c r="P297" i="16" s="1"/>
  <c r="P298" i="16" s="1"/>
  <c r="P299" i="16" s="1"/>
  <c r="P300" i="16" s="1"/>
  <c r="P301" i="16" s="1"/>
  <c r="P302" i="16" s="1"/>
  <c r="P303" i="16" s="1"/>
  <c r="P304" i="16" s="1"/>
  <c r="P305" i="16" s="1"/>
  <c r="P306" i="16" s="1"/>
  <c r="P307" i="16" s="1"/>
  <c r="P308" i="16" s="1"/>
  <c r="P309" i="16" s="1"/>
  <c r="P310" i="16" s="1"/>
  <c r="P311" i="16" s="1"/>
  <c r="P312" i="16" s="1"/>
  <c r="P313" i="16" s="1"/>
  <c r="P314" i="16" s="1"/>
  <c r="P315" i="16" s="1"/>
  <c r="P316" i="16" s="1"/>
  <c r="P317" i="16" s="1"/>
  <c r="P318" i="16" s="1"/>
  <c r="P319" i="16" s="1"/>
  <c r="P320" i="16" s="1"/>
  <c r="P321" i="16" s="1"/>
  <c r="P322" i="16" s="1"/>
  <c r="P323" i="16" s="1"/>
  <c r="P324" i="16" s="1"/>
  <c r="P325" i="16" s="1"/>
  <c r="P326" i="16" s="1"/>
  <c r="P327" i="16" s="1"/>
  <c r="P328" i="16" s="1"/>
  <c r="P329" i="16" s="1"/>
  <c r="P330" i="16" s="1"/>
  <c r="P331" i="16" s="1"/>
  <c r="P332" i="16" s="1"/>
  <c r="P333" i="16" s="1"/>
  <c r="P334" i="16" s="1"/>
  <c r="P335" i="16" s="1"/>
  <c r="P336" i="16" s="1"/>
  <c r="P337" i="16" s="1"/>
  <c r="P338" i="16" s="1"/>
  <c r="P339" i="16" s="1"/>
  <c r="P340" i="16" s="1"/>
  <c r="P341" i="16" s="1"/>
  <c r="P342" i="16" s="1"/>
  <c r="P343" i="16" s="1"/>
  <c r="P344" i="16" s="1"/>
  <c r="P345" i="16" s="1"/>
  <c r="P346" i="16" s="1"/>
  <c r="P347" i="16" s="1"/>
  <c r="P348" i="16" s="1"/>
  <c r="P349" i="16" s="1"/>
  <c r="P350" i="16" s="1"/>
  <c r="P351" i="16" s="1"/>
  <c r="P352" i="16" s="1"/>
  <c r="P353" i="16" s="1"/>
  <c r="P354" i="16" s="1"/>
  <c r="P355" i="16" s="1"/>
  <c r="P356" i="16" s="1"/>
  <c r="P357" i="16" s="1"/>
  <c r="P358" i="16" s="1"/>
  <c r="P359" i="16" s="1"/>
  <c r="P360" i="16" s="1"/>
  <c r="P361" i="16" s="1"/>
  <c r="P362" i="16" s="1"/>
  <c r="P363" i="16" s="1"/>
  <c r="P364" i="16" s="1"/>
  <c r="P365" i="16" s="1"/>
  <c r="P366" i="16" s="1"/>
  <c r="P367" i="16" s="1"/>
  <c r="P368" i="16" s="1"/>
  <c r="P369" i="16" s="1"/>
  <c r="P370" i="16" s="1"/>
  <c r="P371" i="16" s="1"/>
  <c r="P372" i="16" s="1"/>
  <c r="P373" i="16" s="1"/>
  <c r="P374" i="16" s="1"/>
  <c r="P375" i="16" s="1"/>
  <c r="P376" i="16" s="1"/>
  <c r="P377" i="16" s="1"/>
  <c r="P378" i="16" s="1"/>
  <c r="P379" i="16" s="1"/>
  <c r="P380" i="16" s="1"/>
  <c r="P381" i="16" s="1"/>
  <c r="P382" i="16" s="1"/>
  <c r="P383" i="16" s="1"/>
  <c r="P384" i="16" s="1"/>
  <c r="P385" i="16" s="1"/>
  <c r="P386" i="16" s="1"/>
  <c r="P387" i="16" s="1"/>
  <c r="P388" i="16" s="1"/>
  <c r="P389" i="16" s="1"/>
  <c r="P390" i="16" s="1"/>
  <c r="P391" i="16" s="1"/>
  <c r="P392" i="16" s="1"/>
  <c r="P393" i="16" s="1"/>
  <c r="P394" i="16" s="1"/>
  <c r="P395" i="16" s="1"/>
  <c r="P396" i="16" s="1"/>
  <c r="P397" i="16" s="1"/>
  <c r="P398" i="16" s="1"/>
  <c r="P399" i="16" s="1"/>
  <c r="P400" i="16" s="1"/>
  <c r="P401" i="16" s="1"/>
  <c r="P402" i="16" s="1"/>
  <c r="P403" i="16" s="1"/>
  <c r="P404" i="16" s="1"/>
  <c r="P405" i="16" s="1"/>
  <c r="P406" i="16" s="1"/>
  <c r="P407" i="16" s="1"/>
  <c r="P408" i="16" s="1"/>
  <c r="P409" i="16" s="1"/>
  <c r="P410" i="16" s="1"/>
  <c r="P411" i="16" s="1"/>
  <c r="P412" i="16" s="1"/>
  <c r="P413" i="16" s="1"/>
  <c r="P414" i="16" s="1"/>
  <c r="P415" i="16" s="1"/>
  <c r="P416" i="16" s="1"/>
  <c r="P417" i="16" s="1"/>
  <c r="P418" i="16" s="1"/>
  <c r="P419" i="16" s="1"/>
  <c r="P420" i="16" s="1"/>
  <c r="P421" i="16" s="1"/>
  <c r="P422" i="16" s="1"/>
  <c r="P423" i="16" s="1"/>
  <c r="P424" i="16" s="1"/>
  <c r="P425" i="16" s="1"/>
  <c r="P426" i="16" s="1"/>
  <c r="P427" i="16" s="1"/>
  <c r="P428" i="16" s="1"/>
  <c r="P429" i="16" s="1"/>
  <c r="P430" i="16" s="1"/>
  <c r="P431" i="16" s="1"/>
  <c r="P432" i="16" s="1"/>
  <c r="P433" i="16" s="1"/>
  <c r="P434" i="16" s="1"/>
  <c r="P435" i="16" s="1"/>
  <c r="P436" i="16" s="1"/>
  <c r="P437" i="16" s="1"/>
  <c r="P438" i="16" s="1"/>
  <c r="P439" i="16" s="1"/>
  <c r="P440" i="16" s="1"/>
  <c r="P441" i="16" s="1"/>
  <c r="P442" i="16" s="1"/>
  <c r="P443" i="16" s="1"/>
  <c r="P444" i="16" s="1"/>
  <c r="P445" i="16" s="1"/>
  <c r="P446" i="16" s="1"/>
  <c r="P447" i="16" s="1"/>
  <c r="P448" i="16" s="1"/>
  <c r="P449" i="16" s="1"/>
  <c r="P450" i="16" s="1"/>
  <c r="P451" i="16" s="1"/>
  <c r="P452" i="16" s="1"/>
  <c r="P453" i="16" s="1"/>
  <c r="P454" i="16" s="1"/>
  <c r="P455" i="16" s="1"/>
  <c r="P456" i="16" s="1"/>
  <c r="P457" i="16" s="1"/>
  <c r="P458" i="16" s="1"/>
  <c r="P459" i="16" s="1"/>
  <c r="P460" i="16" s="1"/>
  <c r="P461" i="16" s="1"/>
  <c r="P462" i="16" s="1"/>
  <c r="P463" i="16" s="1"/>
  <c r="P464" i="16" s="1"/>
  <c r="P465" i="16" s="1"/>
  <c r="P466" i="16" s="1"/>
  <c r="P467" i="16" s="1"/>
  <c r="P468" i="16" s="1"/>
  <c r="P469" i="16" s="1"/>
  <c r="P470" i="16" s="1"/>
  <c r="P471" i="16" s="1"/>
  <c r="P472" i="16" s="1"/>
  <c r="P473" i="16" s="1"/>
  <c r="P474" i="16" s="1"/>
  <c r="P475" i="16" s="1"/>
  <c r="P476" i="16" s="1"/>
  <c r="P477" i="16" s="1"/>
  <c r="P478" i="16" s="1"/>
  <c r="P479" i="16" s="1"/>
  <c r="P480" i="16" s="1"/>
  <c r="P481" i="16" s="1"/>
  <c r="P482" i="16" s="1"/>
  <c r="P483" i="16" s="1"/>
  <c r="P484" i="16" s="1"/>
  <c r="P485" i="16" s="1"/>
  <c r="P486" i="16" s="1"/>
  <c r="P487" i="16" s="1"/>
  <c r="P488" i="16" s="1"/>
  <c r="P489" i="16" s="1"/>
  <c r="P490" i="16" s="1"/>
  <c r="P491" i="16" s="1"/>
  <c r="P492" i="16" s="1"/>
  <c r="P493" i="16" s="1"/>
  <c r="P494" i="16" s="1"/>
  <c r="P495" i="16" s="1"/>
  <c r="P496" i="16" s="1"/>
  <c r="P497" i="16" s="1"/>
  <c r="P498" i="16" s="1"/>
  <c r="P499" i="16" s="1"/>
  <c r="P500" i="16" s="1"/>
  <c r="P501" i="16" s="1"/>
  <c r="P502" i="16" s="1"/>
  <c r="P503" i="16" s="1"/>
  <c r="P504" i="16" s="1"/>
  <c r="P505" i="16" s="1"/>
  <c r="P506" i="16" s="1"/>
  <c r="P507" i="16" s="1"/>
  <c r="P508" i="16" s="1"/>
  <c r="P509" i="16" s="1"/>
  <c r="P510" i="16" s="1"/>
  <c r="P511" i="16" s="1"/>
  <c r="P512" i="16" s="1"/>
  <c r="P513" i="16" s="1"/>
  <c r="P514" i="16" s="1"/>
  <c r="P515" i="16" s="1"/>
  <c r="P516" i="16" s="1"/>
  <c r="P517" i="16" s="1"/>
  <c r="P518" i="16" s="1"/>
  <c r="P519" i="16" s="1"/>
  <c r="P520" i="16" s="1"/>
  <c r="P521" i="16" s="1"/>
  <c r="P522" i="16" s="1"/>
  <c r="P523" i="16" s="1"/>
  <c r="P524" i="16" s="1"/>
  <c r="P525" i="16" s="1"/>
  <c r="P526" i="16" s="1"/>
  <c r="P527" i="16" s="1"/>
  <c r="P528" i="16" s="1"/>
  <c r="P529" i="16" s="1"/>
  <c r="P530" i="16" s="1"/>
  <c r="P531" i="16" s="1"/>
  <c r="P532" i="16" s="1"/>
  <c r="P533" i="16" s="1"/>
  <c r="P534" i="16" s="1"/>
  <c r="P535" i="16" s="1"/>
  <c r="P536" i="16" s="1"/>
  <c r="P537" i="16" s="1"/>
  <c r="P538" i="16" s="1"/>
  <c r="P539" i="16" s="1"/>
  <c r="P540" i="16" s="1"/>
  <c r="P541" i="16" s="1"/>
  <c r="P542" i="16" s="1"/>
  <c r="P543" i="16" s="1"/>
  <c r="P544" i="16" s="1"/>
  <c r="P545" i="16" s="1"/>
  <c r="P546" i="16" s="1"/>
  <c r="P547" i="16" s="1"/>
  <c r="P548" i="16" s="1"/>
  <c r="P549" i="16" s="1"/>
  <c r="P550" i="16" s="1"/>
  <c r="P551" i="16" s="1"/>
  <c r="P552" i="16" s="1"/>
  <c r="P553" i="16" s="1"/>
  <c r="P554" i="16" s="1"/>
  <c r="P555" i="16" s="1"/>
  <c r="P556" i="16" s="1"/>
  <c r="P557" i="16" s="1"/>
  <c r="P558" i="16" s="1"/>
  <c r="P559" i="16" s="1"/>
  <c r="P560" i="16" s="1"/>
  <c r="P561" i="16" s="1"/>
  <c r="P562" i="16" s="1"/>
  <c r="P563" i="16" s="1"/>
  <c r="P564" i="16" s="1"/>
  <c r="P565" i="16" s="1"/>
  <c r="P566" i="16" s="1"/>
  <c r="P567" i="16" s="1"/>
  <c r="P568" i="16" s="1"/>
  <c r="P569" i="16" s="1"/>
  <c r="P570" i="16" s="1"/>
  <c r="P571" i="16" s="1"/>
  <c r="P572" i="16" s="1"/>
  <c r="P573" i="16" s="1"/>
  <c r="P574" i="16" s="1"/>
  <c r="P575" i="16" s="1"/>
  <c r="P576" i="16" s="1"/>
  <c r="P577" i="16" s="1"/>
  <c r="P578" i="16" s="1"/>
  <c r="P579" i="16" s="1"/>
  <c r="P580" i="16" s="1"/>
  <c r="P581" i="16" s="1"/>
  <c r="P582" i="16" s="1"/>
  <c r="P583" i="16" s="1"/>
  <c r="P584" i="16" s="1"/>
  <c r="P585" i="16" s="1"/>
  <c r="P586" i="16" s="1"/>
  <c r="P587" i="16" s="1"/>
  <c r="P588" i="16" s="1"/>
  <c r="P589" i="16" s="1"/>
  <c r="P590" i="16" s="1"/>
  <c r="P591" i="16" s="1"/>
  <c r="P592" i="16" s="1"/>
  <c r="O9" i="16"/>
  <c r="M6" i="16"/>
  <c r="L3" i="16" s="1"/>
  <c r="L6" i="16"/>
  <c r="L2" i="16" s="1"/>
  <c r="K6" i="16"/>
  <c r="J3" i="16" s="1"/>
  <c r="J6" i="16"/>
  <c r="J2" i="16" s="1"/>
  <c r="Q9" i="15"/>
  <c r="Q10" i="15" s="1"/>
  <c r="Q11" i="15" s="1"/>
  <c r="Q12" i="15" s="1"/>
  <c r="Q13" i="15" s="1"/>
  <c r="Q14" i="15" s="1"/>
  <c r="Q15" i="15" s="1"/>
  <c r="Q16" i="15" s="1"/>
  <c r="Q17" i="15" s="1"/>
  <c r="Q18" i="15" s="1"/>
  <c r="Q19" i="15" s="1"/>
  <c r="Q20" i="15" s="1"/>
  <c r="Q21" i="15" s="1"/>
  <c r="Q22" i="15" s="1"/>
  <c r="Q23" i="15" s="1"/>
  <c r="Q24" i="15" s="1"/>
  <c r="Q25" i="15" s="1"/>
  <c r="Q26" i="15" s="1"/>
  <c r="Q27" i="15" s="1"/>
  <c r="Q28" i="15" s="1"/>
  <c r="Q29" i="15" s="1"/>
  <c r="Q30" i="15" s="1"/>
  <c r="Q31" i="15" s="1"/>
  <c r="Q32" i="15" s="1"/>
  <c r="Q33" i="15" s="1"/>
  <c r="Q34" i="15" s="1"/>
  <c r="Q35" i="15" s="1"/>
  <c r="Q36" i="15" s="1"/>
  <c r="Q37" i="15" s="1"/>
  <c r="Q38" i="15" s="1"/>
  <c r="Q39" i="15" s="1"/>
  <c r="Q40" i="15" s="1"/>
  <c r="Q41" i="15" s="1"/>
  <c r="Q42" i="15" s="1"/>
  <c r="Q43" i="15" s="1"/>
  <c r="Q44" i="15" s="1"/>
  <c r="Q45" i="15" s="1"/>
  <c r="Q46" i="15" s="1"/>
  <c r="Q47" i="15" s="1"/>
  <c r="Q48" i="15" s="1"/>
  <c r="Q49" i="15" s="1"/>
  <c r="Q50" i="15" s="1"/>
  <c r="Q51" i="15" s="1"/>
  <c r="Q52" i="15" s="1"/>
  <c r="Q53" i="15" s="1"/>
  <c r="Q54" i="15" s="1"/>
  <c r="Q55" i="15" s="1"/>
  <c r="Q56" i="15" s="1"/>
  <c r="Q57" i="15" s="1"/>
  <c r="Q58" i="15" s="1"/>
  <c r="Q59" i="15" s="1"/>
  <c r="Q60" i="15" s="1"/>
  <c r="Q61" i="15" s="1"/>
  <c r="Q62" i="15" s="1"/>
  <c r="Q63" i="15" s="1"/>
  <c r="Q64" i="15" s="1"/>
  <c r="Q65" i="15" s="1"/>
  <c r="Q66" i="15" s="1"/>
  <c r="Q67" i="15" s="1"/>
  <c r="Q68" i="15" s="1"/>
  <c r="Q69" i="15" s="1"/>
  <c r="Q70" i="15" s="1"/>
  <c r="Q71" i="15" s="1"/>
  <c r="Q72" i="15" s="1"/>
  <c r="Q73" i="15" s="1"/>
  <c r="Q74" i="15" s="1"/>
  <c r="Q75" i="15" s="1"/>
  <c r="Q76" i="15" s="1"/>
  <c r="Q77" i="15" s="1"/>
  <c r="Q78" i="15" s="1"/>
  <c r="Q79" i="15" s="1"/>
  <c r="Q80" i="15" s="1"/>
  <c r="Q81" i="15" s="1"/>
  <c r="Q82" i="15" s="1"/>
  <c r="Q83" i="15" s="1"/>
  <c r="Q84" i="15" s="1"/>
  <c r="Q85" i="15" s="1"/>
  <c r="Q86" i="15" s="1"/>
  <c r="Q87" i="15" s="1"/>
  <c r="Q88" i="15" s="1"/>
  <c r="Q89" i="15" s="1"/>
  <c r="Q90" i="15" s="1"/>
  <c r="Q91" i="15" s="1"/>
  <c r="Q92" i="15" s="1"/>
  <c r="Q93" i="15" s="1"/>
  <c r="Q94" i="15" s="1"/>
  <c r="Q95" i="15" s="1"/>
  <c r="Q96" i="15" s="1"/>
  <c r="Q97" i="15" s="1"/>
  <c r="Q98" i="15" s="1"/>
  <c r="Q99" i="15" s="1"/>
  <c r="Q100" i="15" s="1"/>
  <c r="Q101" i="15" s="1"/>
  <c r="Q102" i="15" s="1"/>
  <c r="Q103" i="15" s="1"/>
  <c r="Q104" i="15" s="1"/>
  <c r="Q105" i="15" s="1"/>
  <c r="Q106" i="15" s="1"/>
  <c r="Q107" i="15" s="1"/>
  <c r="Q108" i="15" s="1"/>
  <c r="Q109" i="15" s="1"/>
  <c r="Q110" i="15" s="1"/>
  <c r="Q111" i="15" s="1"/>
  <c r="Q112" i="15" s="1"/>
  <c r="Q113" i="15" s="1"/>
  <c r="Q114" i="15" s="1"/>
  <c r="Q115" i="15" s="1"/>
  <c r="Q116" i="15" s="1"/>
  <c r="Q117" i="15" s="1"/>
  <c r="Q118" i="15" s="1"/>
  <c r="Q119" i="15" s="1"/>
  <c r="Q120" i="15" s="1"/>
  <c r="Q121" i="15" s="1"/>
  <c r="Q122" i="15" s="1"/>
  <c r="Q123" i="15" s="1"/>
  <c r="Q124" i="15" s="1"/>
  <c r="Q125" i="15" s="1"/>
  <c r="Q126" i="15" s="1"/>
  <c r="Q127" i="15" s="1"/>
  <c r="Q128" i="15" s="1"/>
  <c r="Q129" i="15" s="1"/>
  <c r="Q130" i="15" s="1"/>
  <c r="Q131" i="15" s="1"/>
  <c r="Q132" i="15" s="1"/>
  <c r="Q133" i="15" s="1"/>
  <c r="Q134" i="15" s="1"/>
  <c r="Q135" i="15" s="1"/>
  <c r="Q136" i="15" s="1"/>
  <c r="Q137" i="15" s="1"/>
  <c r="Q138" i="15" s="1"/>
  <c r="Q139" i="15" s="1"/>
  <c r="Q140" i="15" s="1"/>
  <c r="Q141" i="15" s="1"/>
  <c r="Q142" i="15" s="1"/>
  <c r="Q143" i="15" s="1"/>
  <c r="Q144" i="15" s="1"/>
  <c r="Q145" i="15" s="1"/>
  <c r="Q146" i="15" s="1"/>
  <c r="Q147" i="15" s="1"/>
  <c r="Q148" i="15" s="1"/>
  <c r="Q149" i="15" s="1"/>
  <c r="Q150" i="15" s="1"/>
  <c r="Q151" i="15" s="1"/>
  <c r="Q152" i="15" s="1"/>
  <c r="Q153" i="15" s="1"/>
  <c r="Q154" i="15" s="1"/>
  <c r="Q155" i="15" s="1"/>
  <c r="Q156" i="15" s="1"/>
  <c r="Q157" i="15" s="1"/>
  <c r="Q158" i="15" s="1"/>
  <c r="Q159" i="15" s="1"/>
  <c r="Q160" i="15" s="1"/>
  <c r="Q161" i="15" s="1"/>
  <c r="Q162" i="15" s="1"/>
  <c r="Q163" i="15" s="1"/>
  <c r="Q164" i="15" s="1"/>
  <c r="Q165" i="15" s="1"/>
  <c r="Q166" i="15" s="1"/>
  <c r="Q167" i="15" s="1"/>
  <c r="Q168" i="15" s="1"/>
  <c r="Q169" i="15" s="1"/>
  <c r="Q170" i="15" s="1"/>
  <c r="Q171" i="15" s="1"/>
  <c r="Q172" i="15" s="1"/>
  <c r="Q173" i="15" s="1"/>
  <c r="Q174" i="15" s="1"/>
  <c r="Q175" i="15" s="1"/>
  <c r="Q176" i="15" s="1"/>
  <c r="Q177" i="15" s="1"/>
  <c r="Q178" i="15" s="1"/>
  <c r="Q179" i="15" s="1"/>
  <c r="Q180" i="15" s="1"/>
  <c r="Q181" i="15" s="1"/>
  <c r="Q182" i="15" s="1"/>
  <c r="Q183" i="15" s="1"/>
  <c r="Q184" i="15" s="1"/>
  <c r="Q185" i="15" s="1"/>
  <c r="Q186" i="15" s="1"/>
  <c r="Q187" i="15" s="1"/>
  <c r="Q188" i="15" s="1"/>
  <c r="Q189" i="15" s="1"/>
  <c r="Q190" i="15" s="1"/>
  <c r="Q191" i="15" s="1"/>
  <c r="Q192" i="15" s="1"/>
  <c r="Q193" i="15" s="1"/>
  <c r="Q194" i="15" s="1"/>
  <c r="Q195" i="15" s="1"/>
  <c r="Q196" i="15" s="1"/>
  <c r="Q197" i="15" s="1"/>
  <c r="Q198" i="15" s="1"/>
  <c r="Q199" i="15" s="1"/>
  <c r="Q200" i="15" s="1"/>
  <c r="Q201" i="15" s="1"/>
  <c r="Q202" i="15" s="1"/>
  <c r="Q203" i="15" s="1"/>
  <c r="Q204" i="15" s="1"/>
  <c r="Q205" i="15" s="1"/>
  <c r="Q206" i="15" s="1"/>
  <c r="Q207" i="15" s="1"/>
  <c r="Q208" i="15" s="1"/>
  <c r="Q209" i="15" s="1"/>
  <c r="Q210" i="15" s="1"/>
  <c r="Q211" i="15" s="1"/>
  <c r="Q212" i="15" s="1"/>
  <c r="Q213" i="15" s="1"/>
  <c r="Q214" i="15" s="1"/>
  <c r="Q215" i="15" s="1"/>
  <c r="Q216" i="15" s="1"/>
  <c r="Q217" i="15" s="1"/>
  <c r="Q218" i="15" s="1"/>
  <c r="Q219" i="15" s="1"/>
  <c r="Q220" i="15" s="1"/>
  <c r="Q221" i="15" s="1"/>
  <c r="Q222" i="15" s="1"/>
  <c r="Q223" i="15" s="1"/>
  <c r="Q224" i="15" s="1"/>
  <c r="Q225" i="15" s="1"/>
  <c r="Q226" i="15" s="1"/>
  <c r="Q227" i="15" s="1"/>
  <c r="Q228" i="15" s="1"/>
  <c r="Q229" i="15" s="1"/>
  <c r="Q230" i="15" s="1"/>
  <c r="Q231" i="15" s="1"/>
  <c r="Q232" i="15" s="1"/>
  <c r="Q233" i="15" s="1"/>
  <c r="Q234" i="15" s="1"/>
  <c r="Q235" i="15" s="1"/>
  <c r="Q236" i="15" s="1"/>
  <c r="Q237" i="15" s="1"/>
  <c r="Q238" i="15" s="1"/>
  <c r="Q239" i="15" s="1"/>
  <c r="Q240" i="15" s="1"/>
  <c r="Q241" i="15" s="1"/>
  <c r="Q242" i="15" s="1"/>
  <c r="Q243" i="15" s="1"/>
  <c r="Q244" i="15" s="1"/>
  <c r="Q245" i="15" s="1"/>
  <c r="Q246" i="15" s="1"/>
  <c r="Q247" i="15" s="1"/>
  <c r="Q248" i="15" s="1"/>
  <c r="Q249" i="15" s="1"/>
  <c r="Q250" i="15" s="1"/>
  <c r="Q251" i="15" s="1"/>
  <c r="Q252" i="15" s="1"/>
  <c r="Q253" i="15" s="1"/>
  <c r="Q254" i="15" s="1"/>
  <c r="Q255" i="15" s="1"/>
  <c r="Q256" i="15" s="1"/>
  <c r="Q257" i="15" s="1"/>
  <c r="Q258" i="15" s="1"/>
  <c r="Q259" i="15" s="1"/>
  <c r="Q260" i="15" s="1"/>
  <c r="Q261" i="15" s="1"/>
  <c r="Q262" i="15" s="1"/>
  <c r="Q263" i="15" s="1"/>
  <c r="Q264" i="15" s="1"/>
  <c r="Q265" i="15" s="1"/>
  <c r="Q266" i="15" s="1"/>
  <c r="Q267" i="15" s="1"/>
  <c r="Q268" i="15" s="1"/>
  <c r="Q269" i="15" s="1"/>
  <c r="Q270" i="15" s="1"/>
  <c r="Q271" i="15" s="1"/>
  <c r="Q272" i="15" s="1"/>
  <c r="Q273" i="15" s="1"/>
  <c r="Q274" i="15" s="1"/>
  <c r="Q275" i="15" s="1"/>
  <c r="Q276" i="15" s="1"/>
  <c r="Q277" i="15" s="1"/>
  <c r="Q278" i="15" s="1"/>
  <c r="Q279" i="15" s="1"/>
  <c r="Q280" i="15" s="1"/>
  <c r="Q281" i="15" s="1"/>
  <c r="Q282" i="15" s="1"/>
  <c r="Q283" i="15" s="1"/>
  <c r="Q284" i="15" s="1"/>
  <c r="Q285" i="15" s="1"/>
  <c r="Q286" i="15" s="1"/>
  <c r="Q287" i="15" s="1"/>
  <c r="Q288" i="15" s="1"/>
  <c r="Q289" i="15" s="1"/>
  <c r="Q290" i="15" s="1"/>
  <c r="Q291" i="15" s="1"/>
  <c r="Q292" i="15" s="1"/>
  <c r="Q293" i="15" s="1"/>
  <c r="Q294" i="15" s="1"/>
  <c r="Q295" i="15" s="1"/>
  <c r="Q296" i="15" s="1"/>
  <c r="Q297" i="15" s="1"/>
  <c r="Q298" i="15" s="1"/>
  <c r="Q299" i="15" s="1"/>
  <c r="Q300" i="15" s="1"/>
  <c r="Q301" i="15" s="1"/>
  <c r="Q302" i="15" s="1"/>
  <c r="Q303" i="15" s="1"/>
  <c r="Q304" i="15" s="1"/>
  <c r="Q305" i="15" s="1"/>
  <c r="Q306" i="15" s="1"/>
  <c r="Q307" i="15" s="1"/>
  <c r="Q308" i="15" s="1"/>
  <c r="Q309" i="15" s="1"/>
  <c r="Q310" i="15" s="1"/>
  <c r="Q311" i="15" s="1"/>
  <c r="Q312" i="15" s="1"/>
  <c r="Q313" i="15" s="1"/>
  <c r="Q314" i="15" s="1"/>
  <c r="Q315" i="15" s="1"/>
  <c r="Q316" i="15" s="1"/>
  <c r="Q317" i="15" s="1"/>
  <c r="Q318" i="15" s="1"/>
  <c r="Q319" i="15" s="1"/>
  <c r="Q320" i="15" s="1"/>
  <c r="Q321" i="15" s="1"/>
  <c r="Q322" i="15" s="1"/>
  <c r="Q323" i="15" s="1"/>
  <c r="Q324" i="15" s="1"/>
  <c r="Q325" i="15" s="1"/>
  <c r="Q326" i="15" s="1"/>
  <c r="Q327" i="15" s="1"/>
  <c r="Q328" i="15" s="1"/>
  <c r="Q329" i="15" s="1"/>
  <c r="Q330" i="15" s="1"/>
  <c r="Q331" i="15" s="1"/>
  <c r="Q332" i="15" s="1"/>
  <c r="Q333" i="15" s="1"/>
  <c r="Q334" i="15" s="1"/>
  <c r="Q335" i="15" s="1"/>
  <c r="Q336" i="15" s="1"/>
  <c r="Q337" i="15" s="1"/>
  <c r="Q338" i="15" s="1"/>
  <c r="Q339" i="15" s="1"/>
  <c r="Q340" i="15" s="1"/>
  <c r="Q341" i="15" s="1"/>
  <c r="Q342" i="15" s="1"/>
  <c r="Q343" i="15" s="1"/>
  <c r="Q344" i="15" s="1"/>
  <c r="Q345" i="15" s="1"/>
  <c r="Q346" i="15" s="1"/>
  <c r="Q347" i="15" s="1"/>
  <c r="Q348" i="15" s="1"/>
  <c r="Q349" i="15" s="1"/>
  <c r="Q350" i="15" s="1"/>
  <c r="Q351" i="15" s="1"/>
  <c r="Q352" i="15" s="1"/>
  <c r="Q353" i="15" s="1"/>
  <c r="Q354" i="15" s="1"/>
  <c r="Q355" i="15" s="1"/>
  <c r="Q356" i="15" s="1"/>
  <c r="Q357" i="15" s="1"/>
  <c r="Q358" i="15" s="1"/>
  <c r="Q359" i="15" s="1"/>
  <c r="Q360" i="15" s="1"/>
  <c r="Q361" i="15" s="1"/>
  <c r="Q362" i="15" s="1"/>
  <c r="Q363" i="15" s="1"/>
  <c r="Q364" i="15" s="1"/>
  <c r="Q365" i="15" s="1"/>
  <c r="Q366" i="15" s="1"/>
  <c r="Q367" i="15" s="1"/>
  <c r="Q368" i="15" s="1"/>
  <c r="Q369" i="15" s="1"/>
  <c r="Q370" i="15" s="1"/>
  <c r="Q371" i="15" s="1"/>
  <c r="Q372" i="15" s="1"/>
  <c r="Q373" i="15" s="1"/>
  <c r="Q374" i="15" s="1"/>
  <c r="Q375" i="15" s="1"/>
  <c r="Q376" i="15" s="1"/>
  <c r="Q377" i="15" s="1"/>
  <c r="Q378" i="15" s="1"/>
  <c r="Q379" i="15" s="1"/>
  <c r="Q380" i="15" s="1"/>
  <c r="Q381" i="15" s="1"/>
  <c r="Q382" i="15" s="1"/>
  <c r="Q383" i="15" s="1"/>
  <c r="Q384" i="15" s="1"/>
  <c r="Q385" i="15" s="1"/>
  <c r="Q386" i="15" s="1"/>
  <c r="Q387" i="15" s="1"/>
  <c r="Q388" i="15" s="1"/>
  <c r="Q389" i="15" s="1"/>
  <c r="Q390" i="15" s="1"/>
  <c r="Q391" i="15" s="1"/>
  <c r="Q392" i="15" s="1"/>
  <c r="Q393" i="15" s="1"/>
  <c r="Q394" i="15" s="1"/>
  <c r="Q395" i="15" s="1"/>
  <c r="Q396" i="15" s="1"/>
  <c r="Q397" i="15" s="1"/>
  <c r="Q398" i="15" s="1"/>
  <c r="Q399" i="15" s="1"/>
  <c r="Q400" i="15" s="1"/>
  <c r="Q401" i="15" s="1"/>
  <c r="Q402" i="15" s="1"/>
  <c r="Q403" i="15" s="1"/>
  <c r="Q404" i="15" s="1"/>
  <c r="Q405" i="15" s="1"/>
  <c r="Q406" i="15" s="1"/>
  <c r="Q407" i="15" s="1"/>
  <c r="Q408" i="15" s="1"/>
  <c r="Q409" i="15" s="1"/>
  <c r="Q410" i="15" s="1"/>
  <c r="Q411" i="15" s="1"/>
  <c r="Q412" i="15" s="1"/>
  <c r="Q413" i="15" s="1"/>
  <c r="Q414" i="15" s="1"/>
  <c r="Q415" i="15" s="1"/>
  <c r="Q416" i="15" s="1"/>
  <c r="Q417" i="15" s="1"/>
  <c r="Q418" i="15" s="1"/>
  <c r="Q419" i="15" s="1"/>
  <c r="Q420" i="15" s="1"/>
  <c r="Q421" i="15" s="1"/>
  <c r="Q422" i="15" s="1"/>
  <c r="Q423" i="15" s="1"/>
  <c r="Q424" i="15" s="1"/>
  <c r="Q425" i="15" s="1"/>
  <c r="Q426" i="15" s="1"/>
  <c r="Q427" i="15" s="1"/>
  <c r="Q428" i="15" s="1"/>
  <c r="Q429" i="15" s="1"/>
  <c r="Q430" i="15" s="1"/>
  <c r="Q431" i="15" s="1"/>
  <c r="Q432" i="15" s="1"/>
  <c r="Q433" i="15" s="1"/>
  <c r="Q434" i="15" s="1"/>
  <c r="Q435" i="15" s="1"/>
  <c r="Q436" i="15" s="1"/>
  <c r="Q437" i="15" s="1"/>
  <c r="Q438" i="15" s="1"/>
  <c r="Q439" i="15" s="1"/>
  <c r="Q440" i="15" s="1"/>
  <c r="Q441" i="15" s="1"/>
  <c r="Q442" i="15" s="1"/>
  <c r="Q443" i="15" s="1"/>
  <c r="Q444" i="15" s="1"/>
  <c r="Q445" i="15" s="1"/>
  <c r="Q446" i="15" s="1"/>
  <c r="Q447" i="15" s="1"/>
  <c r="Q448" i="15" s="1"/>
  <c r="Q449" i="15" s="1"/>
  <c r="Q450" i="15" s="1"/>
  <c r="Q451" i="15" s="1"/>
  <c r="Q452" i="15" s="1"/>
  <c r="Q453" i="15" s="1"/>
  <c r="Q454" i="15" s="1"/>
  <c r="Q455" i="15" s="1"/>
  <c r="Q456" i="15" s="1"/>
  <c r="Q457" i="15" s="1"/>
  <c r="Q458" i="15" s="1"/>
  <c r="Q459" i="15" s="1"/>
  <c r="Q460" i="15" s="1"/>
  <c r="Q461" i="15" s="1"/>
  <c r="Q462" i="15" s="1"/>
  <c r="Q463" i="15" s="1"/>
  <c r="Q464" i="15" s="1"/>
  <c r="Q465" i="15" s="1"/>
  <c r="Q466" i="15" s="1"/>
  <c r="Q467" i="15" s="1"/>
  <c r="Q468" i="15" s="1"/>
  <c r="Q469" i="15" s="1"/>
  <c r="Q470" i="15" s="1"/>
  <c r="Q471" i="15" s="1"/>
  <c r="Q472" i="15" s="1"/>
  <c r="Q473" i="15" s="1"/>
  <c r="Q474" i="15" s="1"/>
  <c r="Q475" i="15" s="1"/>
  <c r="Q476" i="15" s="1"/>
  <c r="Q477" i="15" s="1"/>
  <c r="Q478" i="15" s="1"/>
  <c r="Q479" i="15" s="1"/>
  <c r="Q480" i="15" s="1"/>
  <c r="Q481" i="15" s="1"/>
  <c r="Q482" i="15" s="1"/>
  <c r="Q483" i="15" s="1"/>
  <c r="Q484" i="15" s="1"/>
  <c r="Q485" i="15" s="1"/>
  <c r="Q486" i="15" s="1"/>
  <c r="Q487" i="15" s="1"/>
  <c r="Q488" i="15" s="1"/>
  <c r="Q489" i="15" s="1"/>
  <c r="Q490" i="15" s="1"/>
  <c r="Q491" i="15" s="1"/>
  <c r="Q492" i="15" s="1"/>
  <c r="Q493" i="15" s="1"/>
  <c r="Q494" i="15" s="1"/>
  <c r="Q495" i="15" s="1"/>
  <c r="Q496" i="15" s="1"/>
  <c r="Q497" i="15" s="1"/>
  <c r="Q498" i="15" s="1"/>
  <c r="Q499" i="15" s="1"/>
  <c r="Q500" i="15" s="1"/>
  <c r="Q501" i="15" s="1"/>
  <c r="Q502" i="15" s="1"/>
  <c r="Q503" i="15" s="1"/>
  <c r="Q504" i="15" s="1"/>
  <c r="Q505" i="15" s="1"/>
  <c r="Q506" i="15" s="1"/>
  <c r="Q507" i="15" s="1"/>
  <c r="Q508" i="15" s="1"/>
  <c r="Q509" i="15" s="1"/>
  <c r="Q510" i="15" s="1"/>
  <c r="Q511" i="15" s="1"/>
  <c r="Q512" i="15" s="1"/>
  <c r="Q513" i="15" s="1"/>
  <c r="Q514" i="15" s="1"/>
  <c r="Q515" i="15" s="1"/>
  <c r="Q516" i="15" s="1"/>
  <c r="Q517" i="15" s="1"/>
  <c r="Q518" i="15" s="1"/>
  <c r="Q519" i="15" s="1"/>
  <c r="Q520" i="15" s="1"/>
  <c r="Q521" i="15" s="1"/>
  <c r="Q522" i="15" s="1"/>
  <c r="Q523" i="15" s="1"/>
  <c r="Q524" i="15" s="1"/>
  <c r="Q525" i="15" s="1"/>
  <c r="Q526" i="15" s="1"/>
  <c r="Q527" i="15" s="1"/>
  <c r="Q528" i="15" s="1"/>
  <c r="Q529" i="15" s="1"/>
  <c r="Q530" i="15" s="1"/>
  <c r="Q531" i="15" s="1"/>
  <c r="Q532" i="15" s="1"/>
  <c r="Q533" i="15" s="1"/>
  <c r="Q534" i="15" s="1"/>
  <c r="Q535" i="15" s="1"/>
  <c r="Q536" i="15" s="1"/>
  <c r="Q537" i="15" s="1"/>
  <c r="Q538" i="15" s="1"/>
  <c r="Q539" i="15" s="1"/>
  <c r="Q540" i="15" s="1"/>
  <c r="Q541" i="15" s="1"/>
  <c r="Q542" i="15" s="1"/>
  <c r="Q543" i="15" s="1"/>
  <c r="Q544" i="15" s="1"/>
  <c r="Q545" i="15" s="1"/>
  <c r="Q546" i="15" s="1"/>
  <c r="Q547" i="15" s="1"/>
  <c r="Q548" i="15" s="1"/>
  <c r="Q549" i="15" s="1"/>
  <c r="Q550" i="15" s="1"/>
  <c r="Q551" i="15" s="1"/>
  <c r="Q552" i="15" s="1"/>
  <c r="Q553" i="15" s="1"/>
  <c r="Q554" i="15" s="1"/>
  <c r="Q555" i="15" s="1"/>
  <c r="Q556" i="15" s="1"/>
  <c r="Q557" i="15" s="1"/>
  <c r="Q558" i="15" s="1"/>
  <c r="Q559" i="15" s="1"/>
  <c r="Q560" i="15" s="1"/>
  <c r="Q561" i="15" s="1"/>
  <c r="Q562" i="15" s="1"/>
  <c r="Q563" i="15" s="1"/>
  <c r="Q564" i="15" s="1"/>
  <c r="Q565" i="15" s="1"/>
  <c r="Q566" i="15" s="1"/>
  <c r="Q567" i="15" s="1"/>
  <c r="Q568" i="15" s="1"/>
  <c r="Q569" i="15" s="1"/>
  <c r="Q570" i="15" s="1"/>
  <c r="Q571" i="15" s="1"/>
  <c r="Q572" i="15" s="1"/>
  <c r="Q573" i="15" s="1"/>
  <c r="Q574" i="15" s="1"/>
  <c r="Q575" i="15" s="1"/>
  <c r="Q576" i="15" s="1"/>
  <c r="Q577" i="15" s="1"/>
  <c r="Q578" i="15" s="1"/>
  <c r="Q579" i="15" s="1"/>
  <c r="Q580" i="15" s="1"/>
  <c r="Q581" i="15" s="1"/>
  <c r="Q582" i="15" s="1"/>
  <c r="Q583" i="15" s="1"/>
  <c r="Q584" i="15" s="1"/>
  <c r="Q585" i="15" s="1"/>
  <c r="Q586" i="15" s="1"/>
  <c r="Q587" i="15" s="1"/>
  <c r="Q588" i="15" s="1"/>
  <c r="Q589" i="15" s="1"/>
  <c r="Q590" i="15" s="1"/>
  <c r="Q591" i="15" s="1"/>
  <c r="Q592" i="15" s="1"/>
  <c r="P9" i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R70" i="15"/>
  <c r="O70" i="15"/>
  <c r="R69" i="15"/>
  <c r="O69" i="15"/>
  <c r="R68" i="15"/>
  <c r="O68" i="15"/>
  <c r="R67" i="15"/>
  <c r="O67" i="15"/>
  <c r="R66" i="15"/>
  <c r="O66" i="15"/>
  <c r="R65" i="15"/>
  <c r="O65" i="15"/>
  <c r="R64" i="15"/>
  <c r="O64" i="15"/>
  <c r="R63" i="15"/>
  <c r="O63" i="15"/>
  <c r="R62" i="15"/>
  <c r="O62" i="15"/>
  <c r="R61" i="15"/>
  <c r="O61" i="15"/>
  <c r="R60" i="15"/>
  <c r="O60" i="15"/>
  <c r="R59" i="15"/>
  <c r="O59" i="15"/>
  <c r="R58" i="15"/>
  <c r="O58" i="15"/>
  <c r="R57" i="15"/>
  <c r="O57" i="15"/>
  <c r="R56" i="15"/>
  <c r="O56" i="15"/>
  <c r="R55" i="15"/>
  <c r="O55" i="15"/>
  <c r="R54" i="15"/>
  <c r="O54" i="15"/>
  <c r="R53" i="15"/>
  <c r="O53" i="15"/>
  <c r="R52" i="15"/>
  <c r="O52" i="15"/>
  <c r="R51" i="15"/>
  <c r="O51" i="15"/>
  <c r="R50" i="15"/>
  <c r="O50" i="15"/>
  <c r="R49" i="15"/>
  <c r="O49" i="15"/>
  <c r="R48" i="15"/>
  <c r="O48" i="15"/>
  <c r="R47" i="15"/>
  <c r="O47" i="15"/>
  <c r="R46" i="15"/>
  <c r="O46" i="15"/>
  <c r="R45" i="15"/>
  <c r="O45" i="15"/>
  <c r="R44" i="15"/>
  <c r="O44" i="15"/>
  <c r="R43" i="15"/>
  <c r="O43" i="15"/>
  <c r="R42" i="15"/>
  <c r="O42" i="15"/>
  <c r="R41" i="15"/>
  <c r="O41" i="15"/>
  <c r="R40" i="15"/>
  <c r="O40" i="15"/>
  <c r="R39" i="15"/>
  <c r="O39" i="15"/>
  <c r="R38" i="15"/>
  <c r="O38" i="15"/>
  <c r="R37" i="15"/>
  <c r="O37" i="15"/>
  <c r="R36" i="15"/>
  <c r="O36" i="15"/>
  <c r="R35" i="15"/>
  <c r="O35" i="15"/>
  <c r="R34" i="15"/>
  <c r="O34" i="15"/>
  <c r="R33" i="15"/>
  <c r="O33" i="15"/>
  <c r="R32" i="15"/>
  <c r="O32" i="15"/>
  <c r="R31" i="15"/>
  <c r="O31" i="15"/>
  <c r="R30" i="15"/>
  <c r="O30" i="15"/>
  <c r="R29" i="15"/>
  <c r="O29" i="15"/>
  <c r="R28" i="15"/>
  <c r="O28" i="15"/>
  <c r="R27" i="15"/>
  <c r="O27" i="15"/>
  <c r="R26" i="15"/>
  <c r="O26" i="15"/>
  <c r="R25" i="15"/>
  <c r="O25" i="15"/>
  <c r="R24" i="15"/>
  <c r="O24" i="15"/>
  <c r="R23" i="15"/>
  <c r="O23" i="15"/>
  <c r="R22" i="15"/>
  <c r="O22" i="15"/>
  <c r="R21" i="15"/>
  <c r="O21" i="15"/>
  <c r="R20" i="15"/>
  <c r="O20" i="15"/>
  <c r="R19" i="15"/>
  <c r="O19" i="15"/>
  <c r="R18" i="15"/>
  <c r="O18" i="15"/>
  <c r="R17" i="15"/>
  <c r="O17" i="15"/>
  <c r="R16" i="15"/>
  <c r="O16" i="15"/>
  <c r="R15" i="15"/>
  <c r="O15" i="15"/>
  <c r="R14" i="15"/>
  <c r="O14" i="15"/>
  <c r="R13" i="15"/>
  <c r="O13" i="15"/>
  <c r="R12" i="15"/>
  <c r="O12" i="15"/>
  <c r="R11" i="15"/>
  <c r="O11" i="15"/>
  <c r="R10" i="15"/>
  <c r="P10" i="15"/>
  <c r="P11" i="15" s="1"/>
  <c r="P12" i="15" s="1"/>
  <c r="P13" i="15" s="1"/>
  <c r="P14" i="15" s="1"/>
  <c r="P15" i="15" s="1"/>
  <c r="P16" i="15" s="1"/>
  <c r="P17" i="15" s="1"/>
  <c r="P18" i="15" s="1"/>
  <c r="P19" i="15" s="1"/>
  <c r="P20" i="15" s="1"/>
  <c r="P21" i="15" s="1"/>
  <c r="P22" i="15" s="1"/>
  <c r="P23" i="15" s="1"/>
  <c r="P24" i="15" s="1"/>
  <c r="P25" i="15" s="1"/>
  <c r="P26" i="15" s="1"/>
  <c r="P27" i="15" s="1"/>
  <c r="P28" i="15" s="1"/>
  <c r="P29" i="15" s="1"/>
  <c r="P30" i="15" s="1"/>
  <c r="P31" i="15" s="1"/>
  <c r="P32" i="15" s="1"/>
  <c r="P33" i="15" s="1"/>
  <c r="P34" i="15" s="1"/>
  <c r="P35" i="15" s="1"/>
  <c r="P36" i="15" s="1"/>
  <c r="P37" i="15" s="1"/>
  <c r="P38" i="15" s="1"/>
  <c r="P39" i="15" s="1"/>
  <c r="P40" i="15" s="1"/>
  <c r="P41" i="15" s="1"/>
  <c r="P42" i="15" s="1"/>
  <c r="P43" i="15" s="1"/>
  <c r="P44" i="15" s="1"/>
  <c r="P45" i="15" s="1"/>
  <c r="P46" i="15" s="1"/>
  <c r="P47" i="15" s="1"/>
  <c r="P48" i="15" s="1"/>
  <c r="P49" i="15" s="1"/>
  <c r="P50" i="15" s="1"/>
  <c r="P51" i="15" s="1"/>
  <c r="P52" i="15" s="1"/>
  <c r="P53" i="15" s="1"/>
  <c r="P54" i="15" s="1"/>
  <c r="P55" i="15" s="1"/>
  <c r="P56" i="15" s="1"/>
  <c r="P57" i="15" s="1"/>
  <c r="P58" i="15" s="1"/>
  <c r="P59" i="15" s="1"/>
  <c r="P60" i="15" s="1"/>
  <c r="P61" i="15" s="1"/>
  <c r="P62" i="15" s="1"/>
  <c r="P63" i="15" s="1"/>
  <c r="P64" i="15" s="1"/>
  <c r="P65" i="15" s="1"/>
  <c r="P66" i="15" s="1"/>
  <c r="P67" i="15" s="1"/>
  <c r="P68" i="15" s="1"/>
  <c r="P69" i="15" s="1"/>
  <c r="P70" i="15" s="1"/>
  <c r="P71" i="15" s="1"/>
  <c r="P72" i="15" s="1"/>
  <c r="P73" i="15" s="1"/>
  <c r="P74" i="15" s="1"/>
  <c r="P75" i="15" s="1"/>
  <c r="P76" i="15" s="1"/>
  <c r="P77" i="15" s="1"/>
  <c r="P78" i="15" s="1"/>
  <c r="P79" i="15" s="1"/>
  <c r="P80" i="15" s="1"/>
  <c r="P81" i="15" s="1"/>
  <c r="P82" i="15" s="1"/>
  <c r="P83" i="15" s="1"/>
  <c r="P84" i="15" s="1"/>
  <c r="P85" i="15" s="1"/>
  <c r="P86" i="15" s="1"/>
  <c r="P87" i="15" s="1"/>
  <c r="P88" i="15" s="1"/>
  <c r="P89" i="15" s="1"/>
  <c r="P90" i="15" s="1"/>
  <c r="P91" i="15" s="1"/>
  <c r="P92" i="15" s="1"/>
  <c r="P93" i="15" s="1"/>
  <c r="P94" i="15" s="1"/>
  <c r="P95" i="15" s="1"/>
  <c r="P96" i="15" s="1"/>
  <c r="P97" i="15" s="1"/>
  <c r="P98" i="15" s="1"/>
  <c r="P99" i="15" s="1"/>
  <c r="P100" i="15" s="1"/>
  <c r="P101" i="15" s="1"/>
  <c r="P102" i="15" s="1"/>
  <c r="P103" i="15" s="1"/>
  <c r="P104" i="15" s="1"/>
  <c r="P105" i="15" s="1"/>
  <c r="P106" i="15" s="1"/>
  <c r="P107" i="15" s="1"/>
  <c r="P108" i="15" s="1"/>
  <c r="P109" i="15" s="1"/>
  <c r="P110" i="15" s="1"/>
  <c r="P111" i="15" s="1"/>
  <c r="P112" i="15" s="1"/>
  <c r="P113" i="15" s="1"/>
  <c r="P114" i="15" s="1"/>
  <c r="P115" i="15" s="1"/>
  <c r="P116" i="15" s="1"/>
  <c r="P117" i="15" s="1"/>
  <c r="P118" i="15" s="1"/>
  <c r="P119" i="15" s="1"/>
  <c r="P120" i="15" s="1"/>
  <c r="P121" i="15" s="1"/>
  <c r="P122" i="15" s="1"/>
  <c r="P123" i="15" s="1"/>
  <c r="P124" i="15" s="1"/>
  <c r="P125" i="15" s="1"/>
  <c r="P126" i="15" s="1"/>
  <c r="P127" i="15" s="1"/>
  <c r="P128" i="15" s="1"/>
  <c r="P129" i="15" s="1"/>
  <c r="P130" i="15" s="1"/>
  <c r="P131" i="15" s="1"/>
  <c r="P132" i="15" s="1"/>
  <c r="P133" i="15" s="1"/>
  <c r="P134" i="15" s="1"/>
  <c r="P135" i="15" s="1"/>
  <c r="P136" i="15" s="1"/>
  <c r="P137" i="15" s="1"/>
  <c r="P138" i="15" s="1"/>
  <c r="P139" i="15" s="1"/>
  <c r="P140" i="15" s="1"/>
  <c r="P141" i="15" s="1"/>
  <c r="P142" i="15" s="1"/>
  <c r="P143" i="15" s="1"/>
  <c r="P144" i="15" s="1"/>
  <c r="P145" i="15" s="1"/>
  <c r="P146" i="15" s="1"/>
  <c r="P147" i="15" s="1"/>
  <c r="P148" i="15" s="1"/>
  <c r="P149" i="15" s="1"/>
  <c r="P150" i="15" s="1"/>
  <c r="P151" i="15" s="1"/>
  <c r="P152" i="15" s="1"/>
  <c r="P153" i="15" s="1"/>
  <c r="P154" i="15" s="1"/>
  <c r="P155" i="15" s="1"/>
  <c r="P156" i="15" s="1"/>
  <c r="P157" i="15" s="1"/>
  <c r="P158" i="15" s="1"/>
  <c r="P159" i="15" s="1"/>
  <c r="P160" i="15" s="1"/>
  <c r="P161" i="15" s="1"/>
  <c r="P162" i="15" s="1"/>
  <c r="P163" i="15" s="1"/>
  <c r="P164" i="15" s="1"/>
  <c r="P165" i="15" s="1"/>
  <c r="P166" i="15" s="1"/>
  <c r="P167" i="15" s="1"/>
  <c r="P168" i="15" s="1"/>
  <c r="P169" i="15" s="1"/>
  <c r="P170" i="15" s="1"/>
  <c r="P171" i="15" s="1"/>
  <c r="P172" i="15" s="1"/>
  <c r="P173" i="15" s="1"/>
  <c r="P174" i="15" s="1"/>
  <c r="P175" i="15" s="1"/>
  <c r="P176" i="15" s="1"/>
  <c r="P177" i="15" s="1"/>
  <c r="P178" i="15" s="1"/>
  <c r="P179" i="15" s="1"/>
  <c r="P180" i="15" s="1"/>
  <c r="P181" i="15" s="1"/>
  <c r="P182" i="15" s="1"/>
  <c r="P183" i="15" s="1"/>
  <c r="P184" i="15" s="1"/>
  <c r="P185" i="15" s="1"/>
  <c r="P186" i="15" s="1"/>
  <c r="P187" i="15" s="1"/>
  <c r="P188" i="15" s="1"/>
  <c r="P189" i="15" s="1"/>
  <c r="P190" i="15" s="1"/>
  <c r="P191" i="15" s="1"/>
  <c r="P192" i="15" s="1"/>
  <c r="P193" i="15" s="1"/>
  <c r="P194" i="15" s="1"/>
  <c r="P195" i="15" s="1"/>
  <c r="P196" i="15" s="1"/>
  <c r="P197" i="15" s="1"/>
  <c r="P198" i="15" s="1"/>
  <c r="P199" i="15" s="1"/>
  <c r="P200" i="15" s="1"/>
  <c r="P201" i="15" s="1"/>
  <c r="P202" i="15" s="1"/>
  <c r="P203" i="15" s="1"/>
  <c r="P204" i="15" s="1"/>
  <c r="P205" i="15" s="1"/>
  <c r="P206" i="15" s="1"/>
  <c r="P207" i="15" s="1"/>
  <c r="P208" i="15" s="1"/>
  <c r="P209" i="15" s="1"/>
  <c r="P210" i="15" s="1"/>
  <c r="P211" i="15" s="1"/>
  <c r="P212" i="15" s="1"/>
  <c r="P213" i="15" s="1"/>
  <c r="P214" i="15" s="1"/>
  <c r="P215" i="15" s="1"/>
  <c r="P216" i="15" s="1"/>
  <c r="P217" i="15" s="1"/>
  <c r="P218" i="15" s="1"/>
  <c r="P219" i="15" s="1"/>
  <c r="P220" i="15" s="1"/>
  <c r="P221" i="15" s="1"/>
  <c r="P222" i="15" s="1"/>
  <c r="P223" i="15" s="1"/>
  <c r="P224" i="15" s="1"/>
  <c r="P225" i="15" s="1"/>
  <c r="P226" i="15" s="1"/>
  <c r="P227" i="15" s="1"/>
  <c r="P228" i="15" s="1"/>
  <c r="P229" i="15" s="1"/>
  <c r="P230" i="15" s="1"/>
  <c r="P231" i="15" s="1"/>
  <c r="P232" i="15" s="1"/>
  <c r="P233" i="15" s="1"/>
  <c r="P234" i="15" s="1"/>
  <c r="P235" i="15" s="1"/>
  <c r="P236" i="15" s="1"/>
  <c r="P237" i="15" s="1"/>
  <c r="P238" i="15" s="1"/>
  <c r="P239" i="15" s="1"/>
  <c r="P240" i="15" s="1"/>
  <c r="P241" i="15" s="1"/>
  <c r="P242" i="15" s="1"/>
  <c r="P243" i="15" s="1"/>
  <c r="P244" i="15" s="1"/>
  <c r="P245" i="15" s="1"/>
  <c r="P246" i="15" s="1"/>
  <c r="P247" i="15" s="1"/>
  <c r="P248" i="15" s="1"/>
  <c r="P249" i="15" s="1"/>
  <c r="P250" i="15" s="1"/>
  <c r="P251" i="15" s="1"/>
  <c r="P252" i="15" s="1"/>
  <c r="P253" i="15" s="1"/>
  <c r="P254" i="15" s="1"/>
  <c r="P255" i="15" s="1"/>
  <c r="P256" i="15" s="1"/>
  <c r="P257" i="15" s="1"/>
  <c r="P258" i="15" s="1"/>
  <c r="P259" i="15" s="1"/>
  <c r="P260" i="15" s="1"/>
  <c r="P261" i="15" s="1"/>
  <c r="P262" i="15" s="1"/>
  <c r="P263" i="15" s="1"/>
  <c r="P264" i="15" s="1"/>
  <c r="P265" i="15" s="1"/>
  <c r="P266" i="15" s="1"/>
  <c r="P267" i="15" s="1"/>
  <c r="P268" i="15" s="1"/>
  <c r="P269" i="15" s="1"/>
  <c r="P270" i="15" s="1"/>
  <c r="P271" i="15" s="1"/>
  <c r="P272" i="15" s="1"/>
  <c r="P273" i="15" s="1"/>
  <c r="P274" i="15" s="1"/>
  <c r="P275" i="15" s="1"/>
  <c r="P276" i="15" s="1"/>
  <c r="P277" i="15" s="1"/>
  <c r="P278" i="15" s="1"/>
  <c r="P279" i="15" s="1"/>
  <c r="P280" i="15" s="1"/>
  <c r="P281" i="15" s="1"/>
  <c r="P282" i="15" s="1"/>
  <c r="P283" i="15" s="1"/>
  <c r="P284" i="15" s="1"/>
  <c r="P285" i="15" s="1"/>
  <c r="P286" i="15" s="1"/>
  <c r="P287" i="15" s="1"/>
  <c r="P288" i="15" s="1"/>
  <c r="P289" i="15" s="1"/>
  <c r="P290" i="15" s="1"/>
  <c r="P291" i="15" s="1"/>
  <c r="P292" i="15" s="1"/>
  <c r="P293" i="15" s="1"/>
  <c r="P294" i="15" s="1"/>
  <c r="P295" i="15" s="1"/>
  <c r="P296" i="15" s="1"/>
  <c r="P297" i="15" s="1"/>
  <c r="P298" i="15" s="1"/>
  <c r="P299" i="15" s="1"/>
  <c r="P300" i="15" s="1"/>
  <c r="P301" i="15" s="1"/>
  <c r="P302" i="15" s="1"/>
  <c r="P303" i="15" s="1"/>
  <c r="P304" i="15" s="1"/>
  <c r="P305" i="15" s="1"/>
  <c r="P306" i="15" s="1"/>
  <c r="P307" i="15" s="1"/>
  <c r="P308" i="15" s="1"/>
  <c r="P309" i="15" s="1"/>
  <c r="P310" i="15" s="1"/>
  <c r="P311" i="15" s="1"/>
  <c r="P312" i="15" s="1"/>
  <c r="P313" i="15" s="1"/>
  <c r="P314" i="15" s="1"/>
  <c r="P315" i="15" s="1"/>
  <c r="P316" i="15" s="1"/>
  <c r="P317" i="15" s="1"/>
  <c r="P318" i="15" s="1"/>
  <c r="P319" i="15" s="1"/>
  <c r="P320" i="15" s="1"/>
  <c r="P321" i="15" s="1"/>
  <c r="P322" i="15" s="1"/>
  <c r="P323" i="15" s="1"/>
  <c r="P324" i="15" s="1"/>
  <c r="P325" i="15" s="1"/>
  <c r="P326" i="15" s="1"/>
  <c r="P327" i="15" s="1"/>
  <c r="P328" i="15" s="1"/>
  <c r="P329" i="15" s="1"/>
  <c r="P330" i="15" s="1"/>
  <c r="P331" i="15" s="1"/>
  <c r="P332" i="15" s="1"/>
  <c r="P333" i="15" s="1"/>
  <c r="P334" i="15" s="1"/>
  <c r="P335" i="15" s="1"/>
  <c r="P336" i="15" s="1"/>
  <c r="P337" i="15" s="1"/>
  <c r="P338" i="15" s="1"/>
  <c r="P339" i="15" s="1"/>
  <c r="P340" i="15" s="1"/>
  <c r="P341" i="15" s="1"/>
  <c r="P342" i="15" s="1"/>
  <c r="P343" i="15" s="1"/>
  <c r="P344" i="15" s="1"/>
  <c r="P345" i="15" s="1"/>
  <c r="P346" i="15" s="1"/>
  <c r="P347" i="15" s="1"/>
  <c r="P348" i="15" s="1"/>
  <c r="P349" i="15" s="1"/>
  <c r="P350" i="15" s="1"/>
  <c r="P351" i="15" s="1"/>
  <c r="P352" i="15" s="1"/>
  <c r="P353" i="15" s="1"/>
  <c r="P354" i="15" s="1"/>
  <c r="P355" i="15" s="1"/>
  <c r="P356" i="15" s="1"/>
  <c r="P357" i="15" s="1"/>
  <c r="P358" i="15" s="1"/>
  <c r="P359" i="15" s="1"/>
  <c r="P360" i="15" s="1"/>
  <c r="P361" i="15" s="1"/>
  <c r="P362" i="15" s="1"/>
  <c r="P363" i="15" s="1"/>
  <c r="P364" i="15" s="1"/>
  <c r="P365" i="15" s="1"/>
  <c r="P366" i="15" s="1"/>
  <c r="P367" i="15" s="1"/>
  <c r="P368" i="15" s="1"/>
  <c r="P369" i="15" s="1"/>
  <c r="P370" i="15" s="1"/>
  <c r="P371" i="15" s="1"/>
  <c r="P372" i="15" s="1"/>
  <c r="P373" i="15" s="1"/>
  <c r="P374" i="15" s="1"/>
  <c r="P375" i="15" s="1"/>
  <c r="P376" i="15" s="1"/>
  <c r="P377" i="15" s="1"/>
  <c r="P378" i="15" s="1"/>
  <c r="P379" i="15" s="1"/>
  <c r="P380" i="15" s="1"/>
  <c r="P381" i="15" s="1"/>
  <c r="P382" i="15" s="1"/>
  <c r="P383" i="15" s="1"/>
  <c r="P384" i="15" s="1"/>
  <c r="P385" i="15" s="1"/>
  <c r="P386" i="15" s="1"/>
  <c r="P387" i="15" s="1"/>
  <c r="P388" i="15" s="1"/>
  <c r="P389" i="15" s="1"/>
  <c r="P390" i="15" s="1"/>
  <c r="P391" i="15" s="1"/>
  <c r="P392" i="15" s="1"/>
  <c r="P393" i="15" s="1"/>
  <c r="P394" i="15" s="1"/>
  <c r="P395" i="15" s="1"/>
  <c r="P396" i="15" s="1"/>
  <c r="P397" i="15" s="1"/>
  <c r="P398" i="15" s="1"/>
  <c r="P399" i="15" s="1"/>
  <c r="P400" i="15" s="1"/>
  <c r="P401" i="15" s="1"/>
  <c r="P402" i="15" s="1"/>
  <c r="P403" i="15" s="1"/>
  <c r="P404" i="15" s="1"/>
  <c r="P405" i="15" s="1"/>
  <c r="P406" i="15" s="1"/>
  <c r="P407" i="15" s="1"/>
  <c r="P408" i="15" s="1"/>
  <c r="P409" i="15" s="1"/>
  <c r="P410" i="15" s="1"/>
  <c r="P411" i="15" s="1"/>
  <c r="P412" i="15" s="1"/>
  <c r="P413" i="15" s="1"/>
  <c r="P414" i="15" s="1"/>
  <c r="P415" i="15" s="1"/>
  <c r="P416" i="15" s="1"/>
  <c r="P417" i="15" s="1"/>
  <c r="P418" i="15" s="1"/>
  <c r="P419" i="15" s="1"/>
  <c r="P420" i="15" s="1"/>
  <c r="P421" i="15" s="1"/>
  <c r="P422" i="15" s="1"/>
  <c r="P423" i="15" s="1"/>
  <c r="P424" i="15" s="1"/>
  <c r="P425" i="15" s="1"/>
  <c r="P426" i="15" s="1"/>
  <c r="P427" i="15" s="1"/>
  <c r="P428" i="15" s="1"/>
  <c r="P429" i="15" s="1"/>
  <c r="P430" i="15" s="1"/>
  <c r="P431" i="15" s="1"/>
  <c r="P432" i="15" s="1"/>
  <c r="P433" i="15" s="1"/>
  <c r="P434" i="15" s="1"/>
  <c r="P435" i="15" s="1"/>
  <c r="P436" i="15" s="1"/>
  <c r="P437" i="15" s="1"/>
  <c r="P438" i="15" s="1"/>
  <c r="P439" i="15" s="1"/>
  <c r="P440" i="15" s="1"/>
  <c r="P441" i="15" s="1"/>
  <c r="P442" i="15" s="1"/>
  <c r="P443" i="15" s="1"/>
  <c r="P444" i="15" s="1"/>
  <c r="P445" i="15" s="1"/>
  <c r="P446" i="15" s="1"/>
  <c r="P447" i="15" s="1"/>
  <c r="P448" i="15" s="1"/>
  <c r="P449" i="15" s="1"/>
  <c r="P450" i="15" s="1"/>
  <c r="P451" i="15" s="1"/>
  <c r="P452" i="15" s="1"/>
  <c r="P453" i="15" s="1"/>
  <c r="P454" i="15" s="1"/>
  <c r="P455" i="15" s="1"/>
  <c r="P456" i="15" s="1"/>
  <c r="P457" i="15" s="1"/>
  <c r="P458" i="15" s="1"/>
  <c r="P459" i="15" s="1"/>
  <c r="P460" i="15" s="1"/>
  <c r="P461" i="15" s="1"/>
  <c r="P462" i="15" s="1"/>
  <c r="P463" i="15" s="1"/>
  <c r="P464" i="15" s="1"/>
  <c r="P465" i="15" s="1"/>
  <c r="P466" i="15" s="1"/>
  <c r="P467" i="15" s="1"/>
  <c r="P468" i="15" s="1"/>
  <c r="P469" i="15" s="1"/>
  <c r="P470" i="15" s="1"/>
  <c r="P471" i="15" s="1"/>
  <c r="P472" i="15" s="1"/>
  <c r="P473" i="15" s="1"/>
  <c r="P474" i="15" s="1"/>
  <c r="P475" i="15" s="1"/>
  <c r="P476" i="15" s="1"/>
  <c r="P477" i="15" s="1"/>
  <c r="P478" i="15" s="1"/>
  <c r="P479" i="15" s="1"/>
  <c r="P480" i="15" s="1"/>
  <c r="P481" i="15" s="1"/>
  <c r="P482" i="15" s="1"/>
  <c r="P483" i="15" s="1"/>
  <c r="P484" i="15" s="1"/>
  <c r="P485" i="15" s="1"/>
  <c r="P486" i="15" s="1"/>
  <c r="P487" i="15" s="1"/>
  <c r="P488" i="15" s="1"/>
  <c r="P489" i="15" s="1"/>
  <c r="P490" i="15" s="1"/>
  <c r="P491" i="15" s="1"/>
  <c r="P492" i="15" s="1"/>
  <c r="P493" i="15" s="1"/>
  <c r="P494" i="15" s="1"/>
  <c r="P495" i="15" s="1"/>
  <c r="P496" i="15" s="1"/>
  <c r="P497" i="15" s="1"/>
  <c r="P498" i="15" s="1"/>
  <c r="P499" i="15" s="1"/>
  <c r="P500" i="15" s="1"/>
  <c r="P501" i="15" s="1"/>
  <c r="P502" i="15" s="1"/>
  <c r="P503" i="15" s="1"/>
  <c r="P504" i="15" s="1"/>
  <c r="P505" i="15" s="1"/>
  <c r="P506" i="15" s="1"/>
  <c r="P507" i="15" s="1"/>
  <c r="P508" i="15" s="1"/>
  <c r="P509" i="15" s="1"/>
  <c r="P510" i="15" s="1"/>
  <c r="P511" i="15" s="1"/>
  <c r="P512" i="15" s="1"/>
  <c r="P513" i="15" s="1"/>
  <c r="P514" i="15" s="1"/>
  <c r="P515" i="15" s="1"/>
  <c r="P516" i="15" s="1"/>
  <c r="P517" i="15" s="1"/>
  <c r="P518" i="15" s="1"/>
  <c r="P519" i="15" s="1"/>
  <c r="P520" i="15" s="1"/>
  <c r="P521" i="15" s="1"/>
  <c r="P522" i="15" s="1"/>
  <c r="P523" i="15" s="1"/>
  <c r="P524" i="15" s="1"/>
  <c r="P525" i="15" s="1"/>
  <c r="P526" i="15" s="1"/>
  <c r="P527" i="15" s="1"/>
  <c r="P528" i="15" s="1"/>
  <c r="P529" i="15" s="1"/>
  <c r="P530" i="15" s="1"/>
  <c r="P531" i="15" s="1"/>
  <c r="P532" i="15" s="1"/>
  <c r="P533" i="15" s="1"/>
  <c r="P534" i="15" s="1"/>
  <c r="P535" i="15" s="1"/>
  <c r="P536" i="15" s="1"/>
  <c r="P537" i="15" s="1"/>
  <c r="P538" i="15" s="1"/>
  <c r="P539" i="15" s="1"/>
  <c r="P540" i="15" s="1"/>
  <c r="P541" i="15" s="1"/>
  <c r="P542" i="15" s="1"/>
  <c r="P543" i="15" s="1"/>
  <c r="P544" i="15" s="1"/>
  <c r="P545" i="15" s="1"/>
  <c r="P546" i="15" s="1"/>
  <c r="P547" i="15" s="1"/>
  <c r="P548" i="15" s="1"/>
  <c r="P549" i="15" s="1"/>
  <c r="P550" i="15" s="1"/>
  <c r="P551" i="15" s="1"/>
  <c r="P552" i="15" s="1"/>
  <c r="P553" i="15" s="1"/>
  <c r="P554" i="15" s="1"/>
  <c r="P555" i="15" s="1"/>
  <c r="P556" i="15" s="1"/>
  <c r="P557" i="15" s="1"/>
  <c r="P558" i="15" s="1"/>
  <c r="P559" i="15" s="1"/>
  <c r="P560" i="15" s="1"/>
  <c r="P561" i="15" s="1"/>
  <c r="P562" i="15" s="1"/>
  <c r="P563" i="15" s="1"/>
  <c r="P564" i="15" s="1"/>
  <c r="P565" i="15" s="1"/>
  <c r="P566" i="15" s="1"/>
  <c r="P567" i="15" s="1"/>
  <c r="P568" i="15" s="1"/>
  <c r="P569" i="15" s="1"/>
  <c r="P570" i="15" s="1"/>
  <c r="P571" i="15" s="1"/>
  <c r="P572" i="15" s="1"/>
  <c r="P573" i="15" s="1"/>
  <c r="P574" i="15" s="1"/>
  <c r="P575" i="15" s="1"/>
  <c r="P576" i="15" s="1"/>
  <c r="P577" i="15" s="1"/>
  <c r="P578" i="15" s="1"/>
  <c r="P579" i="15" s="1"/>
  <c r="P580" i="15" s="1"/>
  <c r="P581" i="15" s="1"/>
  <c r="P582" i="15" s="1"/>
  <c r="P583" i="15" s="1"/>
  <c r="P584" i="15" s="1"/>
  <c r="P585" i="15" s="1"/>
  <c r="P586" i="15" s="1"/>
  <c r="P587" i="15" s="1"/>
  <c r="P588" i="15" s="1"/>
  <c r="P589" i="15" s="1"/>
  <c r="P590" i="15" s="1"/>
  <c r="P591" i="15" s="1"/>
  <c r="P592" i="15" s="1"/>
  <c r="O10" i="15"/>
  <c r="R9" i="15"/>
  <c r="P9" i="15"/>
  <c r="O9" i="15"/>
  <c r="M6" i="15"/>
  <c r="L3" i="15" s="1"/>
  <c r="L6" i="15"/>
  <c r="L2" i="15" s="1"/>
  <c r="K6" i="15"/>
  <c r="J3" i="15" s="1"/>
  <c r="J6" i="15"/>
  <c r="J2" i="15" s="1"/>
  <c r="J4" i="16" l="1"/>
  <c r="B5" i="16" s="1"/>
  <c r="L4" i="16"/>
  <c r="B6" i="16" s="1"/>
  <c r="J4" i="15"/>
  <c r="B5" i="15" s="1"/>
  <c r="L4" i="15"/>
  <c r="B6" i="15" s="1"/>
  <c r="O54" i="14"/>
  <c r="O55" i="14"/>
  <c r="O56" i="14"/>
  <c r="O57" i="14"/>
  <c r="O47" i="13" l="1"/>
  <c r="O48" i="12" l="1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O77" i="12"/>
  <c r="O78" i="12"/>
  <c r="O41" i="12"/>
  <c r="O42" i="12"/>
  <c r="O43" i="12"/>
  <c r="O44" i="12"/>
  <c r="O45" i="12"/>
  <c r="O46" i="12"/>
  <c r="O47" i="12"/>
  <c r="O70" i="11" l="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47" i="11"/>
  <c r="O48" i="11"/>
  <c r="O52" i="8" l="1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55" i="7" l="1"/>
  <c r="O56" i="7"/>
  <c r="O57" i="7"/>
  <c r="O58" i="7"/>
  <c r="O59" i="7"/>
  <c r="O60" i="7"/>
  <c r="O61" i="7"/>
  <c r="O62" i="7"/>
  <c r="O63" i="7"/>
  <c r="O64" i="7"/>
  <c r="O65" i="7"/>
  <c r="O60" i="6" l="1"/>
  <c r="O61" i="6"/>
  <c r="O62" i="6"/>
  <c r="O63" i="6"/>
  <c r="O64" i="6"/>
  <c r="O65" i="6"/>
  <c r="O59" i="6"/>
  <c r="O58" i="6"/>
  <c r="L6" i="6"/>
  <c r="M6" i="6"/>
  <c r="O44" i="5" l="1"/>
  <c r="O61" i="5"/>
  <c r="O62" i="5"/>
  <c r="O63" i="5"/>
  <c r="O64" i="5"/>
  <c r="O65" i="5"/>
  <c r="O66" i="5"/>
  <c r="O67" i="5"/>
  <c r="O68" i="5"/>
  <c r="O69" i="5"/>
  <c r="O70" i="5"/>
  <c r="O71" i="5"/>
  <c r="O45" i="5" l="1"/>
  <c r="R45" i="5"/>
  <c r="W45" i="5"/>
  <c r="O46" i="5"/>
  <c r="R46" i="5"/>
  <c r="W46" i="5"/>
  <c r="O47" i="5"/>
  <c r="R47" i="5"/>
  <c r="W47" i="5"/>
  <c r="O48" i="5"/>
  <c r="R48" i="5"/>
  <c r="W48" i="5"/>
  <c r="O49" i="5"/>
  <c r="R49" i="5"/>
  <c r="W49" i="5"/>
  <c r="O50" i="5"/>
  <c r="R50" i="5"/>
  <c r="W50" i="5"/>
  <c r="O51" i="5"/>
  <c r="R51" i="5"/>
  <c r="W51" i="5"/>
  <c r="O52" i="5"/>
  <c r="R52" i="5"/>
  <c r="W52" i="5"/>
  <c r="O53" i="5"/>
  <c r="R53" i="5"/>
  <c r="W53" i="5"/>
  <c r="O34" i="4" l="1"/>
  <c r="O35" i="4"/>
  <c r="O36" i="4"/>
  <c r="O37" i="4"/>
  <c r="O38" i="4"/>
  <c r="O39" i="4"/>
  <c r="O40" i="4"/>
  <c r="O41" i="4"/>
  <c r="X411" i="14" l="1"/>
  <c r="W411" i="14"/>
  <c r="X410" i="14"/>
  <c r="W410" i="14"/>
  <c r="X409" i="14"/>
  <c r="W409" i="14"/>
  <c r="X408" i="14"/>
  <c r="W408" i="14"/>
  <c r="X407" i="14"/>
  <c r="W407" i="14"/>
  <c r="X406" i="14"/>
  <c r="W406" i="14"/>
  <c r="X405" i="14"/>
  <c r="W405" i="14"/>
  <c r="X404" i="14"/>
  <c r="W404" i="14"/>
  <c r="X403" i="14"/>
  <c r="W403" i="14"/>
  <c r="X402" i="14"/>
  <c r="W402" i="14"/>
  <c r="X401" i="14"/>
  <c r="W401" i="14"/>
  <c r="X400" i="14"/>
  <c r="W400" i="14"/>
  <c r="X399" i="14"/>
  <c r="W399" i="14"/>
  <c r="X398" i="14"/>
  <c r="W398" i="14"/>
  <c r="X397" i="14"/>
  <c r="W397" i="14"/>
  <c r="X396" i="14"/>
  <c r="W396" i="14"/>
  <c r="X395" i="14"/>
  <c r="W395" i="14"/>
  <c r="X394" i="14"/>
  <c r="W394" i="14"/>
  <c r="X393" i="14"/>
  <c r="W393" i="14"/>
  <c r="X392" i="14"/>
  <c r="W392" i="14"/>
  <c r="X391" i="14"/>
  <c r="W391" i="14"/>
  <c r="X390" i="14"/>
  <c r="W390" i="14"/>
  <c r="X389" i="14"/>
  <c r="W389" i="14"/>
  <c r="X388" i="14"/>
  <c r="W388" i="14"/>
  <c r="X387" i="14"/>
  <c r="W387" i="14"/>
  <c r="X386" i="14"/>
  <c r="W386" i="14"/>
  <c r="X385" i="14"/>
  <c r="W385" i="14"/>
  <c r="X384" i="14"/>
  <c r="W384" i="14"/>
  <c r="X383" i="14"/>
  <c r="W383" i="14"/>
  <c r="X382" i="14"/>
  <c r="W382" i="14"/>
  <c r="X381" i="14"/>
  <c r="W381" i="14"/>
  <c r="X380" i="14"/>
  <c r="W380" i="14"/>
  <c r="X379" i="14"/>
  <c r="W379" i="14"/>
  <c r="X378" i="14"/>
  <c r="W378" i="14"/>
  <c r="X377" i="14"/>
  <c r="W377" i="14"/>
  <c r="X376" i="14"/>
  <c r="W376" i="14"/>
  <c r="X375" i="14"/>
  <c r="W375" i="14"/>
  <c r="X374" i="14"/>
  <c r="W374" i="14"/>
  <c r="X373" i="14"/>
  <c r="W373" i="14"/>
  <c r="X372" i="14"/>
  <c r="W372" i="14"/>
  <c r="X371" i="14"/>
  <c r="W371" i="14"/>
  <c r="X370" i="14"/>
  <c r="W370" i="14"/>
  <c r="X369" i="14"/>
  <c r="W369" i="14"/>
  <c r="X368" i="14"/>
  <c r="W368" i="14"/>
  <c r="X367" i="14"/>
  <c r="W367" i="14"/>
  <c r="X366" i="14"/>
  <c r="W366" i="14"/>
  <c r="X365" i="14"/>
  <c r="W365" i="14"/>
  <c r="X364" i="14"/>
  <c r="W364" i="14"/>
  <c r="X363" i="14"/>
  <c r="W363" i="14"/>
  <c r="X362" i="14"/>
  <c r="W362" i="14"/>
  <c r="X361" i="14"/>
  <c r="W361" i="14"/>
  <c r="X360" i="14"/>
  <c r="W360" i="14"/>
  <c r="X359" i="14"/>
  <c r="W359" i="14"/>
  <c r="X358" i="14"/>
  <c r="W358" i="14"/>
  <c r="X357" i="14"/>
  <c r="W357" i="14"/>
  <c r="X356" i="14"/>
  <c r="W356" i="14"/>
  <c r="X355" i="14"/>
  <c r="W355" i="14"/>
  <c r="X354" i="14"/>
  <c r="W354" i="14"/>
  <c r="X353" i="14"/>
  <c r="W353" i="14"/>
  <c r="X352" i="14"/>
  <c r="W352" i="14"/>
  <c r="X351" i="14"/>
  <c r="W351" i="14"/>
  <c r="X350" i="14"/>
  <c r="W350" i="14"/>
  <c r="X349" i="14"/>
  <c r="W349" i="14"/>
  <c r="X348" i="14"/>
  <c r="W348" i="14"/>
  <c r="X347" i="14"/>
  <c r="W347" i="14"/>
  <c r="X346" i="14"/>
  <c r="W346" i="14"/>
  <c r="X345" i="14"/>
  <c r="W345" i="14"/>
  <c r="X344" i="14"/>
  <c r="W344" i="14"/>
  <c r="X343" i="14"/>
  <c r="W343" i="14"/>
  <c r="X342" i="14"/>
  <c r="W342" i="14"/>
  <c r="X341" i="14"/>
  <c r="W341" i="14"/>
  <c r="X340" i="14"/>
  <c r="W340" i="14"/>
  <c r="X339" i="14"/>
  <c r="W339" i="14"/>
  <c r="X338" i="14"/>
  <c r="W338" i="14"/>
  <c r="X337" i="14"/>
  <c r="W337" i="14"/>
  <c r="X336" i="14"/>
  <c r="W336" i="14"/>
  <c r="X335" i="14"/>
  <c r="W335" i="14"/>
  <c r="X334" i="14"/>
  <c r="W334" i="14"/>
  <c r="X333" i="14"/>
  <c r="W333" i="14"/>
  <c r="X332" i="14"/>
  <c r="W332" i="14"/>
  <c r="X331" i="14"/>
  <c r="W331" i="14"/>
  <c r="X330" i="14"/>
  <c r="W330" i="14"/>
  <c r="X329" i="14"/>
  <c r="W329" i="14"/>
  <c r="X328" i="14"/>
  <c r="W328" i="14"/>
  <c r="X327" i="14"/>
  <c r="W327" i="14"/>
  <c r="X326" i="14"/>
  <c r="W326" i="14"/>
  <c r="X325" i="14"/>
  <c r="W325" i="14"/>
  <c r="X324" i="14"/>
  <c r="W324" i="14"/>
  <c r="X323" i="14"/>
  <c r="W323" i="14"/>
  <c r="X322" i="14"/>
  <c r="W322" i="14"/>
  <c r="X321" i="14"/>
  <c r="W321" i="14"/>
  <c r="X320" i="14"/>
  <c r="W320" i="14"/>
  <c r="X319" i="14"/>
  <c r="W319" i="14"/>
  <c r="X318" i="14"/>
  <c r="W318" i="14"/>
  <c r="X317" i="14"/>
  <c r="W317" i="14"/>
  <c r="X316" i="14"/>
  <c r="W316" i="14"/>
  <c r="X315" i="14"/>
  <c r="W315" i="14"/>
  <c r="X314" i="14"/>
  <c r="W314" i="14"/>
  <c r="X313" i="14"/>
  <c r="W313" i="14"/>
  <c r="X312" i="14"/>
  <c r="W312" i="14"/>
  <c r="X311" i="14"/>
  <c r="W311" i="14"/>
  <c r="X310" i="14"/>
  <c r="W310" i="14"/>
  <c r="X309" i="14"/>
  <c r="W309" i="14"/>
  <c r="X308" i="14"/>
  <c r="W308" i="14"/>
  <c r="X307" i="14"/>
  <c r="W307" i="14"/>
  <c r="X306" i="14"/>
  <c r="W306" i="14"/>
  <c r="X305" i="14"/>
  <c r="W305" i="14"/>
  <c r="X304" i="14"/>
  <c r="W304" i="14"/>
  <c r="X303" i="14"/>
  <c r="W303" i="14"/>
  <c r="X302" i="14"/>
  <c r="W302" i="14"/>
  <c r="X301" i="14"/>
  <c r="W301" i="14"/>
  <c r="X300" i="14"/>
  <c r="W300" i="14"/>
  <c r="X299" i="14"/>
  <c r="W299" i="14"/>
  <c r="X298" i="14"/>
  <c r="W298" i="14"/>
  <c r="X297" i="14"/>
  <c r="W297" i="14"/>
  <c r="X296" i="14"/>
  <c r="W296" i="14"/>
  <c r="X295" i="14"/>
  <c r="W295" i="14"/>
  <c r="X294" i="14"/>
  <c r="W294" i="14"/>
  <c r="X293" i="14"/>
  <c r="W293" i="14"/>
  <c r="X292" i="14"/>
  <c r="W292" i="14"/>
  <c r="X291" i="14"/>
  <c r="W291" i="14"/>
  <c r="X290" i="14"/>
  <c r="W290" i="14"/>
  <c r="X289" i="14"/>
  <c r="W289" i="14"/>
  <c r="X288" i="14"/>
  <c r="W288" i="14"/>
  <c r="X287" i="14"/>
  <c r="W287" i="14"/>
  <c r="X286" i="14"/>
  <c r="W286" i="14"/>
  <c r="X285" i="14"/>
  <c r="W285" i="14"/>
  <c r="X284" i="14"/>
  <c r="W284" i="14"/>
  <c r="X283" i="14"/>
  <c r="W283" i="14"/>
  <c r="X282" i="14"/>
  <c r="W282" i="14"/>
  <c r="X281" i="14"/>
  <c r="W281" i="14"/>
  <c r="X280" i="14"/>
  <c r="W280" i="14"/>
  <c r="X279" i="14"/>
  <c r="W279" i="14"/>
  <c r="X278" i="14"/>
  <c r="W278" i="14"/>
  <c r="X277" i="14"/>
  <c r="W277" i="14"/>
  <c r="X276" i="14"/>
  <c r="W276" i="14"/>
  <c r="X275" i="14"/>
  <c r="W275" i="14"/>
  <c r="X274" i="14"/>
  <c r="W274" i="14"/>
  <c r="X273" i="14"/>
  <c r="W273" i="14"/>
  <c r="X272" i="14"/>
  <c r="W272" i="14"/>
  <c r="X271" i="14"/>
  <c r="W271" i="14"/>
  <c r="X270" i="14"/>
  <c r="W270" i="14"/>
  <c r="X269" i="14"/>
  <c r="W269" i="14"/>
  <c r="X268" i="14"/>
  <c r="W268" i="14"/>
  <c r="X267" i="14"/>
  <c r="W267" i="14"/>
  <c r="X266" i="14"/>
  <c r="W266" i="14"/>
  <c r="X265" i="14"/>
  <c r="W265" i="14"/>
  <c r="X264" i="14"/>
  <c r="W264" i="14"/>
  <c r="X263" i="14"/>
  <c r="W263" i="14"/>
  <c r="X262" i="14"/>
  <c r="W262" i="14"/>
  <c r="X261" i="14"/>
  <c r="W261" i="14"/>
  <c r="X260" i="14"/>
  <c r="W260" i="14"/>
  <c r="X259" i="14"/>
  <c r="W259" i="14"/>
  <c r="X258" i="14"/>
  <c r="W258" i="14"/>
  <c r="X257" i="14"/>
  <c r="W257" i="14"/>
  <c r="X256" i="14"/>
  <c r="W256" i="14"/>
  <c r="X255" i="14"/>
  <c r="W255" i="14"/>
  <c r="X254" i="14"/>
  <c r="W254" i="14"/>
  <c r="X253" i="14"/>
  <c r="W253" i="14"/>
  <c r="X252" i="14"/>
  <c r="W252" i="14"/>
  <c r="X251" i="14"/>
  <c r="W251" i="14"/>
  <c r="X250" i="14"/>
  <c r="W250" i="14"/>
  <c r="X249" i="14"/>
  <c r="W249" i="14"/>
  <c r="X248" i="14"/>
  <c r="W248" i="14"/>
  <c r="X247" i="14"/>
  <c r="W247" i="14"/>
  <c r="X246" i="14"/>
  <c r="W246" i="14"/>
  <c r="X245" i="14"/>
  <c r="W245" i="14"/>
  <c r="X244" i="14"/>
  <c r="W244" i="14"/>
  <c r="X243" i="14"/>
  <c r="W243" i="14"/>
  <c r="X242" i="14"/>
  <c r="W242" i="14"/>
  <c r="X241" i="14"/>
  <c r="W241" i="14"/>
  <c r="X240" i="14"/>
  <c r="W240" i="14"/>
  <c r="X239" i="14"/>
  <c r="W239" i="14"/>
  <c r="X238" i="14"/>
  <c r="W238" i="14"/>
  <c r="X237" i="14"/>
  <c r="W237" i="14"/>
  <c r="X236" i="14"/>
  <c r="W236" i="14"/>
  <c r="X235" i="14"/>
  <c r="W235" i="14"/>
  <c r="X234" i="14"/>
  <c r="W234" i="14"/>
  <c r="X233" i="14"/>
  <c r="W233" i="14"/>
  <c r="X232" i="14"/>
  <c r="W232" i="14"/>
  <c r="X231" i="14"/>
  <c r="W231" i="14"/>
  <c r="X230" i="14"/>
  <c r="W230" i="14"/>
  <c r="X229" i="14"/>
  <c r="W229" i="14"/>
  <c r="X228" i="14"/>
  <c r="W228" i="14"/>
  <c r="X227" i="14"/>
  <c r="W227" i="14"/>
  <c r="X226" i="14"/>
  <c r="W226" i="14"/>
  <c r="X225" i="14"/>
  <c r="W225" i="14"/>
  <c r="X224" i="14"/>
  <c r="W224" i="14"/>
  <c r="X223" i="14"/>
  <c r="W223" i="14"/>
  <c r="X222" i="14"/>
  <c r="W222" i="14"/>
  <c r="X221" i="14"/>
  <c r="W221" i="14"/>
  <c r="X220" i="14"/>
  <c r="W220" i="14"/>
  <c r="X219" i="14"/>
  <c r="W219" i="14"/>
  <c r="X218" i="14"/>
  <c r="W218" i="14"/>
  <c r="X217" i="14"/>
  <c r="W217" i="14"/>
  <c r="X216" i="14"/>
  <c r="W216" i="14"/>
  <c r="X215" i="14"/>
  <c r="W215" i="14"/>
  <c r="X214" i="14"/>
  <c r="W214" i="14"/>
  <c r="X213" i="14"/>
  <c r="W213" i="14"/>
  <c r="X212" i="14"/>
  <c r="W212" i="14"/>
  <c r="X211" i="14"/>
  <c r="W211" i="14"/>
  <c r="X210" i="14"/>
  <c r="W210" i="14"/>
  <c r="X209" i="14"/>
  <c r="W209" i="14"/>
  <c r="X208" i="14"/>
  <c r="W208" i="14"/>
  <c r="X207" i="14"/>
  <c r="W207" i="14"/>
  <c r="X206" i="14"/>
  <c r="W206" i="14"/>
  <c r="X205" i="14"/>
  <c r="W205" i="14"/>
  <c r="X204" i="14"/>
  <c r="W204" i="14"/>
  <c r="X203" i="14"/>
  <c r="W203" i="14"/>
  <c r="X202" i="14"/>
  <c r="W202" i="14"/>
  <c r="X201" i="14"/>
  <c r="W201" i="14"/>
  <c r="X200" i="14"/>
  <c r="W200" i="14"/>
  <c r="X199" i="14"/>
  <c r="W199" i="14"/>
  <c r="X198" i="14"/>
  <c r="W198" i="14"/>
  <c r="X197" i="14"/>
  <c r="W197" i="14"/>
  <c r="X196" i="14"/>
  <c r="W196" i="14"/>
  <c r="X195" i="14"/>
  <c r="W195" i="14"/>
  <c r="X194" i="14"/>
  <c r="W194" i="14"/>
  <c r="X193" i="14"/>
  <c r="W193" i="14"/>
  <c r="X192" i="14"/>
  <c r="W192" i="14"/>
  <c r="X191" i="14"/>
  <c r="W191" i="14"/>
  <c r="X190" i="14"/>
  <c r="W190" i="14"/>
  <c r="X189" i="14"/>
  <c r="W189" i="14"/>
  <c r="X188" i="14"/>
  <c r="W188" i="14"/>
  <c r="X187" i="14"/>
  <c r="W187" i="14"/>
  <c r="X186" i="14"/>
  <c r="W186" i="14"/>
  <c r="X185" i="14"/>
  <c r="W185" i="14"/>
  <c r="X184" i="14"/>
  <c r="W184" i="14"/>
  <c r="X183" i="14"/>
  <c r="W183" i="14"/>
  <c r="X182" i="14"/>
  <c r="W182" i="14"/>
  <c r="X181" i="14"/>
  <c r="W181" i="14"/>
  <c r="X180" i="14"/>
  <c r="W180" i="14"/>
  <c r="X179" i="14"/>
  <c r="W179" i="14"/>
  <c r="X178" i="14"/>
  <c r="W178" i="14"/>
  <c r="X177" i="14"/>
  <c r="W177" i="14"/>
  <c r="X176" i="14"/>
  <c r="W176" i="14"/>
  <c r="X175" i="14"/>
  <c r="W175" i="14"/>
  <c r="X174" i="14"/>
  <c r="W174" i="14"/>
  <c r="X173" i="14"/>
  <c r="W173" i="14"/>
  <c r="X172" i="14"/>
  <c r="W172" i="14"/>
  <c r="X171" i="14"/>
  <c r="W171" i="14"/>
  <c r="X170" i="14"/>
  <c r="W170" i="14"/>
  <c r="X169" i="14"/>
  <c r="W169" i="14"/>
  <c r="X168" i="14"/>
  <c r="W168" i="14"/>
  <c r="X167" i="14"/>
  <c r="W167" i="14"/>
  <c r="X166" i="14"/>
  <c r="W166" i="14"/>
  <c r="X165" i="14"/>
  <c r="W165" i="14"/>
  <c r="X164" i="14"/>
  <c r="W164" i="14"/>
  <c r="X163" i="14"/>
  <c r="W163" i="14"/>
  <c r="X162" i="14"/>
  <c r="W162" i="14"/>
  <c r="X161" i="14"/>
  <c r="W161" i="14"/>
  <c r="X160" i="14"/>
  <c r="W160" i="14"/>
  <c r="X159" i="14"/>
  <c r="W159" i="14"/>
  <c r="X158" i="14"/>
  <c r="W158" i="14"/>
  <c r="X157" i="14"/>
  <c r="W157" i="14"/>
  <c r="X156" i="14"/>
  <c r="W156" i="14"/>
  <c r="X155" i="14"/>
  <c r="W155" i="14"/>
  <c r="X154" i="14"/>
  <c r="W154" i="14"/>
  <c r="X153" i="14"/>
  <c r="W153" i="14"/>
  <c r="X152" i="14"/>
  <c r="W152" i="14"/>
  <c r="X151" i="14"/>
  <c r="W151" i="14"/>
  <c r="X150" i="14"/>
  <c r="W150" i="14"/>
  <c r="X149" i="14"/>
  <c r="W149" i="14"/>
  <c r="X148" i="14"/>
  <c r="W148" i="14"/>
  <c r="X147" i="14"/>
  <c r="W147" i="14"/>
  <c r="X146" i="14"/>
  <c r="W146" i="14"/>
  <c r="X145" i="14"/>
  <c r="W145" i="14"/>
  <c r="X144" i="14"/>
  <c r="W144" i="14"/>
  <c r="X143" i="14"/>
  <c r="W143" i="14"/>
  <c r="X142" i="14"/>
  <c r="W142" i="14"/>
  <c r="X141" i="14"/>
  <c r="W141" i="14"/>
  <c r="X140" i="14"/>
  <c r="W140" i="14"/>
  <c r="X139" i="14"/>
  <c r="W139" i="14"/>
  <c r="X138" i="14"/>
  <c r="W138" i="14"/>
  <c r="X137" i="14"/>
  <c r="W137" i="14"/>
  <c r="X136" i="14"/>
  <c r="W136" i="14"/>
  <c r="X135" i="14"/>
  <c r="W135" i="14"/>
  <c r="X134" i="14"/>
  <c r="W134" i="14"/>
  <c r="X133" i="14"/>
  <c r="W133" i="14"/>
  <c r="X132" i="14"/>
  <c r="W132" i="14"/>
  <c r="X131" i="14"/>
  <c r="W131" i="14"/>
  <c r="X130" i="14"/>
  <c r="W130" i="14"/>
  <c r="X129" i="14"/>
  <c r="W129" i="14"/>
  <c r="X128" i="14"/>
  <c r="W128" i="14"/>
  <c r="X127" i="14"/>
  <c r="W127" i="14"/>
  <c r="X126" i="14"/>
  <c r="W126" i="14"/>
  <c r="X125" i="14"/>
  <c r="W125" i="14"/>
  <c r="X124" i="14"/>
  <c r="W124" i="14"/>
  <c r="X123" i="14"/>
  <c r="W123" i="14"/>
  <c r="X122" i="14"/>
  <c r="W122" i="14"/>
  <c r="X121" i="14"/>
  <c r="W121" i="14"/>
  <c r="X120" i="14"/>
  <c r="W120" i="14"/>
  <c r="X119" i="14"/>
  <c r="W119" i="14"/>
  <c r="X118" i="14"/>
  <c r="W118" i="14"/>
  <c r="X117" i="14"/>
  <c r="W117" i="14"/>
  <c r="X116" i="14"/>
  <c r="W116" i="14"/>
  <c r="X115" i="14"/>
  <c r="W115" i="14"/>
  <c r="X114" i="14"/>
  <c r="W114" i="14"/>
  <c r="X113" i="14"/>
  <c r="W113" i="14"/>
  <c r="X112" i="14"/>
  <c r="W112" i="14"/>
  <c r="X111" i="14"/>
  <c r="W111" i="14"/>
  <c r="X110" i="14"/>
  <c r="W110" i="14"/>
  <c r="X109" i="14"/>
  <c r="W109" i="14"/>
  <c r="X108" i="14"/>
  <c r="W108" i="14"/>
  <c r="X107" i="14"/>
  <c r="W107" i="14"/>
  <c r="X106" i="14"/>
  <c r="W106" i="14"/>
  <c r="X105" i="14"/>
  <c r="W105" i="14"/>
  <c r="X104" i="14"/>
  <c r="W104" i="14"/>
  <c r="X103" i="14"/>
  <c r="W103" i="14"/>
  <c r="X102" i="14"/>
  <c r="W102" i="14"/>
  <c r="X101" i="14"/>
  <c r="W101" i="14"/>
  <c r="X100" i="14"/>
  <c r="W100" i="14"/>
  <c r="X99" i="14"/>
  <c r="W99" i="14"/>
  <c r="X98" i="14"/>
  <c r="W98" i="14"/>
  <c r="X97" i="14"/>
  <c r="W97" i="14"/>
  <c r="X96" i="14"/>
  <c r="W96" i="14"/>
  <c r="X95" i="14"/>
  <c r="W95" i="14"/>
  <c r="X94" i="14"/>
  <c r="W94" i="14"/>
  <c r="X93" i="14"/>
  <c r="W93" i="14"/>
  <c r="X92" i="14"/>
  <c r="W92" i="14"/>
  <c r="X91" i="14"/>
  <c r="W91" i="14"/>
  <c r="X90" i="14"/>
  <c r="W90" i="14"/>
  <c r="X89" i="14"/>
  <c r="W89" i="14"/>
  <c r="X88" i="14"/>
  <c r="W88" i="14"/>
  <c r="X87" i="14"/>
  <c r="W87" i="14"/>
  <c r="X86" i="14"/>
  <c r="W86" i="14"/>
  <c r="X85" i="14"/>
  <c r="W85" i="14"/>
  <c r="X84" i="14"/>
  <c r="W84" i="14"/>
  <c r="X83" i="14"/>
  <c r="W83" i="14"/>
  <c r="X82" i="14"/>
  <c r="W82" i="14"/>
  <c r="X81" i="14"/>
  <c r="W81" i="14"/>
  <c r="X80" i="14"/>
  <c r="W80" i="14"/>
  <c r="X79" i="14"/>
  <c r="W79" i="14"/>
  <c r="X78" i="14"/>
  <c r="W78" i="14"/>
  <c r="X77" i="14"/>
  <c r="W77" i="14"/>
  <c r="X76" i="14"/>
  <c r="W76" i="14"/>
  <c r="X75" i="14"/>
  <c r="W75" i="14"/>
  <c r="X74" i="14"/>
  <c r="W74" i="14"/>
  <c r="X73" i="14"/>
  <c r="W73" i="14"/>
  <c r="X72" i="14"/>
  <c r="W72" i="14"/>
  <c r="X71" i="14"/>
  <c r="W71" i="14"/>
  <c r="X70" i="14"/>
  <c r="W70" i="14"/>
  <c r="X69" i="14"/>
  <c r="W69" i="14"/>
  <c r="X68" i="14"/>
  <c r="W68" i="14"/>
  <c r="X67" i="14"/>
  <c r="W67" i="14"/>
  <c r="X66" i="14"/>
  <c r="W66" i="14"/>
  <c r="X65" i="14"/>
  <c r="W65" i="14"/>
  <c r="X64" i="14"/>
  <c r="W64" i="14"/>
  <c r="X63" i="14"/>
  <c r="W63" i="14"/>
  <c r="X62" i="14"/>
  <c r="W62" i="14"/>
  <c r="X61" i="14"/>
  <c r="W61" i="14"/>
  <c r="X60" i="14"/>
  <c r="W60" i="14"/>
  <c r="X59" i="14"/>
  <c r="W59" i="14"/>
  <c r="X58" i="14"/>
  <c r="W58" i="14"/>
  <c r="X57" i="14"/>
  <c r="W57" i="14"/>
  <c r="R57" i="14"/>
  <c r="X56" i="14"/>
  <c r="W56" i="14"/>
  <c r="R56" i="14"/>
  <c r="X55" i="14"/>
  <c r="W55" i="14"/>
  <c r="R55" i="14"/>
  <c r="X54" i="14"/>
  <c r="W54" i="14"/>
  <c r="R54" i="14"/>
  <c r="X53" i="14"/>
  <c r="W53" i="14"/>
  <c r="R53" i="14"/>
  <c r="O53" i="14"/>
  <c r="X52" i="14"/>
  <c r="W52" i="14"/>
  <c r="R52" i="14"/>
  <c r="O52" i="14"/>
  <c r="X51" i="14"/>
  <c r="W51" i="14"/>
  <c r="R51" i="14"/>
  <c r="O51" i="14"/>
  <c r="X50" i="14"/>
  <c r="W50" i="14"/>
  <c r="R50" i="14"/>
  <c r="O50" i="14"/>
  <c r="X49" i="14"/>
  <c r="W49" i="14"/>
  <c r="R49" i="14"/>
  <c r="O49" i="14"/>
  <c r="X48" i="14"/>
  <c r="W48" i="14"/>
  <c r="R48" i="14"/>
  <c r="O48" i="14"/>
  <c r="X47" i="14"/>
  <c r="W47" i="14"/>
  <c r="R47" i="14"/>
  <c r="O47" i="14"/>
  <c r="X46" i="14"/>
  <c r="W46" i="14"/>
  <c r="R46" i="14"/>
  <c r="O46" i="14"/>
  <c r="X45" i="14"/>
  <c r="W45" i="14"/>
  <c r="R45" i="14"/>
  <c r="O45" i="14"/>
  <c r="X44" i="14"/>
  <c r="W44" i="14"/>
  <c r="R44" i="14"/>
  <c r="O44" i="14"/>
  <c r="X43" i="14"/>
  <c r="W43" i="14"/>
  <c r="R43" i="14"/>
  <c r="O43" i="14"/>
  <c r="X42" i="14"/>
  <c r="W42" i="14"/>
  <c r="R42" i="14"/>
  <c r="O42" i="14"/>
  <c r="X41" i="14"/>
  <c r="W41" i="14"/>
  <c r="R41" i="14"/>
  <c r="O41" i="14"/>
  <c r="X40" i="14"/>
  <c r="W40" i="14"/>
  <c r="R40" i="14"/>
  <c r="O40" i="14"/>
  <c r="X39" i="14"/>
  <c r="W39" i="14"/>
  <c r="R39" i="14"/>
  <c r="O39" i="14"/>
  <c r="X38" i="14"/>
  <c r="W38" i="14"/>
  <c r="R38" i="14"/>
  <c r="O38" i="14"/>
  <c r="X37" i="14"/>
  <c r="W37" i="14"/>
  <c r="R37" i="14"/>
  <c r="O37" i="14"/>
  <c r="X36" i="14"/>
  <c r="W36" i="14"/>
  <c r="R36" i="14"/>
  <c r="O36" i="14"/>
  <c r="X35" i="14"/>
  <c r="W35" i="14"/>
  <c r="R35" i="14"/>
  <c r="O35" i="14"/>
  <c r="X34" i="14"/>
  <c r="W34" i="14"/>
  <c r="R34" i="14"/>
  <c r="O34" i="14"/>
  <c r="X33" i="14"/>
  <c r="W33" i="14"/>
  <c r="R33" i="14"/>
  <c r="O33" i="14"/>
  <c r="X32" i="14"/>
  <c r="W32" i="14"/>
  <c r="R32" i="14"/>
  <c r="O32" i="14"/>
  <c r="X31" i="14"/>
  <c r="W31" i="14"/>
  <c r="R31" i="14"/>
  <c r="O31" i="14"/>
  <c r="X30" i="14"/>
  <c r="W30" i="14"/>
  <c r="R30" i="14"/>
  <c r="O30" i="14"/>
  <c r="X29" i="14"/>
  <c r="W29" i="14"/>
  <c r="R29" i="14"/>
  <c r="O29" i="14"/>
  <c r="X28" i="14"/>
  <c r="W28" i="14"/>
  <c r="R28" i="14"/>
  <c r="O28" i="14"/>
  <c r="X27" i="14"/>
  <c r="W27" i="14"/>
  <c r="R27" i="14"/>
  <c r="O27" i="14"/>
  <c r="X26" i="14"/>
  <c r="W26" i="14"/>
  <c r="R26" i="14"/>
  <c r="O26" i="14"/>
  <c r="X25" i="14"/>
  <c r="W25" i="14"/>
  <c r="R25" i="14"/>
  <c r="O25" i="14"/>
  <c r="X24" i="14"/>
  <c r="W24" i="14"/>
  <c r="R24" i="14"/>
  <c r="O24" i="14"/>
  <c r="X23" i="14"/>
  <c r="W23" i="14"/>
  <c r="R23" i="14"/>
  <c r="O23" i="14"/>
  <c r="X22" i="14"/>
  <c r="W22" i="14"/>
  <c r="R22" i="14"/>
  <c r="O22" i="14"/>
  <c r="X21" i="14"/>
  <c r="W21" i="14"/>
  <c r="R21" i="14"/>
  <c r="O21" i="14"/>
  <c r="X20" i="14"/>
  <c r="W20" i="14"/>
  <c r="R20" i="14"/>
  <c r="O20" i="14"/>
  <c r="X19" i="14"/>
  <c r="W19" i="14"/>
  <c r="R19" i="14"/>
  <c r="O19" i="14"/>
  <c r="X18" i="14"/>
  <c r="W18" i="14"/>
  <c r="R18" i="14"/>
  <c r="O18" i="14"/>
  <c r="X17" i="14"/>
  <c r="W17" i="14"/>
  <c r="R17" i="14"/>
  <c r="O17" i="14"/>
  <c r="X16" i="14"/>
  <c r="W16" i="14"/>
  <c r="R16" i="14"/>
  <c r="O16" i="14"/>
  <c r="X15" i="14"/>
  <c r="W15" i="14"/>
  <c r="R15" i="14"/>
  <c r="O15" i="14"/>
  <c r="X14" i="14"/>
  <c r="W14" i="14"/>
  <c r="R14" i="14"/>
  <c r="O14" i="14"/>
  <c r="X13" i="14"/>
  <c r="W13" i="14"/>
  <c r="R13" i="14"/>
  <c r="O13" i="14"/>
  <c r="X12" i="14"/>
  <c r="W12" i="14"/>
  <c r="R12" i="14"/>
  <c r="O12" i="14"/>
  <c r="X11" i="14"/>
  <c r="W11" i="14"/>
  <c r="R11" i="14"/>
  <c r="O11" i="14"/>
  <c r="X10" i="14"/>
  <c r="W10" i="14"/>
  <c r="R10" i="14"/>
  <c r="O10" i="14"/>
  <c r="X9" i="14"/>
  <c r="W9" i="14"/>
  <c r="R9" i="14"/>
  <c r="O9" i="14"/>
  <c r="M6" i="14"/>
  <c r="L3" i="14" s="1"/>
  <c r="L6" i="14"/>
  <c r="L2" i="14" s="1"/>
  <c r="K6" i="14"/>
  <c r="J3" i="14" s="1"/>
  <c r="J6" i="14"/>
  <c r="J2" i="14" s="1"/>
  <c r="X403" i="13"/>
  <c r="W403" i="13"/>
  <c r="R403" i="13"/>
  <c r="X402" i="13"/>
  <c r="W402" i="13"/>
  <c r="R402" i="13"/>
  <c r="X401" i="13"/>
  <c r="W401" i="13"/>
  <c r="R401" i="13"/>
  <c r="X400" i="13"/>
  <c r="W400" i="13"/>
  <c r="R400" i="13"/>
  <c r="X399" i="13"/>
  <c r="W399" i="13"/>
  <c r="R399" i="13"/>
  <c r="X398" i="13"/>
  <c r="W398" i="13"/>
  <c r="R398" i="13"/>
  <c r="X397" i="13"/>
  <c r="W397" i="13"/>
  <c r="R397" i="13"/>
  <c r="X396" i="13"/>
  <c r="W396" i="13"/>
  <c r="R396" i="13"/>
  <c r="X395" i="13"/>
  <c r="W395" i="13"/>
  <c r="R395" i="13"/>
  <c r="X394" i="13"/>
  <c r="W394" i="13"/>
  <c r="R394" i="13"/>
  <c r="X393" i="13"/>
  <c r="W393" i="13"/>
  <c r="R393" i="13"/>
  <c r="X392" i="13"/>
  <c r="W392" i="13"/>
  <c r="R392" i="13"/>
  <c r="X391" i="13"/>
  <c r="W391" i="13"/>
  <c r="R391" i="13"/>
  <c r="X390" i="13"/>
  <c r="W390" i="13"/>
  <c r="R390" i="13"/>
  <c r="X389" i="13"/>
  <c r="W389" i="13"/>
  <c r="R389" i="13"/>
  <c r="X388" i="13"/>
  <c r="W388" i="13"/>
  <c r="R388" i="13"/>
  <c r="X387" i="13"/>
  <c r="W387" i="13"/>
  <c r="R387" i="13"/>
  <c r="X386" i="13"/>
  <c r="W386" i="13"/>
  <c r="R386" i="13"/>
  <c r="X385" i="13"/>
  <c r="W385" i="13"/>
  <c r="R385" i="13"/>
  <c r="X384" i="13"/>
  <c r="W384" i="13"/>
  <c r="R384" i="13"/>
  <c r="X383" i="13"/>
  <c r="W383" i="13"/>
  <c r="R383" i="13"/>
  <c r="X382" i="13"/>
  <c r="W382" i="13"/>
  <c r="R382" i="13"/>
  <c r="X381" i="13"/>
  <c r="W381" i="13"/>
  <c r="R381" i="13"/>
  <c r="X380" i="13"/>
  <c r="W380" i="13"/>
  <c r="R380" i="13"/>
  <c r="X379" i="13"/>
  <c r="W379" i="13"/>
  <c r="R379" i="13"/>
  <c r="X378" i="13"/>
  <c r="W378" i="13"/>
  <c r="R378" i="13"/>
  <c r="X377" i="13"/>
  <c r="W377" i="13"/>
  <c r="R377" i="13"/>
  <c r="X376" i="13"/>
  <c r="W376" i="13"/>
  <c r="R376" i="13"/>
  <c r="X375" i="13"/>
  <c r="W375" i="13"/>
  <c r="R375" i="13"/>
  <c r="X374" i="13"/>
  <c r="W374" i="13"/>
  <c r="R374" i="13"/>
  <c r="X373" i="13"/>
  <c r="W373" i="13"/>
  <c r="R373" i="13"/>
  <c r="X372" i="13"/>
  <c r="W372" i="13"/>
  <c r="R372" i="13"/>
  <c r="X371" i="13"/>
  <c r="W371" i="13"/>
  <c r="R371" i="13"/>
  <c r="X370" i="13"/>
  <c r="W370" i="13"/>
  <c r="R370" i="13"/>
  <c r="X369" i="13"/>
  <c r="W369" i="13"/>
  <c r="R369" i="13"/>
  <c r="X368" i="13"/>
  <c r="W368" i="13"/>
  <c r="R368" i="13"/>
  <c r="X367" i="13"/>
  <c r="W367" i="13"/>
  <c r="R367" i="13"/>
  <c r="X366" i="13"/>
  <c r="W366" i="13"/>
  <c r="R366" i="13"/>
  <c r="X365" i="13"/>
  <c r="W365" i="13"/>
  <c r="R365" i="13"/>
  <c r="X364" i="13"/>
  <c r="W364" i="13"/>
  <c r="R364" i="13"/>
  <c r="X363" i="13"/>
  <c r="W363" i="13"/>
  <c r="R363" i="13"/>
  <c r="X362" i="13"/>
  <c r="W362" i="13"/>
  <c r="R362" i="13"/>
  <c r="X361" i="13"/>
  <c r="W361" i="13"/>
  <c r="R361" i="13"/>
  <c r="X360" i="13"/>
  <c r="W360" i="13"/>
  <c r="R360" i="13"/>
  <c r="X359" i="13"/>
  <c r="W359" i="13"/>
  <c r="R359" i="13"/>
  <c r="X358" i="13"/>
  <c r="W358" i="13"/>
  <c r="R358" i="13"/>
  <c r="X357" i="13"/>
  <c r="W357" i="13"/>
  <c r="R357" i="13"/>
  <c r="X356" i="13"/>
  <c r="W356" i="13"/>
  <c r="R356" i="13"/>
  <c r="X355" i="13"/>
  <c r="W355" i="13"/>
  <c r="R355" i="13"/>
  <c r="X354" i="13"/>
  <c r="W354" i="13"/>
  <c r="R354" i="13"/>
  <c r="X353" i="13"/>
  <c r="W353" i="13"/>
  <c r="R353" i="13"/>
  <c r="X352" i="13"/>
  <c r="W352" i="13"/>
  <c r="R352" i="13"/>
  <c r="X351" i="13"/>
  <c r="W351" i="13"/>
  <c r="R351" i="13"/>
  <c r="X350" i="13"/>
  <c r="W350" i="13"/>
  <c r="R350" i="13"/>
  <c r="X349" i="13"/>
  <c r="W349" i="13"/>
  <c r="R349" i="13"/>
  <c r="X348" i="13"/>
  <c r="W348" i="13"/>
  <c r="R348" i="13"/>
  <c r="X347" i="13"/>
  <c r="W347" i="13"/>
  <c r="R347" i="13"/>
  <c r="X346" i="13"/>
  <c r="W346" i="13"/>
  <c r="R346" i="13"/>
  <c r="X345" i="13"/>
  <c r="W345" i="13"/>
  <c r="R345" i="13"/>
  <c r="X344" i="13"/>
  <c r="W344" i="13"/>
  <c r="R344" i="13"/>
  <c r="X343" i="13"/>
  <c r="W343" i="13"/>
  <c r="R343" i="13"/>
  <c r="X342" i="13"/>
  <c r="W342" i="13"/>
  <c r="R342" i="13"/>
  <c r="X341" i="13"/>
  <c r="W341" i="13"/>
  <c r="R341" i="13"/>
  <c r="X340" i="13"/>
  <c r="W340" i="13"/>
  <c r="R340" i="13"/>
  <c r="X339" i="13"/>
  <c r="W339" i="13"/>
  <c r="R339" i="13"/>
  <c r="X338" i="13"/>
  <c r="W338" i="13"/>
  <c r="R338" i="13"/>
  <c r="X337" i="13"/>
  <c r="W337" i="13"/>
  <c r="R337" i="13"/>
  <c r="X336" i="13"/>
  <c r="W336" i="13"/>
  <c r="R336" i="13"/>
  <c r="X335" i="13"/>
  <c r="W335" i="13"/>
  <c r="R335" i="13"/>
  <c r="X334" i="13"/>
  <c r="W334" i="13"/>
  <c r="R334" i="13"/>
  <c r="X333" i="13"/>
  <c r="W333" i="13"/>
  <c r="R333" i="13"/>
  <c r="X332" i="13"/>
  <c r="W332" i="13"/>
  <c r="R332" i="13"/>
  <c r="X331" i="13"/>
  <c r="W331" i="13"/>
  <c r="R331" i="13"/>
  <c r="X330" i="13"/>
  <c r="W330" i="13"/>
  <c r="R330" i="13"/>
  <c r="X329" i="13"/>
  <c r="W329" i="13"/>
  <c r="R329" i="13"/>
  <c r="X328" i="13"/>
  <c r="W328" i="13"/>
  <c r="R328" i="13"/>
  <c r="X327" i="13"/>
  <c r="W327" i="13"/>
  <c r="R327" i="13"/>
  <c r="X326" i="13"/>
  <c r="W326" i="13"/>
  <c r="R326" i="13"/>
  <c r="X325" i="13"/>
  <c r="W325" i="13"/>
  <c r="R325" i="13"/>
  <c r="X324" i="13"/>
  <c r="W324" i="13"/>
  <c r="R324" i="13"/>
  <c r="X323" i="13"/>
  <c r="W323" i="13"/>
  <c r="R323" i="13"/>
  <c r="X322" i="13"/>
  <c r="W322" i="13"/>
  <c r="R322" i="13"/>
  <c r="X321" i="13"/>
  <c r="W321" i="13"/>
  <c r="R321" i="13"/>
  <c r="X320" i="13"/>
  <c r="W320" i="13"/>
  <c r="R320" i="13"/>
  <c r="X319" i="13"/>
  <c r="W319" i="13"/>
  <c r="R319" i="13"/>
  <c r="X318" i="13"/>
  <c r="W318" i="13"/>
  <c r="R318" i="13"/>
  <c r="X317" i="13"/>
  <c r="W317" i="13"/>
  <c r="R317" i="13"/>
  <c r="X316" i="13"/>
  <c r="W316" i="13"/>
  <c r="R316" i="13"/>
  <c r="X315" i="13"/>
  <c r="W315" i="13"/>
  <c r="R315" i="13"/>
  <c r="X314" i="13"/>
  <c r="W314" i="13"/>
  <c r="R314" i="13"/>
  <c r="X313" i="13"/>
  <c r="W313" i="13"/>
  <c r="R313" i="13"/>
  <c r="X312" i="13"/>
  <c r="W312" i="13"/>
  <c r="R312" i="13"/>
  <c r="X311" i="13"/>
  <c r="W311" i="13"/>
  <c r="R311" i="13"/>
  <c r="X310" i="13"/>
  <c r="W310" i="13"/>
  <c r="R310" i="13"/>
  <c r="X309" i="13"/>
  <c r="W309" i="13"/>
  <c r="R309" i="13"/>
  <c r="X308" i="13"/>
  <c r="W308" i="13"/>
  <c r="R308" i="13"/>
  <c r="X307" i="13"/>
  <c r="W307" i="13"/>
  <c r="R307" i="13"/>
  <c r="X306" i="13"/>
  <c r="W306" i="13"/>
  <c r="R306" i="13"/>
  <c r="X305" i="13"/>
  <c r="W305" i="13"/>
  <c r="R305" i="13"/>
  <c r="X304" i="13"/>
  <c r="W304" i="13"/>
  <c r="R304" i="13"/>
  <c r="X303" i="13"/>
  <c r="W303" i="13"/>
  <c r="R303" i="13"/>
  <c r="X302" i="13"/>
  <c r="W302" i="13"/>
  <c r="R302" i="13"/>
  <c r="X301" i="13"/>
  <c r="W301" i="13"/>
  <c r="R301" i="13"/>
  <c r="X300" i="13"/>
  <c r="W300" i="13"/>
  <c r="R300" i="13"/>
  <c r="X299" i="13"/>
  <c r="W299" i="13"/>
  <c r="R299" i="13"/>
  <c r="X298" i="13"/>
  <c r="W298" i="13"/>
  <c r="R298" i="13"/>
  <c r="X297" i="13"/>
  <c r="W297" i="13"/>
  <c r="R297" i="13"/>
  <c r="X296" i="13"/>
  <c r="W296" i="13"/>
  <c r="R296" i="13"/>
  <c r="X295" i="13"/>
  <c r="W295" i="13"/>
  <c r="R295" i="13"/>
  <c r="X294" i="13"/>
  <c r="W294" i="13"/>
  <c r="R294" i="13"/>
  <c r="X293" i="13"/>
  <c r="W293" i="13"/>
  <c r="R293" i="13"/>
  <c r="X292" i="13"/>
  <c r="W292" i="13"/>
  <c r="R292" i="13"/>
  <c r="X291" i="13"/>
  <c r="W291" i="13"/>
  <c r="R291" i="13"/>
  <c r="X290" i="13"/>
  <c r="W290" i="13"/>
  <c r="R290" i="13"/>
  <c r="X289" i="13"/>
  <c r="W289" i="13"/>
  <c r="R289" i="13"/>
  <c r="X288" i="13"/>
  <c r="W288" i="13"/>
  <c r="R288" i="13"/>
  <c r="X287" i="13"/>
  <c r="W287" i="13"/>
  <c r="R287" i="13"/>
  <c r="X286" i="13"/>
  <c r="W286" i="13"/>
  <c r="R286" i="13"/>
  <c r="X285" i="13"/>
  <c r="W285" i="13"/>
  <c r="R285" i="13"/>
  <c r="X284" i="13"/>
  <c r="W284" i="13"/>
  <c r="R284" i="13"/>
  <c r="X283" i="13"/>
  <c r="W283" i="13"/>
  <c r="R283" i="13"/>
  <c r="X282" i="13"/>
  <c r="W282" i="13"/>
  <c r="R282" i="13"/>
  <c r="X281" i="13"/>
  <c r="W281" i="13"/>
  <c r="R281" i="13"/>
  <c r="X280" i="13"/>
  <c r="W280" i="13"/>
  <c r="R280" i="13"/>
  <c r="X279" i="13"/>
  <c r="W279" i="13"/>
  <c r="R279" i="13"/>
  <c r="X278" i="13"/>
  <c r="W278" i="13"/>
  <c r="R278" i="13"/>
  <c r="X277" i="13"/>
  <c r="W277" i="13"/>
  <c r="R277" i="13"/>
  <c r="X276" i="13"/>
  <c r="W276" i="13"/>
  <c r="R276" i="13"/>
  <c r="X275" i="13"/>
  <c r="W275" i="13"/>
  <c r="R275" i="13"/>
  <c r="X274" i="13"/>
  <c r="W274" i="13"/>
  <c r="R274" i="13"/>
  <c r="X273" i="13"/>
  <c r="W273" i="13"/>
  <c r="R273" i="13"/>
  <c r="X272" i="13"/>
  <c r="W272" i="13"/>
  <c r="R272" i="13"/>
  <c r="X271" i="13"/>
  <c r="W271" i="13"/>
  <c r="R271" i="13"/>
  <c r="X270" i="13"/>
  <c r="W270" i="13"/>
  <c r="R270" i="13"/>
  <c r="X269" i="13"/>
  <c r="W269" i="13"/>
  <c r="R269" i="13"/>
  <c r="X268" i="13"/>
  <c r="W268" i="13"/>
  <c r="R268" i="13"/>
  <c r="X267" i="13"/>
  <c r="W267" i="13"/>
  <c r="R267" i="13"/>
  <c r="X266" i="13"/>
  <c r="W266" i="13"/>
  <c r="R266" i="13"/>
  <c r="X265" i="13"/>
  <c r="W265" i="13"/>
  <c r="R265" i="13"/>
  <c r="X264" i="13"/>
  <c r="W264" i="13"/>
  <c r="R264" i="13"/>
  <c r="X263" i="13"/>
  <c r="W263" i="13"/>
  <c r="R263" i="13"/>
  <c r="X262" i="13"/>
  <c r="W262" i="13"/>
  <c r="R262" i="13"/>
  <c r="X261" i="13"/>
  <c r="W261" i="13"/>
  <c r="R261" i="13"/>
  <c r="X260" i="13"/>
  <c r="W260" i="13"/>
  <c r="R260" i="13"/>
  <c r="X259" i="13"/>
  <c r="W259" i="13"/>
  <c r="R259" i="13"/>
  <c r="X258" i="13"/>
  <c r="W258" i="13"/>
  <c r="R258" i="13"/>
  <c r="X257" i="13"/>
  <c r="W257" i="13"/>
  <c r="R257" i="13"/>
  <c r="X256" i="13"/>
  <c r="W256" i="13"/>
  <c r="R256" i="13"/>
  <c r="X255" i="13"/>
  <c r="W255" i="13"/>
  <c r="R255" i="13"/>
  <c r="X254" i="13"/>
  <c r="W254" i="13"/>
  <c r="R254" i="13"/>
  <c r="X253" i="13"/>
  <c r="W253" i="13"/>
  <c r="R253" i="13"/>
  <c r="X252" i="13"/>
  <c r="W252" i="13"/>
  <c r="R252" i="13"/>
  <c r="X251" i="13"/>
  <c r="W251" i="13"/>
  <c r="R251" i="13"/>
  <c r="X250" i="13"/>
  <c r="W250" i="13"/>
  <c r="R250" i="13"/>
  <c r="X249" i="13"/>
  <c r="W249" i="13"/>
  <c r="R249" i="13"/>
  <c r="X248" i="13"/>
  <c r="W248" i="13"/>
  <c r="R248" i="13"/>
  <c r="X247" i="13"/>
  <c r="W247" i="13"/>
  <c r="R247" i="13"/>
  <c r="X246" i="13"/>
  <c r="W246" i="13"/>
  <c r="R246" i="13"/>
  <c r="X245" i="13"/>
  <c r="W245" i="13"/>
  <c r="R245" i="13"/>
  <c r="X244" i="13"/>
  <c r="W244" i="13"/>
  <c r="R244" i="13"/>
  <c r="X243" i="13"/>
  <c r="W243" i="13"/>
  <c r="R243" i="13"/>
  <c r="X242" i="13"/>
  <c r="W242" i="13"/>
  <c r="R242" i="13"/>
  <c r="X241" i="13"/>
  <c r="W241" i="13"/>
  <c r="R241" i="13"/>
  <c r="X240" i="13"/>
  <c r="W240" i="13"/>
  <c r="R240" i="13"/>
  <c r="X239" i="13"/>
  <c r="W239" i="13"/>
  <c r="R239" i="13"/>
  <c r="X238" i="13"/>
  <c r="W238" i="13"/>
  <c r="R238" i="13"/>
  <c r="X237" i="13"/>
  <c r="W237" i="13"/>
  <c r="R237" i="13"/>
  <c r="X236" i="13"/>
  <c r="W236" i="13"/>
  <c r="R236" i="13"/>
  <c r="X235" i="13"/>
  <c r="W235" i="13"/>
  <c r="R235" i="13"/>
  <c r="X234" i="13"/>
  <c r="W234" i="13"/>
  <c r="R234" i="13"/>
  <c r="X233" i="13"/>
  <c r="W233" i="13"/>
  <c r="R233" i="13"/>
  <c r="X232" i="13"/>
  <c r="W232" i="13"/>
  <c r="R232" i="13"/>
  <c r="X231" i="13"/>
  <c r="W231" i="13"/>
  <c r="R231" i="13"/>
  <c r="X230" i="13"/>
  <c r="W230" i="13"/>
  <c r="R230" i="13"/>
  <c r="X229" i="13"/>
  <c r="W229" i="13"/>
  <c r="R229" i="13"/>
  <c r="X228" i="13"/>
  <c r="W228" i="13"/>
  <c r="R228" i="13"/>
  <c r="X227" i="13"/>
  <c r="W227" i="13"/>
  <c r="R227" i="13"/>
  <c r="X226" i="13"/>
  <c r="W226" i="13"/>
  <c r="R226" i="13"/>
  <c r="X225" i="13"/>
  <c r="W225" i="13"/>
  <c r="R225" i="13"/>
  <c r="X224" i="13"/>
  <c r="W224" i="13"/>
  <c r="R224" i="13"/>
  <c r="X223" i="13"/>
  <c r="W223" i="13"/>
  <c r="R223" i="13"/>
  <c r="X222" i="13"/>
  <c r="W222" i="13"/>
  <c r="R222" i="13"/>
  <c r="X221" i="13"/>
  <c r="W221" i="13"/>
  <c r="R221" i="13"/>
  <c r="X220" i="13"/>
  <c r="W220" i="13"/>
  <c r="R220" i="13"/>
  <c r="X219" i="13"/>
  <c r="W219" i="13"/>
  <c r="R219" i="13"/>
  <c r="X218" i="13"/>
  <c r="W218" i="13"/>
  <c r="R218" i="13"/>
  <c r="X217" i="13"/>
  <c r="W217" i="13"/>
  <c r="R217" i="13"/>
  <c r="X216" i="13"/>
  <c r="W216" i="13"/>
  <c r="R216" i="13"/>
  <c r="X215" i="13"/>
  <c r="W215" i="13"/>
  <c r="R215" i="13"/>
  <c r="X214" i="13"/>
  <c r="W214" i="13"/>
  <c r="R214" i="13"/>
  <c r="X213" i="13"/>
  <c r="W213" i="13"/>
  <c r="R213" i="13"/>
  <c r="X212" i="13"/>
  <c r="W212" i="13"/>
  <c r="R212" i="13"/>
  <c r="X211" i="13"/>
  <c r="W211" i="13"/>
  <c r="R211" i="13"/>
  <c r="X210" i="13"/>
  <c r="W210" i="13"/>
  <c r="R210" i="13"/>
  <c r="X209" i="13"/>
  <c r="W209" i="13"/>
  <c r="R209" i="13"/>
  <c r="X208" i="13"/>
  <c r="W208" i="13"/>
  <c r="R208" i="13"/>
  <c r="X207" i="13"/>
  <c r="W207" i="13"/>
  <c r="R207" i="13"/>
  <c r="X206" i="13"/>
  <c r="W206" i="13"/>
  <c r="R206" i="13"/>
  <c r="X205" i="13"/>
  <c r="W205" i="13"/>
  <c r="R205" i="13"/>
  <c r="X204" i="13"/>
  <c r="W204" i="13"/>
  <c r="R204" i="13"/>
  <c r="X203" i="13"/>
  <c r="W203" i="13"/>
  <c r="R203" i="13"/>
  <c r="X202" i="13"/>
  <c r="W202" i="13"/>
  <c r="R202" i="13"/>
  <c r="X201" i="13"/>
  <c r="W201" i="13"/>
  <c r="R201" i="13"/>
  <c r="X200" i="13"/>
  <c r="W200" i="13"/>
  <c r="R200" i="13"/>
  <c r="X199" i="13"/>
  <c r="W199" i="13"/>
  <c r="R199" i="13"/>
  <c r="X198" i="13"/>
  <c r="W198" i="13"/>
  <c r="R198" i="13"/>
  <c r="X197" i="13"/>
  <c r="W197" i="13"/>
  <c r="R197" i="13"/>
  <c r="X196" i="13"/>
  <c r="W196" i="13"/>
  <c r="R196" i="13"/>
  <c r="X195" i="13"/>
  <c r="W195" i="13"/>
  <c r="R195" i="13"/>
  <c r="X194" i="13"/>
  <c r="W194" i="13"/>
  <c r="R194" i="13"/>
  <c r="X193" i="13"/>
  <c r="W193" i="13"/>
  <c r="R193" i="13"/>
  <c r="X192" i="13"/>
  <c r="W192" i="13"/>
  <c r="R192" i="13"/>
  <c r="X191" i="13"/>
  <c r="W191" i="13"/>
  <c r="R191" i="13"/>
  <c r="X190" i="13"/>
  <c r="W190" i="13"/>
  <c r="R190" i="13"/>
  <c r="X189" i="13"/>
  <c r="W189" i="13"/>
  <c r="R189" i="13"/>
  <c r="X188" i="13"/>
  <c r="W188" i="13"/>
  <c r="R188" i="13"/>
  <c r="X187" i="13"/>
  <c r="W187" i="13"/>
  <c r="R187" i="13"/>
  <c r="X186" i="13"/>
  <c r="W186" i="13"/>
  <c r="R186" i="13"/>
  <c r="X185" i="13"/>
  <c r="W185" i="13"/>
  <c r="R185" i="13"/>
  <c r="X184" i="13"/>
  <c r="W184" i="13"/>
  <c r="R184" i="13"/>
  <c r="X183" i="13"/>
  <c r="W183" i="13"/>
  <c r="R183" i="13"/>
  <c r="X182" i="13"/>
  <c r="W182" i="13"/>
  <c r="R182" i="13"/>
  <c r="X181" i="13"/>
  <c r="W181" i="13"/>
  <c r="R181" i="13"/>
  <c r="X180" i="13"/>
  <c r="W180" i="13"/>
  <c r="R180" i="13"/>
  <c r="X179" i="13"/>
  <c r="W179" i="13"/>
  <c r="R179" i="13"/>
  <c r="X178" i="13"/>
  <c r="W178" i="13"/>
  <c r="R178" i="13"/>
  <c r="X177" i="13"/>
  <c r="W177" i="13"/>
  <c r="R177" i="13"/>
  <c r="X176" i="13"/>
  <c r="W176" i="13"/>
  <c r="R176" i="13"/>
  <c r="X175" i="13"/>
  <c r="W175" i="13"/>
  <c r="R175" i="13"/>
  <c r="X174" i="13"/>
  <c r="W174" i="13"/>
  <c r="R174" i="13"/>
  <c r="X173" i="13"/>
  <c r="W173" i="13"/>
  <c r="R173" i="13"/>
  <c r="X172" i="13"/>
  <c r="W172" i="13"/>
  <c r="R172" i="13"/>
  <c r="X171" i="13"/>
  <c r="W171" i="13"/>
  <c r="R171" i="13"/>
  <c r="X170" i="13"/>
  <c r="W170" i="13"/>
  <c r="R170" i="13"/>
  <c r="X169" i="13"/>
  <c r="W169" i="13"/>
  <c r="R169" i="13"/>
  <c r="X168" i="13"/>
  <c r="W168" i="13"/>
  <c r="R168" i="13"/>
  <c r="X167" i="13"/>
  <c r="W167" i="13"/>
  <c r="R167" i="13"/>
  <c r="X166" i="13"/>
  <c r="W166" i="13"/>
  <c r="R166" i="13"/>
  <c r="X165" i="13"/>
  <c r="W165" i="13"/>
  <c r="R165" i="13"/>
  <c r="X164" i="13"/>
  <c r="W164" i="13"/>
  <c r="R164" i="13"/>
  <c r="X163" i="13"/>
  <c r="W163" i="13"/>
  <c r="R163" i="13"/>
  <c r="X162" i="13"/>
  <c r="W162" i="13"/>
  <c r="R162" i="13"/>
  <c r="X161" i="13"/>
  <c r="W161" i="13"/>
  <c r="R161" i="13"/>
  <c r="X160" i="13"/>
  <c r="W160" i="13"/>
  <c r="R160" i="13"/>
  <c r="X159" i="13"/>
  <c r="W159" i="13"/>
  <c r="R159" i="13"/>
  <c r="X158" i="13"/>
  <c r="W158" i="13"/>
  <c r="R158" i="13"/>
  <c r="X157" i="13"/>
  <c r="W157" i="13"/>
  <c r="R157" i="13"/>
  <c r="X156" i="13"/>
  <c r="W156" i="13"/>
  <c r="R156" i="13"/>
  <c r="X155" i="13"/>
  <c r="W155" i="13"/>
  <c r="R155" i="13"/>
  <c r="X154" i="13"/>
  <c r="W154" i="13"/>
  <c r="R154" i="13"/>
  <c r="X153" i="13"/>
  <c r="W153" i="13"/>
  <c r="R153" i="13"/>
  <c r="X152" i="13"/>
  <c r="W152" i="13"/>
  <c r="R152" i="13"/>
  <c r="X151" i="13"/>
  <c r="W151" i="13"/>
  <c r="R151" i="13"/>
  <c r="X150" i="13"/>
  <c r="W150" i="13"/>
  <c r="R150" i="13"/>
  <c r="X149" i="13"/>
  <c r="W149" i="13"/>
  <c r="R149" i="13"/>
  <c r="X148" i="13"/>
  <c r="W148" i="13"/>
  <c r="R148" i="13"/>
  <c r="X147" i="13"/>
  <c r="W147" i="13"/>
  <c r="R147" i="13"/>
  <c r="X146" i="13"/>
  <c r="W146" i="13"/>
  <c r="R146" i="13"/>
  <c r="X145" i="13"/>
  <c r="W145" i="13"/>
  <c r="R145" i="13"/>
  <c r="X144" i="13"/>
  <c r="W144" i="13"/>
  <c r="R144" i="13"/>
  <c r="X143" i="13"/>
  <c r="W143" i="13"/>
  <c r="R143" i="13"/>
  <c r="X142" i="13"/>
  <c r="W142" i="13"/>
  <c r="R142" i="13"/>
  <c r="X141" i="13"/>
  <c r="W141" i="13"/>
  <c r="R141" i="13"/>
  <c r="X140" i="13"/>
  <c r="W140" i="13"/>
  <c r="R140" i="13"/>
  <c r="X139" i="13"/>
  <c r="W139" i="13"/>
  <c r="R139" i="13"/>
  <c r="X138" i="13"/>
  <c r="W138" i="13"/>
  <c r="R138" i="13"/>
  <c r="X137" i="13"/>
  <c r="W137" i="13"/>
  <c r="R137" i="13"/>
  <c r="X136" i="13"/>
  <c r="W136" i="13"/>
  <c r="R136" i="13"/>
  <c r="X135" i="13"/>
  <c r="W135" i="13"/>
  <c r="R135" i="13"/>
  <c r="X134" i="13"/>
  <c r="W134" i="13"/>
  <c r="R134" i="13"/>
  <c r="X133" i="13"/>
  <c r="W133" i="13"/>
  <c r="R133" i="13"/>
  <c r="X132" i="13"/>
  <c r="W132" i="13"/>
  <c r="R132" i="13"/>
  <c r="X131" i="13"/>
  <c r="W131" i="13"/>
  <c r="R131" i="13"/>
  <c r="X130" i="13"/>
  <c r="W130" i="13"/>
  <c r="R130" i="13"/>
  <c r="X129" i="13"/>
  <c r="W129" i="13"/>
  <c r="R129" i="13"/>
  <c r="X128" i="13"/>
  <c r="W128" i="13"/>
  <c r="R128" i="13"/>
  <c r="X127" i="13"/>
  <c r="W127" i="13"/>
  <c r="R127" i="13"/>
  <c r="X126" i="13"/>
  <c r="W126" i="13"/>
  <c r="R126" i="13"/>
  <c r="X125" i="13"/>
  <c r="W125" i="13"/>
  <c r="R125" i="13"/>
  <c r="X124" i="13"/>
  <c r="W124" i="13"/>
  <c r="R124" i="13"/>
  <c r="X123" i="13"/>
  <c r="W123" i="13"/>
  <c r="R123" i="13"/>
  <c r="X122" i="13"/>
  <c r="W122" i="13"/>
  <c r="R122" i="13"/>
  <c r="X121" i="13"/>
  <c r="W121" i="13"/>
  <c r="R121" i="13"/>
  <c r="X120" i="13"/>
  <c r="W120" i="13"/>
  <c r="R120" i="13"/>
  <c r="X119" i="13"/>
  <c r="W119" i="13"/>
  <c r="R119" i="13"/>
  <c r="X118" i="13"/>
  <c r="W118" i="13"/>
  <c r="R118" i="13"/>
  <c r="X117" i="13"/>
  <c r="W117" i="13"/>
  <c r="R117" i="13"/>
  <c r="X116" i="13"/>
  <c r="W116" i="13"/>
  <c r="R116" i="13"/>
  <c r="X115" i="13"/>
  <c r="W115" i="13"/>
  <c r="R115" i="13"/>
  <c r="X114" i="13"/>
  <c r="W114" i="13"/>
  <c r="R114" i="13"/>
  <c r="X113" i="13"/>
  <c r="W113" i="13"/>
  <c r="R113" i="13"/>
  <c r="X112" i="13"/>
  <c r="W112" i="13"/>
  <c r="R112" i="13"/>
  <c r="X111" i="13"/>
  <c r="W111" i="13"/>
  <c r="R111" i="13"/>
  <c r="X110" i="13"/>
  <c r="W110" i="13"/>
  <c r="R110" i="13"/>
  <c r="X109" i="13"/>
  <c r="W109" i="13"/>
  <c r="R109" i="13"/>
  <c r="X108" i="13"/>
  <c r="W108" i="13"/>
  <c r="R108" i="13"/>
  <c r="X107" i="13"/>
  <c r="W107" i="13"/>
  <c r="R107" i="13"/>
  <c r="X106" i="13"/>
  <c r="W106" i="13"/>
  <c r="R106" i="13"/>
  <c r="X105" i="13"/>
  <c r="W105" i="13"/>
  <c r="R105" i="13"/>
  <c r="X104" i="13"/>
  <c r="W104" i="13"/>
  <c r="R104" i="13"/>
  <c r="X103" i="13"/>
  <c r="W103" i="13"/>
  <c r="R103" i="13"/>
  <c r="X102" i="13"/>
  <c r="W102" i="13"/>
  <c r="R102" i="13"/>
  <c r="X101" i="13"/>
  <c r="W101" i="13"/>
  <c r="R101" i="13"/>
  <c r="X100" i="13"/>
  <c r="W100" i="13"/>
  <c r="R100" i="13"/>
  <c r="X99" i="13"/>
  <c r="W99" i="13"/>
  <c r="R99" i="13"/>
  <c r="X98" i="13"/>
  <c r="W98" i="13"/>
  <c r="R98" i="13"/>
  <c r="X97" i="13"/>
  <c r="W97" i="13"/>
  <c r="R97" i="13"/>
  <c r="X96" i="13"/>
  <c r="W96" i="13"/>
  <c r="R96" i="13"/>
  <c r="X95" i="13"/>
  <c r="W95" i="13"/>
  <c r="R95" i="13"/>
  <c r="X94" i="13"/>
  <c r="W94" i="13"/>
  <c r="R94" i="13"/>
  <c r="X93" i="13"/>
  <c r="W93" i="13"/>
  <c r="R93" i="13"/>
  <c r="X92" i="13"/>
  <c r="W92" i="13"/>
  <c r="R92" i="13"/>
  <c r="X91" i="13"/>
  <c r="W91" i="13"/>
  <c r="R91" i="13"/>
  <c r="X90" i="13"/>
  <c r="W90" i="13"/>
  <c r="R90" i="13"/>
  <c r="X89" i="13"/>
  <c r="W89" i="13"/>
  <c r="R89" i="13"/>
  <c r="X88" i="13"/>
  <c r="W88" i="13"/>
  <c r="R88" i="13"/>
  <c r="X87" i="13"/>
  <c r="W87" i="13"/>
  <c r="R87" i="13"/>
  <c r="X86" i="13"/>
  <c r="W86" i="13"/>
  <c r="R86" i="13"/>
  <c r="X85" i="13"/>
  <c r="W85" i="13"/>
  <c r="R85" i="13"/>
  <c r="X84" i="13"/>
  <c r="W84" i="13"/>
  <c r="R84" i="13"/>
  <c r="X83" i="13"/>
  <c r="W83" i="13"/>
  <c r="R83" i="13"/>
  <c r="X82" i="13"/>
  <c r="W82" i="13"/>
  <c r="R82" i="13"/>
  <c r="X81" i="13"/>
  <c r="W81" i="13"/>
  <c r="R81" i="13"/>
  <c r="X80" i="13"/>
  <c r="W80" i="13"/>
  <c r="R80" i="13"/>
  <c r="X79" i="13"/>
  <c r="W79" i="13"/>
  <c r="R79" i="13"/>
  <c r="X78" i="13"/>
  <c r="W78" i="13"/>
  <c r="R78" i="13"/>
  <c r="X77" i="13"/>
  <c r="W77" i="13"/>
  <c r="R77" i="13"/>
  <c r="X76" i="13"/>
  <c r="W76" i="13"/>
  <c r="R76" i="13"/>
  <c r="X75" i="13"/>
  <c r="W75" i="13"/>
  <c r="R75" i="13"/>
  <c r="X74" i="13"/>
  <c r="W74" i="13"/>
  <c r="R74" i="13"/>
  <c r="X73" i="13"/>
  <c r="W73" i="13"/>
  <c r="R73" i="13"/>
  <c r="X72" i="13"/>
  <c r="W72" i="13"/>
  <c r="R72" i="13"/>
  <c r="X71" i="13"/>
  <c r="W71" i="13"/>
  <c r="R71" i="13"/>
  <c r="X70" i="13"/>
  <c r="W70" i="13"/>
  <c r="R70" i="13"/>
  <c r="X69" i="13"/>
  <c r="W69" i="13"/>
  <c r="R69" i="13"/>
  <c r="X68" i="13"/>
  <c r="W68" i="13"/>
  <c r="R68" i="13"/>
  <c r="X67" i="13"/>
  <c r="W67" i="13"/>
  <c r="R67" i="13"/>
  <c r="X66" i="13"/>
  <c r="W66" i="13"/>
  <c r="R66" i="13"/>
  <c r="X65" i="13"/>
  <c r="W65" i="13"/>
  <c r="R65" i="13"/>
  <c r="X64" i="13"/>
  <c r="W64" i="13"/>
  <c r="R64" i="13"/>
  <c r="X63" i="13"/>
  <c r="W63" i="13"/>
  <c r="R63" i="13"/>
  <c r="X62" i="13"/>
  <c r="W62" i="13"/>
  <c r="R62" i="13"/>
  <c r="X61" i="13"/>
  <c r="W61" i="13"/>
  <c r="R61" i="13"/>
  <c r="X60" i="13"/>
  <c r="W60" i="13"/>
  <c r="R60" i="13"/>
  <c r="X59" i="13"/>
  <c r="W59" i="13"/>
  <c r="R59" i="13"/>
  <c r="X58" i="13"/>
  <c r="W58" i="13"/>
  <c r="R58" i="13"/>
  <c r="X57" i="13"/>
  <c r="W57" i="13"/>
  <c r="R57" i="13"/>
  <c r="X56" i="13"/>
  <c r="W56" i="13"/>
  <c r="R56" i="13"/>
  <c r="X55" i="13"/>
  <c r="W55" i="13"/>
  <c r="R55" i="13"/>
  <c r="X54" i="13"/>
  <c r="W54" i="13"/>
  <c r="R54" i="13"/>
  <c r="X53" i="13"/>
  <c r="W53" i="13"/>
  <c r="R53" i="13"/>
  <c r="X52" i="13"/>
  <c r="W52" i="13"/>
  <c r="R52" i="13"/>
  <c r="X51" i="13"/>
  <c r="W51" i="13"/>
  <c r="R51" i="13"/>
  <c r="X50" i="13"/>
  <c r="W50" i="13"/>
  <c r="R50" i="13"/>
  <c r="X49" i="13"/>
  <c r="W49" i="13"/>
  <c r="R49" i="13"/>
  <c r="X48" i="13"/>
  <c r="W48" i="13"/>
  <c r="R48" i="13"/>
  <c r="X47" i="13"/>
  <c r="W47" i="13"/>
  <c r="R47" i="13"/>
  <c r="X46" i="13"/>
  <c r="W46" i="13"/>
  <c r="R46" i="13"/>
  <c r="O46" i="13"/>
  <c r="X45" i="13"/>
  <c r="W45" i="13"/>
  <c r="R45" i="13"/>
  <c r="O45" i="13"/>
  <c r="X44" i="13"/>
  <c r="W44" i="13"/>
  <c r="R44" i="13"/>
  <c r="O44" i="13"/>
  <c r="X43" i="13"/>
  <c r="W43" i="13"/>
  <c r="R43" i="13"/>
  <c r="O43" i="13"/>
  <c r="X42" i="13"/>
  <c r="W42" i="13"/>
  <c r="R42" i="13"/>
  <c r="O42" i="13"/>
  <c r="X41" i="13"/>
  <c r="W41" i="13"/>
  <c r="R41" i="13"/>
  <c r="O41" i="13"/>
  <c r="X40" i="13"/>
  <c r="W40" i="13"/>
  <c r="R40" i="13"/>
  <c r="O40" i="13"/>
  <c r="X39" i="13"/>
  <c r="W39" i="13"/>
  <c r="R39" i="13"/>
  <c r="O39" i="13"/>
  <c r="X38" i="13"/>
  <c r="W38" i="13"/>
  <c r="R38" i="13"/>
  <c r="O38" i="13"/>
  <c r="X37" i="13"/>
  <c r="W37" i="13"/>
  <c r="R37" i="13"/>
  <c r="O37" i="13"/>
  <c r="X36" i="13"/>
  <c r="W36" i="13"/>
  <c r="R36" i="13"/>
  <c r="O36" i="13"/>
  <c r="X35" i="13"/>
  <c r="W35" i="13"/>
  <c r="R35" i="13"/>
  <c r="O35" i="13"/>
  <c r="X34" i="13"/>
  <c r="W34" i="13"/>
  <c r="R34" i="13"/>
  <c r="O34" i="13"/>
  <c r="X33" i="13"/>
  <c r="W33" i="13"/>
  <c r="R33" i="13"/>
  <c r="O33" i="13"/>
  <c r="X32" i="13"/>
  <c r="W32" i="13"/>
  <c r="R32" i="13"/>
  <c r="O32" i="13"/>
  <c r="X31" i="13"/>
  <c r="W31" i="13"/>
  <c r="R31" i="13"/>
  <c r="O31" i="13"/>
  <c r="X30" i="13"/>
  <c r="W30" i="13"/>
  <c r="R30" i="13"/>
  <c r="O30" i="13"/>
  <c r="X29" i="13"/>
  <c r="W29" i="13"/>
  <c r="R29" i="13"/>
  <c r="O29" i="13"/>
  <c r="X28" i="13"/>
  <c r="W28" i="13"/>
  <c r="R28" i="13"/>
  <c r="O28" i="13"/>
  <c r="X27" i="13"/>
  <c r="W27" i="13"/>
  <c r="R27" i="13"/>
  <c r="O27" i="13"/>
  <c r="X26" i="13"/>
  <c r="W26" i="13"/>
  <c r="R26" i="13"/>
  <c r="O26" i="13"/>
  <c r="X25" i="13"/>
  <c r="W25" i="13"/>
  <c r="R25" i="13"/>
  <c r="O25" i="13"/>
  <c r="X24" i="13"/>
  <c r="W24" i="13"/>
  <c r="R24" i="13"/>
  <c r="O24" i="13"/>
  <c r="X23" i="13"/>
  <c r="W23" i="13"/>
  <c r="R23" i="13"/>
  <c r="O23" i="13"/>
  <c r="X22" i="13"/>
  <c r="W22" i="13"/>
  <c r="R22" i="13"/>
  <c r="O22" i="13"/>
  <c r="X21" i="13"/>
  <c r="W21" i="13"/>
  <c r="R21" i="13"/>
  <c r="O21" i="13"/>
  <c r="X20" i="13"/>
  <c r="W20" i="13"/>
  <c r="R20" i="13"/>
  <c r="O20" i="13"/>
  <c r="X19" i="13"/>
  <c r="W19" i="13"/>
  <c r="R19" i="13"/>
  <c r="O19" i="13"/>
  <c r="X18" i="13"/>
  <c r="W18" i="13"/>
  <c r="R18" i="13"/>
  <c r="O18" i="13"/>
  <c r="X17" i="13"/>
  <c r="W17" i="13"/>
  <c r="R17" i="13"/>
  <c r="O17" i="13"/>
  <c r="X16" i="13"/>
  <c r="W16" i="13"/>
  <c r="R16" i="13"/>
  <c r="O16" i="13"/>
  <c r="X15" i="13"/>
  <c r="W15" i="13"/>
  <c r="R15" i="13"/>
  <c r="O15" i="13"/>
  <c r="X14" i="13"/>
  <c r="W14" i="13"/>
  <c r="R14" i="13"/>
  <c r="O14" i="13"/>
  <c r="X13" i="13"/>
  <c r="W13" i="13"/>
  <c r="R13" i="13"/>
  <c r="O13" i="13"/>
  <c r="X12" i="13"/>
  <c r="W12" i="13"/>
  <c r="R12" i="13"/>
  <c r="O12" i="13"/>
  <c r="X11" i="13"/>
  <c r="W11" i="13"/>
  <c r="R11" i="13"/>
  <c r="O11" i="13"/>
  <c r="X10" i="13"/>
  <c r="W10" i="13"/>
  <c r="R10" i="13"/>
  <c r="O10" i="13"/>
  <c r="X9" i="13"/>
  <c r="W9" i="13"/>
  <c r="R9" i="13"/>
  <c r="O9" i="13"/>
  <c r="M6" i="13"/>
  <c r="L3" i="13" s="1"/>
  <c r="L6" i="13"/>
  <c r="L2" i="13" s="1"/>
  <c r="K6" i="13"/>
  <c r="J3" i="13" s="1"/>
  <c r="J6" i="13"/>
  <c r="J2" i="13" s="1"/>
  <c r="X377" i="12"/>
  <c r="W377" i="12"/>
  <c r="R377" i="12"/>
  <c r="X376" i="12"/>
  <c r="W376" i="12"/>
  <c r="R376" i="12"/>
  <c r="X375" i="12"/>
  <c r="W375" i="12"/>
  <c r="R375" i="12"/>
  <c r="X374" i="12"/>
  <c r="W374" i="12"/>
  <c r="R374" i="12"/>
  <c r="X373" i="12"/>
  <c r="W373" i="12"/>
  <c r="R373" i="12"/>
  <c r="X372" i="12"/>
  <c r="W372" i="12"/>
  <c r="R372" i="12"/>
  <c r="X371" i="12"/>
  <c r="W371" i="12"/>
  <c r="R371" i="12"/>
  <c r="X370" i="12"/>
  <c r="W370" i="12"/>
  <c r="R370" i="12"/>
  <c r="X369" i="12"/>
  <c r="W369" i="12"/>
  <c r="R369" i="12"/>
  <c r="X368" i="12"/>
  <c r="W368" i="12"/>
  <c r="R368" i="12"/>
  <c r="X367" i="12"/>
  <c r="W367" i="12"/>
  <c r="R367" i="12"/>
  <c r="X366" i="12"/>
  <c r="W366" i="12"/>
  <c r="R366" i="12"/>
  <c r="X365" i="12"/>
  <c r="W365" i="12"/>
  <c r="R365" i="12"/>
  <c r="X364" i="12"/>
  <c r="W364" i="12"/>
  <c r="R364" i="12"/>
  <c r="X363" i="12"/>
  <c r="W363" i="12"/>
  <c r="R363" i="12"/>
  <c r="X362" i="12"/>
  <c r="W362" i="12"/>
  <c r="R362" i="12"/>
  <c r="X361" i="12"/>
  <c r="W361" i="12"/>
  <c r="R361" i="12"/>
  <c r="X360" i="12"/>
  <c r="W360" i="12"/>
  <c r="R360" i="12"/>
  <c r="X359" i="12"/>
  <c r="W359" i="12"/>
  <c r="R359" i="12"/>
  <c r="X358" i="12"/>
  <c r="W358" i="12"/>
  <c r="R358" i="12"/>
  <c r="X357" i="12"/>
  <c r="W357" i="12"/>
  <c r="R357" i="12"/>
  <c r="X356" i="12"/>
  <c r="W356" i="12"/>
  <c r="R356" i="12"/>
  <c r="X355" i="12"/>
  <c r="W355" i="12"/>
  <c r="R355" i="12"/>
  <c r="X354" i="12"/>
  <c r="W354" i="12"/>
  <c r="R354" i="12"/>
  <c r="X353" i="12"/>
  <c r="W353" i="12"/>
  <c r="R353" i="12"/>
  <c r="X352" i="12"/>
  <c r="W352" i="12"/>
  <c r="R352" i="12"/>
  <c r="X351" i="12"/>
  <c r="W351" i="12"/>
  <c r="R351" i="12"/>
  <c r="X350" i="12"/>
  <c r="W350" i="12"/>
  <c r="R350" i="12"/>
  <c r="X349" i="12"/>
  <c r="W349" i="12"/>
  <c r="R349" i="12"/>
  <c r="X348" i="12"/>
  <c r="W348" i="12"/>
  <c r="R348" i="12"/>
  <c r="X347" i="12"/>
  <c r="W347" i="12"/>
  <c r="R347" i="12"/>
  <c r="X346" i="12"/>
  <c r="W346" i="12"/>
  <c r="R346" i="12"/>
  <c r="X345" i="12"/>
  <c r="W345" i="12"/>
  <c r="R345" i="12"/>
  <c r="X344" i="12"/>
  <c r="W344" i="12"/>
  <c r="R344" i="12"/>
  <c r="X343" i="12"/>
  <c r="W343" i="12"/>
  <c r="R343" i="12"/>
  <c r="X342" i="12"/>
  <c r="W342" i="12"/>
  <c r="R342" i="12"/>
  <c r="X341" i="12"/>
  <c r="W341" i="12"/>
  <c r="R341" i="12"/>
  <c r="X340" i="12"/>
  <c r="W340" i="12"/>
  <c r="R340" i="12"/>
  <c r="X339" i="12"/>
  <c r="W339" i="12"/>
  <c r="R339" i="12"/>
  <c r="X338" i="12"/>
  <c r="W338" i="12"/>
  <c r="R338" i="12"/>
  <c r="X337" i="12"/>
  <c r="W337" i="12"/>
  <c r="R337" i="12"/>
  <c r="X336" i="12"/>
  <c r="W336" i="12"/>
  <c r="R336" i="12"/>
  <c r="X335" i="12"/>
  <c r="W335" i="12"/>
  <c r="R335" i="12"/>
  <c r="X334" i="12"/>
  <c r="W334" i="12"/>
  <c r="R334" i="12"/>
  <c r="X333" i="12"/>
  <c r="W333" i="12"/>
  <c r="R333" i="12"/>
  <c r="X332" i="12"/>
  <c r="W332" i="12"/>
  <c r="R332" i="12"/>
  <c r="X331" i="12"/>
  <c r="W331" i="12"/>
  <c r="R331" i="12"/>
  <c r="X330" i="12"/>
  <c r="W330" i="12"/>
  <c r="R330" i="12"/>
  <c r="X329" i="12"/>
  <c r="W329" i="12"/>
  <c r="R329" i="12"/>
  <c r="X328" i="12"/>
  <c r="W328" i="12"/>
  <c r="R328" i="12"/>
  <c r="X327" i="12"/>
  <c r="W327" i="12"/>
  <c r="R327" i="12"/>
  <c r="X326" i="12"/>
  <c r="W326" i="12"/>
  <c r="R326" i="12"/>
  <c r="X325" i="12"/>
  <c r="W325" i="12"/>
  <c r="R325" i="12"/>
  <c r="X324" i="12"/>
  <c r="W324" i="12"/>
  <c r="R324" i="12"/>
  <c r="X323" i="12"/>
  <c r="W323" i="12"/>
  <c r="R323" i="12"/>
  <c r="X322" i="12"/>
  <c r="W322" i="12"/>
  <c r="R322" i="12"/>
  <c r="X321" i="12"/>
  <c r="W321" i="12"/>
  <c r="R321" i="12"/>
  <c r="X320" i="12"/>
  <c r="W320" i="12"/>
  <c r="R320" i="12"/>
  <c r="X319" i="12"/>
  <c r="W319" i="12"/>
  <c r="R319" i="12"/>
  <c r="X318" i="12"/>
  <c r="W318" i="12"/>
  <c r="R318" i="12"/>
  <c r="X317" i="12"/>
  <c r="W317" i="12"/>
  <c r="R317" i="12"/>
  <c r="X316" i="12"/>
  <c r="W316" i="12"/>
  <c r="R316" i="12"/>
  <c r="X315" i="12"/>
  <c r="W315" i="12"/>
  <c r="R315" i="12"/>
  <c r="X314" i="12"/>
  <c r="W314" i="12"/>
  <c r="R314" i="12"/>
  <c r="X313" i="12"/>
  <c r="W313" i="12"/>
  <c r="R313" i="12"/>
  <c r="X312" i="12"/>
  <c r="W312" i="12"/>
  <c r="R312" i="12"/>
  <c r="X311" i="12"/>
  <c r="W311" i="12"/>
  <c r="R311" i="12"/>
  <c r="X310" i="12"/>
  <c r="W310" i="12"/>
  <c r="R310" i="12"/>
  <c r="X309" i="12"/>
  <c r="W309" i="12"/>
  <c r="R309" i="12"/>
  <c r="X308" i="12"/>
  <c r="W308" i="12"/>
  <c r="R308" i="12"/>
  <c r="X307" i="12"/>
  <c r="W307" i="12"/>
  <c r="R307" i="12"/>
  <c r="X306" i="12"/>
  <c r="W306" i="12"/>
  <c r="R306" i="12"/>
  <c r="X305" i="12"/>
  <c r="W305" i="12"/>
  <c r="R305" i="12"/>
  <c r="X304" i="12"/>
  <c r="W304" i="12"/>
  <c r="R304" i="12"/>
  <c r="X303" i="12"/>
  <c r="W303" i="12"/>
  <c r="R303" i="12"/>
  <c r="X302" i="12"/>
  <c r="W302" i="12"/>
  <c r="R302" i="12"/>
  <c r="X301" i="12"/>
  <c r="W301" i="12"/>
  <c r="R301" i="12"/>
  <c r="X300" i="12"/>
  <c r="W300" i="12"/>
  <c r="R300" i="12"/>
  <c r="X299" i="12"/>
  <c r="W299" i="12"/>
  <c r="R299" i="12"/>
  <c r="X298" i="12"/>
  <c r="W298" i="12"/>
  <c r="R298" i="12"/>
  <c r="X297" i="12"/>
  <c r="W297" i="12"/>
  <c r="R297" i="12"/>
  <c r="X296" i="12"/>
  <c r="W296" i="12"/>
  <c r="R296" i="12"/>
  <c r="X295" i="12"/>
  <c r="W295" i="12"/>
  <c r="R295" i="12"/>
  <c r="X294" i="12"/>
  <c r="W294" i="12"/>
  <c r="R294" i="12"/>
  <c r="X293" i="12"/>
  <c r="W293" i="12"/>
  <c r="R293" i="12"/>
  <c r="X292" i="12"/>
  <c r="W292" i="12"/>
  <c r="R292" i="12"/>
  <c r="X291" i="12"/>
  <c r="W291" i="12"/>
  <c r="R291" i="12"/>
  <c r="X290" i="12"/>
  <c r="W290" i="12"/>
  <c r="R290" i="12"/>
  <c r="X289" i="12"/>
  <c r="W289" i="12"/>
  <c r="R289" i="12"/>
  <c r="X288" i="12"/>
  <c r="W288" i="12"/>
  <c r="R288" i="12"/>
  <c r="X287" i="12"/>
  <c r="W287" i="12"/>
  <c r="R287" i="12"/>
  <c r="X286" i="12"/>
  <c r="W286" i="12"/>
  <c r="R286" i="12"/>
  <c r="X285" i="12"/>
  <c r="W285" i="12"/>
  <c r="R285" i="12"/>
  <c r="X284" i="12"/>
  <c r="W284" i="12"/>
  <c r="R284" i="12"/>
  <c r="X283" i="12"/>
  <c r="W283" i="12"/>
  <c r="R283" i="12"/>
  <c r="X282" i="12"/>
  <c r="W282" i="12"/>
  <c r="R282" i="12"/>
  <c r="X281" i="12"/>
  <c r="W281" i="12"/>
  <c r="R281" i="12"/>
  <c r="X280" i="12"/>
  <c r="W280" i="12"/>
  <c r="R280" i="12"/>
  <c r="X279" i="12"/>
  <c r="W279" i="12"/>
  <c r="R279" i="12"/>
  <c r="X278" i="12"/>
  <c r="W278" i="12"/>
  <c r="R278" i="12"/>
  <c r="X277" i="12"/>
  <c r="W277" i="12"/>
  <c r="R277" i="12"/>
  <c r="X276" i="12"/>
  <c r="W276" i="12"/>
  <c r="R276" i="12"/>
  <c r="X275" i="12"/>
  <c r="W275" i="12"/>
  <c r="R275" i="12"/>
  <c r="X274" i="12"/>
  <c r="W274" i="12"/>
  <c r="R274" i="12"/>
  <c r="X273" i="12"/>
  <c r="W273" i="12"/>
  <c r="R273" i="12"/>
  <c r="X272" i="12"/>
  <c r="W272" i="12"/>
  <c r="R272" i="12"/>
  <c r="X271" i="12"/>
  <c r="W271" i="12"/>
  <c r="R271" i="12"/>
  <c r="X270" i="12"/>
  <c r="W270" i="12"/>
  <c r="R270" i="12"/>
  <c r="X269" i="12"/>
  <c r="W269" i="12"/>
  <c r="R269" i="12"/>
  <c r="X268" i="12"/>
  <c r="W268" i="12"/>
  <c r="R268" i="12"/>
  <c r="X267" i="12"/>
  <c r="W267" i="12"/>
  <c r="R267" i="12"/>
  <c r="X266" i="12"/>
  <c r="W266" i="12"/>
  <c r="R266" i="12"/>
  <c r="X265" i="12"/>
  <c r="W265" i="12"/>
  <c r="R265" i="12"/>
  <c r="X264" i="12"/>
  <c r="W264" i="12"/>
  <c r="R264" i="12"/>
  <c r="X263" i="12"/>
  <c r="W263" i="12"/>
  <c r="R263" i="12"/>
  <c r="X262" i="12"/>
  <c r="W262" i="12"/>
  <c r="R262" i="12"/>
  <c r="X261" i="12"/>
  <c r="W261" i="12"/>
  <c r="R261" i="12"/>
  <c r="X260" i="12"/>
  <c r="W260" i="12"/>
  <c r="R260" i="12"/>
  <c r="X259" i="12"/>
  <c r="W259" i="12"/>
  <c r="R259" i="12"/>
  <c r="X258" i="12"/>
  <c r="W258" i="12"/>
  <c r="R258" i="12"/>
  <c r="X257" i="12"/>
  <c r="W257" i="12"/>
  <c r="R257" i="12"/>
  <c r="X256" i="12"/>
  <c r="W256" i="12"/>
  <c r="R256" i="12"/>
  <c r="X255" i="12"/>
  <c r="W255" i="12"/>
  <c r="R255" i="12"/>
  <c r="X254" i="12"/>
  <c r="W254" i="12"/>
  <c r="R254" i="12"/>
  <c r="X253" i="12"/>
  <c r="W253" i="12"/>
  <c r="R253" i="12"/>
  <c r="X252" i="12"/>
  <c r="W252" i="12"/>
  <c r="R252" i="12"/>
  <c r="X251" i="12"/>
  <c r="W251" i="12"/>
  <c r="R251" i="12"/>
  <c r="X250" i="12"/>
  <c r="W250" i="12"/>
  <c r="R250" i="12"/>
  <c r="X249" i="12"/>
  <c r="W249" i="12"/>
  <c r="R249" i="12"/>
  <c r="X248" i="12"/>
  <c r="W248" i="12"/>
  <c r="R248" i="12"/>
  <c r="X247" i="12"/>
  <c r="W247" i="12"/>
  <c r="R247" i="12"/>
  <c r="X246" i="12"/>
  <c r="W246" i="12"/>
  <c r="R246" i="12"/>
  <c r="X245" i="12"/>
  <c r="W245" i="12"/>
  <c r="R245" i="12"/>
  <c r="X244" i="12"/>
  <c r="W244" i="12"/>
  <c r="R244" i="12"/>
  <c r="X243" i="12"/>
  <c r="W243" i="12"/>
  <c r="R243" i="12"/>
  <c r="X242" i="12"/>
  <c r="W242" i="12"/>
  <c r="R242" i="12"/>
  <c r="X241" i="12"/>
  <c r="W241" i="12"/>
  <c r="R241" i="12"/>
  <c r="X240" i="12"/>
  <c r="W240" i="12"/>
  <c r="R240" i="12"/>
  <c r="X239" i="12"/>
  <c r="W239" i="12"/>
  <c r="R239" i="12"/>
  <c r="X238" i="12"/>
  <c r="W238" i="12"/>
  <c r="R238" i="12"/>
  <c r="X237" i="12"/>
  <c r="W237" i="12"/>
  <c r="R237" i="12"/>
  <c r="X236" i="12"/>
  <c r="W236" i="12"/>
  <c r="R236" i="12"/>
  <c r="X235" i="12"/>
  <c r="W235" i="12"/>
  <c r="R235" i="12"/>
  <c r="X234" i="12"/>
  <c r="W234" i="12"/>
  <c r="R234" i="12"/>
  <c r="X233" i="12"/>
  <c r="W233" i="12"/>
  <c r="R233" i="12"/>
  <c r="X232" i="12"/>
  <c r="W232" i="12"/>
  <c r="R232" i="12"/>
  <c r="X231" i="12"/>
  <c r="W231" i="12"/>
  <c r="R231" i="12"/>
  <c r="X230" i="12"/>
  <c r="W230" i="12"/>
  <c r="R230" i="12"/>
  <c r="X229" i="12"/>
  <c r="W229" i="12"/>
  <c r="R229" i="12"/>
  <c r="X228" i="12"/>
  <c r="W228" i="12"/>
  <c r="R228" i="12"/>
  <c r="X227" i="12"/>
  <c r="W227" i="12"/>
  <c r="R227" i="12"/>
  <c r="X226" i="12"/>
  <c r="W226" i="12"/>
  <c r="R226" i="12"/>
  <c r="X225" i="12"/>
  <c r="W225" i="12"/>
  <c r="R225" i="12"/>
  <c r="X224" i="12"/>
  <c r="W224" i="12"/>
  <c r="R224" i="12"/>
  <c r="X223" i="12"/>
  <c r="W223" i="12"/>
  <c r="R223" i="12"/>
  <c r="X222" i="12"/>
  <c r="W222" i="12"/>
  <c r="R222" i="12"/>
  <c r="X221" i="12"/>
  <c r="W221" i="12"/>
  <c r="R221" i="12"/>
  <c r="X220" i="12"/>
  <c r="W220" i="12"/>
  <c r="R220" i="12"/>
  <c r="X219" i="12"/>
  <c r="W219" i="12"/>
  <c r="R219" i="12"/>
  <c r="X218" i="12"/>
  <c r="W218" i="12"/>
  <c r="R218" i="12"/>
  <c r="X217" i="12"/>
  <c r="W217" i="12"/>
  <c r="R217" i="12"/>
  <c r="X216" i="12"/>
  <c r="W216" i="12"/>
  <c r="R216" i="12"/>
  <c r="X215" i="12"/>
  <c r="W215" i="12"/>
  <c r="R215" i="12"/>
  <c r="X214" i="12"/>
  <c r="W214" i="12"/>
  <c r="R214" i="12"/>
  <c r="X213" i="12"/>
  <c r="W213" i="12"/>
  <c r="R213" i="12"/>
  <c r="X212" i="12"/>
  <c r="W212" i="12"/>
  <c r="R212" i="12"/>
  <c r="X211" i="12"/>
  <c r="W211" i="12"/>
  <c r="R211" i="12"/>
  <c r="X210" i="12"/>
  <c r="W210" i="12"/>
  <c r="R210" i="12"/>
  <c r="X209" i="12"/>
  <c r="W209" i="12"/>
  <c r="R209" i="12"/>
  <c r="X208" i="12"/>
  <c r="W208" i="12"/>
  <c r="R208" i="12"/>
  <c r="X207" i="12"/>
  <c r="W207" i="12"/>
  <c r="R207" i="12"/>
  <c r="X206" i="12"/>
  <c r="W206" i="12"/>
  <c r="R206" i="12"/>
  <c r="X205" i="12"/>
  <c r="W205" i="12"/>
  <c r="R205" i="12"/>
  <c r="X204" i="12"/>
  <c r="W204" i="12"/>
  <c r="R204" i="12"/>
  <c r="X203" i="12"/>
  <c r="W203" i="12"/>
  <c r="R203" i="12"/>
  <c r="X202" i="12"/>
  <c r="W202" i="12"/>
  <c r="R202" i="12"/>
  <c r="X201" i="12"/>
  <c r="W201" i="12"/>
  <c r="R201" i="12"/>
  <c r="X200" i="12"/>
  <c r="W200" i="12"/>
  <c r="R200" i="12"/>
  <c r="X199" i="12"/>
  <c r="W199" i="12"/>
  <c r="R199" i="12"/>
  <c r="X198" i="12"/>
  <c r="W198" i="12"/>
  <c r="R198" i="12"/>
  <c r="X197" i="12"/>
  <c r="W197" i="12"/>
  <c r="R197" i="12"/>
  <c r="X196" i="12"/>
  <c r="W196" i="12"/>
  <c r="R196" i="12"/>
  <c r="X195" i="12"/>
  <c r="W195" i="12"/>
  <c r="R195" i="12"/>
  <c r="X194" i="12"/>
  <c r="W194" i="12"/>
  <c r="R194" i="12"/>
  <c r="X193" i="12"/>
  <c r="W193" i="12"/>
  <c r="R193" i="12"/>
  <c r="X192" i="12"/>
  <c r="W192" i="12"/>
  <c r="R192" i="12"/>
  <c r="X191" i="12"/>
  <c r="W191" i="12"/>
  <c r="R191" i="12"/>
  <c r="X190" i="12"/>
  <c r="W190" i="12"/>
  <c r="R190" i="12"/>
  <c r="X189" i="12"/>
  <c r="W189" i="12"/>
  <c r="R189" i="12"/>
  <c r="X188" i="12"/>
  <c r="W188" i="12"/>
  <c r="R188" i="12"/>
  <c r="X187" i="12"/>
  <c r="W187" i="12"/>
  <c r="R187" i="12"/>
  <c r="X186" i="12"/>
  <c r="W186" i="12"/>
  <c r="R186" i="12"/>
  <c r="X185" i="12"/>
  <c r="W185" i="12"/>
  <c r="R185" i="12"/>
  <c r="X184" i="12"/>
  <c r="W184" i="12"/>
  <c r="R184" i="12"/>
  <c r="X183" i="12"/>
  <c r="W183" i="12"/>
  <c r="R183" i="12"/>
  <c r="X182" i="12"/>
  <c r="W182" i="12"/>
  <c r="R182" i="12"/>
  <c r="X181" i="12"/>
  <c r="W181" i="12"/>
  <c r="R181" i="12"/>
  <c r="X180" i="12"/>
  <c r="W180" i="12"/>
  <c r="R180" i="12"/>
  <c r="X179" i="12"/>
  <c r="W179" i="12"/>
  <c r="R179" i="12"/>
  <c r="X178" i="12"/>
  <c r="W178" i="12"/>
  <c r="R178" i="12"/>
  <c r="X177" i="12"/>
  <c r="W177" i="12"/>
  <c r="R177" i="12"/>
  <c r="X176" i="12"/>
  <c r="W176" i="12"/>
  <c r="R176" i="12"/>
  <c r="X175" i="12"/>
  <c r="W175" i="12"/>
  <c r="R175" i="12"/>
  <c r="X174" i="12"/>
  <c r="W174" i="12"/>
  <c r="R174" i="12"/>
  <c r="X173" i="12"/>
  <c r="W173" i="12"/>
  <c r="R173" i="12"/>
  <c r="X172" i="12"/>
  <c r="W172" i="12"/>
  <c r="R172" i="12"/>
  <c r="X171" i="12"/>
  <c r="W171" i="12"/>
  <c r="R171" i="12"/>
  <c r="X170" i="12"/>
  <c r="W170" i="12"/>
  <c r="R170" i="12"/>
  <c r="X169" i="12"/>
  <c r="W169" i="12"/>
  <c r="R169" i="12"/>
  <c r="X168" i="12"/>
  <c r="W168" i="12"/>
  <c r="R168" i="12"/>
  <c r="X167" i="12"/>
  <c r="W167" i="12"/>
  <c r="R167" i="12"/>
  <c r="X166" i="12"/>
  <c r="W166" i="12"/>
  <c r="R166" i="12"/>
  <c r="X165" i="12"/>
  <c r="W165" i="12"/>
  <c r="R165" i="12"/>
  <c r="X164" i="12"/>
  <c r="W164" i="12"/>
  <c r="R164" i="12"/>
  <c r="X163" i="12"/>
  <c r="W163" i="12"/>
  <c r="R163" i="12"/>
  <c r="X162" i="12"/>
  <c r="W162" i="12"/>
  <c r="R162" i="12"/>
  <c r="X161" i="12"/>
  <c r="W161" i="12"/>
  <c r="R161" i="12"/>
  <c r="X160" i="12"/>
  <c r="W160" i="12"/>
  <c r="R160" i="12"/>
  <c r="X159" i="12"/>
  <c r="W159" i="12"/>
  <c r="R159" i="12"/>
  <c r="X158" i="12"/>
  <c r="W158" i="12"/>
  <c r="R158" i="12"/>
  <c r="X157" i="12"/>
  <c r="W157" i="12"/>
  <c r="R157" i="12"/>
  <c r="X156" i="12"/>
  <c r="W156" i="12"/>
  <c r="R156" i="12"/>
  <c r="X155" i="12"/>
  <c r="W155" i="12"/>
  <c r="R155" i="12"/>
  <c r="X154" i="12"/>
  <c r="W154" i="12"/>
  <c r="R154" i="12"/>
  <c r="X153" i="12"/>
  <c r="W153" i="12"/>
  <c r="R153" i="12"/>
  <c r="X152" i="12"/>
  <c r="W152" i="12"/>
  <c r="R152" i="12"/>
  <c r="X151" i="12"/>
  <c r="W151" i="12"/>
  <c r="R151" i="12"/>
  <c r="X150" i="12"/>
  <c r="W150" i="12"/>
  <c r="R150" i="12"/>
  <c r="X149" i="12"/>
  <c r="W149" i="12"/>
  <c r="R149" i="12"/>
  <c r="X148" i="12"/>
  <c r="W148" i="12"/>
  <c r="R148" i="12"/>
  <c r="X147" i="12"/>
  <c r="W147" i="12"/>
  <c r="R147" i="12"/>
  <c r="X146" i="12"/>
  <c r="W146" i="12"/>
  <c r="R146" i="12"/>
  <c r="X145" i="12"/>
  <c r="W145" i="12"/>
  <c r="R145" i="12"/>
  <c r="X144" i="12"/>
  <c r="W144" i="12"/>
  <c r="R144" i="12"/>
  <c r="X143" i="12"/>
  <c r="W143" i="12"/>
  <c r="R143" i="12"/>
  <c r="X142" i="12"/>
  <c r="W142" i="12"/>
  <c r="R142" i="12"/>
  <c r="X141" i="12"/>
  <c r="W141" i="12"/>
  <c r="R141" i="12"/>
  <c r="X140" i="12"/>
  <c r="W140" i="12"/>
  <c r="R140" i="12"/>
  <c r="X139" i="12"/>
  <c r="W139" i="12"/>
  <c r="R139" i="12"/>
  <c r="X138" i="12"/>
  <c r="W138" i="12"/>
  <c r="R138" i="12"/>
  <c r="X137" i="12"/>
  <c r="W137" i="12"/>
  <c r="R137" i="12"/>
  <c r="X136" i="12"/>
  <c r="W136" i="12"/>
  <c r="R136" i="12"/>
  <c r="X135" i="12"/>
  <c r="W135" i="12"/>
  <c r="R135" i="12"/>
  <c r="X134" i="12"/>
  <c r="W134" i="12"/>
  <c r="R134" i="12"/>
  <c r="X133" i="12"/>
  <c r="W133" i="12"/>
  <c r="R133" i="12"/>
  <c r="X132" i="12"/>
  <c r="W132" i="12"/>
  <c r="R132" i="12"/>
  <c r="X131" i="12"/>
  <c r="W131" i="12"/>
  <c r="R131" i="12"/>
  <c r="X130" i="12"/>
  <c r="W130" i="12"/>
  <c r="R130" i="12"/>
  <c r="X129" i="12"/>
  <c r="W129" i="12"/>
  <c r="R129" i="12"/>
  <c r="X128" i="12"/>
  <c r="W128" i="12"/>
  <c r="R128" i="12"/>
  <c r="X127" i="12"/>
  <c r="W127" i="12"/>
  <c r="R127" i="12"/>
  <c r="X126" i="12"/>
  <c r="W126" i="12"/>
  <c r="R126" i="12"/>
  <c r="X125" i="12"/>
  <c r="W125" i="12"/>
  <c r="R125" i="12"/>
  <c r="X124" i="12"/>
  <c r="W124" i="12"/>
  <c r="R124" i="12"/>
  <c r="X123" i="12"/>
  <c r="W123" i="12"/>
  <c r="R123" i="12"/>
  <c r="X122" i="12"/>
  <c r="W122" i="12"/>
  <c r="R122" i="12"/>
  <c r="X121" i="12"/>
  <c r="W121" i="12"/>
  <c r="R121" i="12"/>
  <c r="X120" i="12"/>
  <c r="W120" i="12"/>
  <c r="R120" i="12"/>
  <c r="X119" i="12"/>
  <c r="W119" i="12"/>
  <c r="R119" i="12"/>
  <c r="X118" i="12"/>
  <c r="W118" i="12"/>
  <c r="R118" i="12"/>
  <c r="X117" i="12"/>
  <c r="W117" i="12"/>
  <c r="R117" i="12"/>
  <c r="X116" i="12"/>
  <c r="W116" i="12"/>
  <c r="R116" i="12"/>
  <c r="X115" i="12"/>
  <c r="W115" i="12"/>
  <c r="R115" i="12"/>
  <c r="X114" i="12"/>
  <c r="W114" i="12"/>
  <c r="R114" i="12"/>
  <c r="X113" i="12"/>
  <c r="W113" i="12"/>
  <c r="R113" i="12"/>
  <c r="X112" i="12"/>
  <c r="W112" i="12"/>
  <c r="R112" i="12"/>
  <c r="X111" i="12"/>
  <c r="W111" i="12"/>
  <c r="R111" i="12"/>
  <c r="X110" i="12"/>
  <c r="W110" i="12"/>
  <c r="R110" i="12"/>
  <c r="X109" i="12"/>
  <c r="W109" i="12"/>
  <c r="R109" i="12"/>
  <c r="X108" i="12"/>
  <c r="W108" i="12"/>
  <c r="R108" i="12"/>
  <c r="X107" i="12"/>
  <c r="W107" i="12"/>
  <c r="R107" i="12"/>
  <c r="X106" i="12"/>
  <c r="W106" i="12"/>
  <c r="R106" i="12"/>
  <c r="X105" i="12"/>
  <c r="W105" i="12"/>
  <c r="R105" i="12"/>
  <c r="X104" i="12"/>
  <c r="W104" i="12"/>
  <c r="R104" i="12"/>
  <c r="X103" i="12"/>
  <c r="W103" i="12"/>
  <c r="R103" i="12"/>
  <c r="X102" i="12"/>
  <c r="W102" i="12"/>
  <c r="R102" i="12"/>
  <c r="X101" i="12"/>
  <c r="W101" i="12"/>
  <c r="R101" i="12"/>
  <c r="X100" i="12"/>
  <c r="W100" i="12"/>
  <c r="R100" i="12"/>
  <c r="X99" i="12"/>
  <c r="W99" i="12"/>
  <c r="R99" i="12"/>
  <c r="X98" i="12"/>
  <c r="W98" i="12"/>
  <c r="R98" i="12"/>
  <c r="X97" i="12"/>
  <c r="W97" i="12"/>
  <c r="R97" i="12"/>
  <c r="X96" i="12"/>
  <c r="W96" i="12"/>
  <c r="R96" i="12"/>
  <c r="X95" i="12"/>
  <c r="W95" i="12"/>
  <c r="R95" i="12"/>
  <c r="X94" i="12"/>
  <c r="W94" i="12"/>
  <c r="R94" i="12"/>
  <c r="X93" i="12"/>
  <c r="W93" i="12"/>
  <c r="R93" i="12"/>
  <c r="X92" i="12"/>
  <c r="W92" i="12"/>
  <c r="R92" i="12"/>
  <c r="X91" i="12"/>
  <c r="W91" i="12"/>
  <c r="R91" i="12"/>
  <c r="X90" i="12"/>
  <c r="W90" i="12"/>
  <c r="R90" i="12"/>
  <c r="X89" i="12"/>
  <c r="W89" i="12"/>
  <c r="R89" i="12"/>
  <c r="X88" i="12"/>
  <c r="W88" i="12"/>
  <c r="R88" i="12"/>
  <c r="X87" i="12"/>
  <c r="W87" i="12"/>
  <c r="R87" i="12"/>
  <c r="X86" i="12"/>
  <c r="W86" i="12"/>
  <c r="R86" i="12"/>
  <c r="X85" i="12"/>
  <c r="W85" i="12"/>
  <c r="R85" i="12"/>
  <c r="X84" i="12"/>
  <c r="W84" i="12"/>
  <c r="R84" i="12"/>
  <c r="X83" i="12"/>
  <c r="W83" i="12"/>
  <c r="R83" i="12"/>
  <c r="X82" i="12"/>
  <c r="W82" i="12"/>
  <c r="R82" i="12"/>
  <c r="X81" i="12"/>
  <c r="W81" i="12"/>
  <c r="R81" i="12"/>
  <c r="X80" i="12"/>
  <c r="W80" i="12"/>
  <c r="R80" i="12"/>
  <c r="X79" i="12"/>
  <c r="W79" i="12"/>
  <c r="R79" i="12"/>
  <c r="X78" i="12"/>
  <c r="W78" i="12"/>
  <c r="R78" i="12"/>
  <c r="X77" i="12"/>
  <c r="W77" i="12"/>
  <c r="R77" i="12"/>
  <c r="X76" i="12"/>
  <c r="W76" i="12"/>
  <c r="R76" i="12"/>
  <c r="X75" i="12"/>
  <c r="W75" i="12"/>
  <c r="R75" i="12"/>
  <c r="X74" i="12"/>
  <c r="W74" i="12"/>
  <c r="R74" i="12"/>
  <c r="X73" i="12"/>
  <c r="W73" i="12"/>
  <c r="R73" i="12"/>
  <c r="X72" i="12"/>
  <c r="W72" i="12"/>
  <c r="R72" i="12"/>
  <c r="X71" i="12"/>
  <c r="W71" i="12"/>
  <c r="R71" i="12"/>
  <c r="X70" i="12"/>
  <c r="W70" i="12"/>
  <c r="R70" i="12"/>
  <c r="X69" i="12"/>
  <c r="W69" i="12"/>
  <c r="R69" i="12"/>
  <c r="X68" i="12"/>
  <c r="W68" i="12"/>
  <c r="R68" i="12"/>
  <c r="X67" i="12"/>
  <c r="W67" i="12"/>
  <c r="R67" i="12"/>
  <c r="X66" i="12"/>
  <c r="W66" i="12"/>
  <c r="R66" i="12"/>
  <c r="X65" i="12"/>
  <c r="W65" i="12"/>
  <c r="R65" i="12"/>
  <c r="X64" i="12"/>
  <c r="W64" i="12"/>
  <c r="R64" i="12"/>
  <c r="X63" i="12"/>
  <c r="W63" i="12"/>
  <c r="R63" i="12"/>
  <c r="X62" i="12"/>
  <c r="W62" i="12"/>
  <c r="R62" i="12"/>
  <c r="X61" i="12"/>
  <c r="W61" i="12"/>
  <c r="R61" i="12"/>
  <c r="X60" i="12"/>
  <c r="W60" i="12"/>
  <c r="R60" i="12"/>
  <c r="X59" i="12"/>
  <c r="W59" i="12"/>
  <c r="R59" i="12"/>
  <c r="X58" i="12"/>
  <c r="W58" i="12"/>
  <c r="R58" i="12"/>
  <c r="X57" i="12"/>
  <c r="W57" i="12"/>
  <c r="R57" i="12"/>
  <c r="X56" i="12"/>
  <c r="W56" i="12"/>
  <c r="R56" i="12"/>
  <c r="X55" i="12"/>
  <c r="W55" i="12"/>
  <c r="R55" i="12"/>
  <c r="X54" i="12"/>
  <c r="W54" i="12"/>
  <c r="R54" i="12"/>
  <c r="X53" i="12"/>
  <c r="W53" i="12"/>
  <c r="R53" i="12"/>
  <c r="X52" i="12"/>
  <c r="W52" i="12"/>
  <c r="R52" i="12"/>
  <c r="X51" i="12"/>
  <c r="W51" i="12"/>
  <c r="R51" i="12"/>
  <c r="X50" i="12"/>
  <c r="W50" i="12"/>
  <c r="R50" i="12"/>
  <c r="X49" i="12"/>
  <c r="W49" i="12"/>
  <c r="R49" i="12"/>
  <c r="X48" i="12"/>
  <c r="W48" i="12"/>
  <c r="R48" i="12"/>
  <c r="X47" i="12"/>
  <c r="W47" i="12"/>
  <c r="R47" i="12"/>
  <c r="X46" i="12"/>
  <c r="W46" i="12"/>
  <c r="R46" i="12"/>
  <c r="X45" i="12"/>
  <c r="W45" i="12"/>
  <c r="R45" i="12"/>
  <c r="X44" i="12"/>
  <c r="W44" i="12"/>
  <c r="R44" i="12"/>
  <c r="X43" i="12"/>
  <c r="W43" i="12"/>
  <c r="R43" i="12"/>
  <c r="X42" i="12"/>
  <c r="W42" i="12"/>
  <c r="R42" i="12"/>
  <c r="X41" i="12"/>
  <c r="W41" i="12"/>
  <c r="R41" i="12"/>
  <c r="X40" i="12"/>
  <c r="W40" i="12"/>
  <c r="R40" i="12"/>
  <c r="O40" i="12"/>
  <c r="X39" i="12"/>
  <c r="W39" i="12"/>
  <c r="R39" i="12"/>
  <c r="O39" i="12"/>
  <c r="X38" i="12"/>
  <c r="W38" i="12"/>
  <c r="R38" i="12"/>
  <c r="O38" i="12"/>
  <c r="X37" i="12"/>
  <c r="W37" i="12"/>
  <c r="R37" i="12"/>
  <c r="O37" i="12"/>
  <c r="X36" i="12"/>
  <c r="W36" i="12"/>
  <c r="R36" i="12"/>
  <c r="O36" i="12"/>
  <c r="X35" i="12"/>
  <c r="W35" i="12"/>
  <c r="R35" i="12"/>
  <c r="O35" i="12"/>
  <c r="X34" i="12"/>
  <c r="W34" i="12"/>
  <c r="R34" i="12"/>
  <c r="O34" i="12"/>
  <c r="X33" i="12"/>
  <c r="W33" i="12"/>
  <c r="R33" i="12"/>
  <c r="O33" i="12"/>
  <c r="X32" i="12"/>
  <c r="W32" i="12"/>
  <c r="R32" i="12"/>
  <c r="O32" i="12"/>
  <c r="X31" i="12"/>
  <c r="W31" i="12"/>
  <c r="R31" i="12"/>
  <c r="O31" i="12"/>
  <c r="X30" i="12"/>
  <c r="W30" i="12"/>
  <c r="R30" i="12"/>
  <c r="O30" i="12"/>
  <c r="X29" i="12"/>
  <c r="W29" i="12"/>
  <c r="R29" i="12"/>
  <c r="O29" i="12"/>
  <c r="X28" i="12"/>
  <c r="W28" i="12"/>
  <c r="R28" i="12"/>
  <c r="O28" i="12"/>
  <c r="X27" i="12"/>
  <c r="W27" i="12"/>
  <c r="R27" i="12"/>
  <c r="O27" i="12"/>
  <c r="X26" i="12"/>
  <c r="W26" i="12"/>
  <c r="R26" i="12"/>
  <c r="O26" i="12"/>
  <c r="X25" i="12"/>
  <c r="W25" i="12"/>
  <c r="R25" i="12"/>
  <c r="O25" i="12"/>
  <c r="X24" i="12"/>
  <c r="W24" i="12"/>
  <c r="R24" i="12"/>
  <c r="O24" i="12"/>
  <c r="X23" i="12"/>
  <c r="W23" i="12"/>
  <c r="R23" i="12"/>
  <c r="O23" i="12"/>
  <c r="X22" i="12"/>
  <c r="W22" i="12"/>
  <c r="R22" i="12"/>
  <c r="O22" i="12"/>
  <c r="X21" i="12"/>
  <c r="W21" i="12"/>
  <c r="R21" i="12"/>
  <c r="O21" i="12"/>
  <c r="X20" i="12"/>
  <c r="W20" i="12"/>
  <c r="R20" i="12"/>
  <c r="O20" i="12"/>
  <c r="X19" i="12"/>
  <c r="W19" i="12"/>
  <c r="R19" i="12"/>
  <c r="O19" i="12"/>
  <c r="X18" i="12"/>
  <c r="W18" i="12"/>
  <c r="R18" i="12"/>
  <c r="O18" i="12"/>
  <c r="X17" i="12"/>
  <c r="W17" i="12"/>
  <c r="R17" i="12"/>
  <c r="O17" i="12"/>
  <c r="X16" i="12"/>
  <c r="W16" i="12"/>
  <c r="R16" i="12"/>
  <c r="O16" i="12"/>
  <c r="X15" i="12"/>
  <c r="W15" i="12"/>
  <c r="R15" i="12"/>
  <c r="O15" i="12"/>
  <c r="X14" i="12"/>
  <c r="W14" i="12"/>
  <c r="R14" i="12"/>
  <c r="O14" i="12"/>
  <c r="X13" i="12"/>
  <c r="W13" i="12"/>
  <c r="R13" i="12"/>
  <c r="O13" i="12"/>
  <c r="X12" i="12"/>
  <c r="W12" i="12"/>
  <c r="R12" i="12"/>
  <c r="O12" i="12"/>
  <c r="X11" i="12"/>
  <c r="W11" i="12"/>
  <c r="R11" i="12"/>
  <c r="O11" i="12"/>
  <c r="X10" i="12"/>
  <c r="W10" i="12"/>
  <c r="R10" i="12"/>
  <c r="O10" i="12"/>
  <c r="X9" i="12"/>
  <c r="W9" i="12"/>
  <c r="R9" i="12"/>
  <c r="O9" i="12"/>
  <c r="M6" i="12"/>
  <c r="L3" i="12" s="1"/>
  <c r="L6" i="12"/>
  <c r="L2" i="12" s="1"/>
  <c r="K6" i="12"/>
  <c r="J3" i="12" s="1"/>
  <c r="J6" i="12"/>
  <c r="J2" i="12" s="1"/>
  <c r="X390" i="11"/>
  <c r="W390" i="11"/>
  <c r="R390" i="11"/>
  <c r="X389" i="11"/>
  <c r="W389" i="11"/>
  <c r="R389" i="11"/>
  <c r="X388" i="11"/>
  <c r="W388" i="11"/>
  <c r="R388" i="11"/>
  <c r="X387" i="11"/>
  <c r="W387" i="11"/>
  <c r="R387" i="11"/>
  <c r="X386" i="11"/>
  <c r="W386" i="11"/>
  <c r="R386" i="11"/>
  <c r="X385" i="11"/>
  <c r="W385" i="11"/>
  <c r="R385" i="11"/>
  <c r="X384" i="11"/>
  <c r="W384" i="11"/>
  <c r="R384" i="11"/>
  <c r="X383" i="11"/>
  <c r="W383" i="11"/>
  <c r="R383" i="11"/>
  <c r="X382" i="11"/>
  <c r="W382" i="11"/>
  <c r="R382" i="11"/>
  <c r="X381" i="11"/>
  <c r="W381" i="11"/>
  <c r="R381" i="11"/>
  <c r="X380" i="11"/>
  <c r="W380" i="11"/>
  <c r="R380" i="11"/>
  <c r="X379" i="11"/>
  <c r="W379" i="11"/>
  <c r="R379" i="11"/>
  <c r="X378" i="11"/>
  <c r="W378" i="11"/>
  <c r="R378" i="11"/>
  <c r="X377" i="11"/>
  <c r="W377" i="11"/>
  <c r="R377" i="11"/>
  <c r="X376" i="11"/>
  <c r="W376" i="11"/>
  <c r="R376" i="11"/>
  <c r="X375" i="11"/>
  <c r="W375" i="11"/>
  <c r="R375" i="11"/>
  <c r="X374" i="11"/>
  <c r="W374" i="11"/>
  <c r="R374" i="11"/>
  <c r="X373" i="11"/>
  <c r="W373" i="11"/>
  <c r="R373" i="11"/>
  <c r="X372" i="11"/>
  <c r="W372" i="11"/>
  <c r="R372" i="11"/>
  <c r="X371" i="11"/>
  <c r="W371" i="11"/>
  <c r="R371" i="11"/>
  <c r="X370" i="11"/>
  <c r="W370" i="11"/>
  <c r="R370" i="11"/>
  <c r="X369" i="11"/>
  <c r="W369" i="11"/>
  <c r="R369" i="11"/>
  <c r="X368" i="11"/>
  <c r="W368" i="11"/>
  <c r="R368" i="11"/>
  <c r="X367" i="11"/>
  <c r="W367" i="11"/>
  <c r="R367" i="11"/>
  <c r="X366" i="11"/>
  <c r="W366" i="11"/>
  <c r="R366" i="11"/>
  <c r="X365" i="11"/>
  <c r="W365" i="11"/>
  <c r="R365" i="11"/>
  <c r="X364" i="11"/>
  <c r="W364" i="11"/>
  <c r="R364" i="11"/>
  <c r="X363" i="11"/>
  <c r="W363" i="11"/>
  <c r="R363" i="11"/>
  <c r="X362" i="11"/>
  <c r="W362" i="11"/>
  <c r="R362" i="11"/>
  <c r="X361" i="11"/>
  <c r="W361" i="11"/>
  <c r="R361" i="11"/>
  <c r="X360" i="11"/>
  <c r="W360" i="11"/>
  <c r="R360" i="11"/>
  <c r="X359" i="11"/>
  <c r="W359" i="11"/>
  <c r="R359" i="11"/>
  <c r="X358" i="11"/>
  <c r="W358" i="11"/>
  <c r="R358" i="11"/>
  <c r="X357" i="11"/>
  <c r="W357" i="11"/>
  <c r="R357" i="11"/>
  <c r="X356" i="11"/>
  <c r="W356" i="11"/>
  <c r="R356" i="11"/>
  <c r="X355" i="11"/>
  <c r="W355" i="11"/>
  <c r="R355" i="11"/>
  <c r="X354" i="11"/>
  <c r="W354" i="11"/>
  <c r="R354" i="11"/>
  <c r="X353" i="11"/>
  <c r="W353" i="11"/>
  <c r="R353" i="11"/>
  <c r="X352" i="11"/>
  <c r="W352" i="11"/>
  <c r="R352" i="11"/>
  <c r="X351" i="11"/>
  <c r="W351" i="11"/>
  <c r="R351" i="11"/>
  <c r="X350" i="11"/>
  <c r="W350" i="11"/>
  <c r="R350" i="11"/>
  <c r="X349" i="11"/>
  <c r="W349" i="11"/>
  <c r="R349" i="11"/>
  <c r="X348" i="11"/>
  <c r="W348" i="11"/>
  <c r="R348" i="11"/>
  <c r="X347" i="11"/>
  <c r="W347" i="11"/>
  <c r="R347" i="11"/>
  <c r="X346" i="11"/>
  <c r="W346" i="11"/>
  <c r="R346" i="11"/>
  <c r="X345" i="11"/>
  <c r="W345" i="11"/>
  <c r="R345" i="11"/>
  <c r="X344" i="11"/>
  <c r="W344" i="11"/>
  <c r="R344" i="11"/>
  <c r="X343" i="11"/>
  <c r="W343" i="11"/>
  <c r="R343" i="11"/>
  <c r="X342" i="11"/>
  <c r="W342" i="11"/>
  <c r="R342" i="11"/>
  <c r="X341" i="11"/>
  <c r="W341" i="11"/>
  <c r="R341" i="11"/>
  <c r="X340" i="11"/>
  <c r="W340" i="11"/>
  <c r="R340" i="11"/>
  <c r="X339" i="11"/>
  <c r="W339" i="11"/>
  <c r="R339" i="11"/>
  <c r="X338" i="11"/>
  <c r="W338" i="11"/>
  <c r="R338" i="11"/>
  <c r="X337" i="11"/>
  <c r="W337" i="11"/>
  <c r="R337" i="11"/>
  <c r="X336" i="11"/>
  <c r="W336" i="11"/>
  <c r="R336" i="11"/>
  <c r="X335" i="11"/>
  <c r="W335" i="11"/>
  <c r="R335" i="11"/>
  <c r="X334" i="11"/>
  <c r="W334" i="11"/>
  <c r="R334" i="11"/>
  <c r="X333" i="11"/>
  <c r="W333" i="11"/>
  <c r="R333" i="11"/>
  <c r="X332" i="11"/>
  <c r="W332" i="11"/>
  <c r="R332" i="11"/>
  <c r="X331" i="11"/>
  <c r="W331" i="11"/>
  <c r="R331" i="11"/>
  <c r="X330" i="11"/>
  <c r="W330" i="11"/>
  <c r="R330" i="11"/>
  <c r="X329" i="11"/>
  <c r="W329" i="11"/>
  <c r="R329" i="11"/>
  <c r="X328" i="11"/>
  <c r="W328" i="11"/>
  <c r="R328" i="11"/>
  <c r="X327" i="11"/>
  <c r="W327" i="11"/>
  <c r="R327" i="11"/>
  <c r="X326" i="11"/>
  <c r="W326" i="11"/>
  <c r="R326" i="11"/>
  <c r="X325" i="11"/>
  <c r="W325" i="11"/>
  <c r="R325" i="11"/>
  <c r="X324" i="11"/>
  <c r="W324" i="11"/>
  <c r="R324" i="11"/>
  <c r="X323" i="11"/>
  <c r="W323" i="11"/>
  <c r="R323" i="11"/>
  <c r="X322" i="11"/>
  <c r="W322" i="11"/>
  <c r="R322" i="11"/>
  <c r="X321" i="11"/>
  <c r="W321" i="11"/>
  <c r="R321" i="11"/>
  <c r="X320" i="11"/>
  <c r="W320" i="11"/>
  <c r="R320" i="11"/>
  <c r="X319" i="11"/>
  <c r="W319" i="11"/>
  <c r="R319" i="11"/>
  <c r="X318" i="11"/>
  <c r="W318" i="11"/>
  <c r="R318" i="11"/>
  <c r="X317" i="11"/>
  <c r="W317" i="11"/>
  <c r="R317" i="11"/>
  <c r="X316" i="11"/>
  <c r="W316" i="11"/>
  <c r="R316" i="11"/>
  <c r="X315" i="11"/>
  <c r="W315" i="11"/>
  <c r="R315" i="11"/>
  <c r="X314" i="11"/>
  <c r="W314" i="11"/>
  <c r="R314" i="11"/>
  <c r="X313" i="11"/>
  <c r="W313" i="11"/>
  <c r="R313" i="11"/>
  <c r="X312" i="11"/>
  <c r="W312" i="11"/>
  <c r="R312" i="11"/>
  <c r="X311" i="11"/>
  <c r="W311" i="11"/>
  <c r="R311" i="11"/>
  <c r="X310" i="11"/>
  <c r="W310" i="11"/>
  <c r="R310" i="11"/>
  <c r="X309" i="11"/>
  <c r="W309" i="11"/>
  <c r="R309" i="11"/>
  <c r="X308" i="11"/>
  <c r="W308" i="11"/>
  <c r="R308" i="11"/>
  <c r="X307" i="11"/>
  <c r="W307" i="11"/>
  <c r="R307" i="11"/>
  <c r="X306" i="11"/>
  <c r="W306" i="11"/>
  <c r="R306" i="11"/>
  <c r="X305" i="11"/>
  <c r="W305" i="11"/>
  <c r="R305" i="11"/>
  <c r="X304" i="11"/>
  <c r="W304" i="11"/>
  <c r="R304" i="11"/>
  <c r="X303" i="11"/>
  <c r="W303" i="11"/>
  <c r="R303" i="11"/>
  <c r="X302" i="11"/>
  <c r="W302" i="11"/>
  <c r="R302" i="11"/>
  <c r="X301" i="11"/>
  <c r="W301" i="11"/>
  <c r="R301" i="11"/>
  <c r="X300" i="11"/>
  <c r="W300" i="11"/>
  <c r="R300" i="11"/>
  <c r="X299" i="11"/>
  <c r="W299" i="11"/>
  <c r="R299" i="11"/>
  <c r="X298" i="11"/>
  <c r="W298" i="11"/>
  <c r="R298" i="11"/>
  <c r="X297" i="11"/>
  <c r="W297" i="11"/>
  <c r="R297" i="11"/>
  <c r="X296" i="11"/>
  <c r="W296" i="11"/>
  <c r="R296" i="11"/>
  <c r="X295" i="11"/>
  <c r="W295" i="11"/>
  <c r="R295" i="11"/>
  <c r="X294" i="11"/>
  <c r="W294" i="11"/>
  <c r="R294" i="11"/>
  <c r="X293" i="11"/>
  <c r="W293" i="11"/>
  <c r="R293" i="11"/>
  <c r="X292" i="11"/>
  <c r="W292" i="11"/>
  <c r="R292" i="11"/>
  <c r="X291" i="11"/>
  <c r="W291" i="11"/>
  <c r="R291" i="11"/>
  <c r="X290" i="11"/>
  <c r="W290" i="11"/>
  <c r="R290" i="11"/>
  <c r="X289" i="11"/>
  <c r="W289" i="11"/>
  <c r="R289" i="11"/>
  <c r="X288" i="11"/>
  <c r="W288" i="11"/>
  <c r="R288" i="11"/>
  <c r="X287" i="11"/>
  <c r="W287" i="11"/>
  <c r="R287" i="11"/>
  <c r="X286" i="11"/>
  <c r="W286" i="11"/>
  <c r="R286" i="11"/>
  <c r="X285" i="11"/>
  <c r="W285" i="11"/>
  <c r="R285" i="11"/>
  <c r="X284" i="11"/>
  <c r="W284" i="11"/>
  <c r="R284" i="11"/>
  <c r="X283" i="11"/>
  <c r="W283" i="11"/>
  <c r="R283" i="11"/>
  <c r="X282" i="11"/>
  <c r="W282" i="11"/>
  <c r="R282" i="11"/>
  <c r="X281" i="11"/>
  <c r="W281" i="11"/>
  <c r="R281" i="11"/>
  <c r="X280" i="11"/>
  <c r="W280" i="11"/>
  <c r="R280" i="11"/>
  <c r="X279" i="11"/>
  <c r="W279" i="11"/>
  <c r="R279" i="11"/>
  <c r="X278" i="11"/>
  <c r="W278" i="11"/>
  <c r="R278" i="11"/>
  <c r="X277" i="11"/>
  <c r="W277" i="11"/>
  <c r="R277" i="11"/>
  <c r="X276" i="11"/>
  <c r="W276" i="11"/>
  <c r="R276" i="11"/>
  <c r="X275" i="11"/>
  <c r="W275" i="11"/>
  <c r="R275" i="11"/>
  <c r="X274" i="11"/>
  <c r="W274" i="11"/>
  <c r="R274" i="11"/>
  <c r="X273" i="11"/>
  <c r="W273" i="11"/>
  <c r="R273" i="11"/>
  <c r="X272" i="11"/>
  <c r="W272" i="11"/>
  <c r="R272" i="11"/>
  <c r="X271" i="11"/>
  <c r="W271" i="11"/>
  <c r="R271" i="11"/>
  <c r="X270" i="11"/>
  <c r="W270" i="11"/>
  <c r="R270" i="11"/>
  <c r="X269" i="11"/>
  <c r="W269" i="11"/>
  <c r="R269" i="11"/>
  <c r="X268" i="11"/>
  <c r="W268" i="11"/>
  <c r="R268" i="11"/>
  <c r="X267" i="11"/>
  <c r="W267" i="11"/>
  <c r="R267" i="11"/>
  <c r="X266" i="11"/>
  <c r="W266" i="11"/>
  <c r="R266" i="11"/>
  <c r="X265" i="11"/>
  <c r="W265" i="11"/>
  <c r="R265" i="11"/>
  <c r="X264" i="11"/>
  <c r="W264" i="11"/>
  <c r="R264" i="11"/>
  <c r="X263" i="11"/>
  <c r="W263" i="11"/>
  <c r="R263" i="11"/>
  <c r="X262" i="11"/>
  <c r="W262" i="11"/>
  <c r="R262" i="11"/>
  <c r="X261" i="11"/>
  <c r="W261" i="11"/>
  <c r="R261" i="11"/>
  <c r="X260" i="11"/>
  <c r="W260" i="11"/>
  <c r="R260" i="11"/>
  <c r="X259" i="11"/>
  <c r="W259" i="11"/>
  <c r="R259" i="11"/>
  <c r="X258" i="11"/>
  <c r="W258" i="11"/>
  <c r="R258" i="11"/>
  <c r="X257" i="11"/>
  <c r="W257" i="11"/>
  <c r="R257" i="11"/>
  <c r="X256" i="11"/>
  <c r="W256" i="11"/>
  <c r="R256" i="11"/>
  <c r="X255" i="11"/>
  <c r="W255" i="11"/>
  <c r="R255" i="11"/>
  <c r="X254" i="11"/>
  <c r="W254" i="11"/>
  <c r="R254" i="11"/>
  <c r="X253" i="11"/>
  <c r="W253" i="11"/>
  <c r="R253" i="11"/>
  <c r="X252" i="11"/>
  <c r="W252" i="11"/>
  <c r="R252" i="11"/>
  <c r="X251" i="11"/>
  <c r="W251" i="11"/>
  <c r="R251" i="11"/>
  <c r="X250" i="11"/>
  <c r="W250" i="11"/>
  <c r="R250" i="11"/>
  <c r="X249" i="11"/>
  <c r="W249" i="11"/>
  <c r="R249" i="11"/>
  <c r="X248" i="11"/>
  <c r="W248" i="11"/>
  <c r="R248" i="11"/>
  <c r="X247" i="11"/>
  <c r="W247" i="11"/>
  <c r="R247" i="11"/>
  <c r="X246" i="11"/>
  <c r="W246" i="11"/>
  <c r="R246" i="11"/>
  <c r="X245" i="11"/>
  <c r="W245" i="11"/>
  <c r="R245" i="11"/>
  <c r="X244" i="11"/>
  <c r="W244" i="11"/>
  <c r="R244" i="11"/>
  <c r="X243" i="11"/>
  <c r="W243" i="11"/>
  <c r="R243" i="11"/>
  <c r="X242" i="11"/>
  <c r="W242" i="11"/>
  <c r="R242" i="11"/>
  <c r="X241" i="11"/>
  <c r="W241" i="11"/>
  <c r="R241" i="11"/>
  <c r="X240" i="11"/>
  <c r="W240" i="11"/>
  <c r="R240" i="11"/>
  <c r="X239" i="11"/>
  <c r="W239" i="11"/>
  <c r="R239" i="11"/>
  <c r="X238" i="11"/>
  <c r="W238" i="11"/>
  <c r="R238" i="11"/>
  <c r="X237" i="11"/>
  <c r="W237" i="11"/>
  <c r="R237" i="11"/>
  <c r="X236" i="11"/>
  <c r="W236" i="11"/>
  <c r="R236" i="11"/>
  <c r="X235" i="11"/>
  <c r="W235" i="11"/>
  <c r="R235" i="11"/>
  <c r="X234" i="11"/>
  <c r="W234" i="11"/>
  <c r="R234" i="11"/>
  <c r="X233" i="11"/>
  <c r="W233" i="11"/>
  <c r="R233" i="11"/>
  <c r="X232" i="11"/>
  <c r="W232" i="11"/>
  <c r="R232" i="11"/>
  <c r="X231" i="11"/>
  <c r="W231" i="11"/>
  <c r="R231" i="11"/>
  <c r="X230" i="11"/>
  <c r="W230" i="11"/>
  <c r="R230" i="11"/>
  <c r="X229" i="11"/>
  <c r="W229" i="11"/>
  <c r="R229" i="11"/>
  <c r="X228" i="11"/>
  <c r="W228" i="11"/>
  <c r="R228" i="11"/>
  <c r="X227" i="11"/>
  <c r="W227" i="11"/>
  <c r="R227" i="11"/>
  <c r="X226" i="11"/>
  <c r="W226" i="11"/>
  <c r="R226" i="11"/>
  <c r="X225" i="11"/>
  <c r="W225" i="11"/>
  <c r="R225" i="11"/>
  <c r="X224" i="11"/>
  <c r="W224" i="11"/>
  <c r="R224" i="11"/>
  <c r="X223" i="11"/>
  <c r="W223" i="11"/>
  <c r="R223" i="11"/>
  <c r="X222" i="11"/>
  <c r="W222" i="11"/>
  <c r="R222" i="11"/>
  <c r="X221" i="11"/>
  <c r="W221" i="11"/>
  <c r="R221" i="11"/>
  <c r="X220" i="11"/>
  <c r="W220" i="11"/>
  <c r="R220" i="11"/>
  <c r="X219" i="11"/>
  <c r="W219" i="11"/>
  <c r="R219" i="11"/>
  <c r="X218" i="11"/>
  <c r="W218" i="11"/>
  <c r="R218" i="11"/>
  <c r="X217" i="11"/>
  <c r="W217" i="11"/>
  <c r="R217" i="11"/>
  <c r="X216" i="11"/>
  <c r="W216" i="11"/>
  <c r="R216" i="11"/>
  <c r="X215" i="11"/>
  <c r="W215" i="11"/>
  <c r="R215" i="11"/>
  <c r="X214" i="11"/>
  <c r="W214" i="11"/>
  <c r="R214" i="11"/>
  <c r="X213" i="11"/>
  <c r="W213" i="11"/>
  <c r="R213" i="11"/>
  <c r="X212" i="11"/>
  <c r="W212" i="11"/>
  <c r="R212" i="11"/>
  <c r="X211" i="11"/>
  <c r="W211" i="11"/>
  <c r="R211" i="11"/>
  <c r="X210" i="11"/>
  <c r="W210" i="11"/>
  <c r="R210" i="11"/>
  <c r="X209" i="11"/>
  <c r="W209" i="11"/>
  <c r="R209" i="11"/>
  <c r="X208" i="11"/>
  <c r="W208" i="11"/>
  <c r="R208" i="11"/>
  <c r="X207" i="11"/>
  <c r="W207" i="11"/>
  <c r="R207" i="11"/>
  <c r="X206" i="11"/>
  <c r="W206" i="11"/>
  <c r="R206" i="11"/>
  <c r="X205" i="11"/>
  <c r="W205" i="11"/>
  <c r="R205" i="11"/>
  <c r="X204" i="11"/>
  <c r="W204" i="11"/>
  <c r="R204" i="11"/>
  <c r="X203" i="11"/>
  <c r="W203" i="11"/>
  <c r="R203" i="11"/>
  <c r="X202" i="11"/>
  <c r="W202" i="11"/>
  <c r="R202" i="11"/>
  <c r="X201" i="11"/>
  <c r="W201" i="11"/>
  <c r="R201" i="11"/>
  <c r="X200" i="11"/>
  <c r="W200" i="11"/>
  <c r="R200" i="11"/>
  <c r="X199" i="11"/>
  <c r="W199" i="11"/>
  <c r="R199" i="11"/>
  <c r="X198" i="11"/>
  <c r="W198" i="11"/>
  <c r="R198" i="11"/>
  <c r="X197" i="11"/>
  <c r="W197" i="11"/>
  <c r="R197" i="11"/>
  <c r="X196" i="11"/>
  <c r="W196" i="11"/>
  <c r="R196" i="11"/>
  <c r="X195" i="11"/>
  <c r="W195" i="11"/>
  <c r="R195" i="11"/>
  <c r="X194" i="11"/>
  <c r="W194" i="11"/>
  <c r="R194" i="11"/>
  <c r="X193" i="11"/>
  <c r="W193" i="11"/>
  <c r="R193" i="11"/>
  <c r="X192" i="11"/>
  <c r="W192" i="11"/>
  <c r="R192" i="11"/>
  <c r="X191" i="11"/>
  <c r="W191" i="11"/>
  <c r="R191" i="11"/>
  <c r="X190" i="11"/>
  <c r="W190" i="11"/>
  <c r="R190" i="11"/>
  <c r="X189" i="11"/>
  <c r="W189" i="11"/>
  <c r="R189" i="11"/>
  <c r="X188" i="11"/>
  <c r="W188" i="11"/>
  <c r="R188" i="11"/>
  <c r="X187" i="11"/>
  <c r="W187" i="11"/>
  <c r="R187" i="11"/>
  <c r="X186" i="11"/>
  <c r="W186" i="11"/>
  <c r="R186" i="11"/>
  <c r="X185" i="11"/>
  <c r="W185" i="11"/>
  <c r="R185" i="11"/>
  <c r="X184" i="11"/>
  <c r="W184" i="11"/>
  <c r="R184" i="11"/>
  <c r="X183" i="11"/>
  <c r="W183" i="11"/>
  <c r="R183" i="11"/>
  <c r="X182" i="11"/>
  <c r="W182" i="11"/>
  <c r="R182" i="11"/>
  <c r="X181" i="11"/>
  <c r="W181" i="11"/>
  <c r="R181" i="11"/>
  <c r="X180" i="11"/>
  <c r="W180" i="11"/>
  <c r="R180" i="11"/>
  <c r="X179" i="11"/>
  <c r="W179" i="11"/>
  <c r="R179" i="11"/>
  <c r="X178" i="11"/>
  <c r="W178" i="11"/>
  <c r="R178" i="11"/>
  <c r="X177" i="11"/>
  <c r="W177" i="11"/>
  <c r="R177" i="11"/>
  <c r="X176" i="11"/>
  <c r="W176" i="11"/>
  <c r="R176" i="11"/>
  <c r="X175" i="11"/>
  <c r="W175" i="11"/>
  <c r="R175" i="11"/>
  <c r="X174" i="11"/>
  <c r="W174" i="11"/>
  <c r="R174" i="11"/>
  <c r="X173" i="11"/>
  <c r="W173" i="11"/>
  <c r="R173" i="11"/>
  <c r="X172" i="11"/>
  <c r="W172" i="11"/>
  <c r="R172" i="11"/>
  <c r="X171" i="11"/>
  <c r="W171" i="11"/>
  <c r="R171" i="11"/>
  <c r="X170" i="11"/>
  <c r="W170" i="11"/>
  <c r="R170" i="11"/>
  <c r="X169" i="11"/>
  <c r="W169" i="11"/>
  <c r="R169" i="11"/>
  <c r="X168" i="11"/>
  <c r="W168" i="11"/>
  <c r="R168" i="11"/>
  <c r="X167" i="11"/>
  <c r="W167" i="11"/>
  <c r="R167" i="11"/>
  <c r="X166" i="11"/>
  <c r="W166" i="11"/>
  <c r="R166" i="11"/>
  <c r="X165" i="11"/>
  <c r="W165" i="11"/>
  <c r="R165" i="11"/>
  <c r="X164" i="11"/>
  <c r="W164" i="11"/>
  <c r="R164" i="11"/>
  <c r="X163" i="11"/>
  <c r="W163" i="11"/>
  <c r="R163" i="11"/>
  <c r="X162" i="11"/>
  <c r="W162" i="11"/>
  <c r="R162" i="11"/>
  <c r="X161" i="11"/>
  <c r="W161" i="11"/>
  <c r="R161" i="11"/>
  <c r="X160" i="11"/>
  <c r="W160" i="11"/>
  <c r="R160" i="11"/>
  <c r="X159" i="11"/>
  <c r="W159" i="11"/>
  <c r="R159" i="11"/>
  <c r="X158" i="11"/>
  <c r="W158" i="11"/>
  <c r="R158" i="11"/>
  <c r="X157" i="11"/>
  <c r="W157" i="11"/>
  <c r="R157" i="11"/>
  <c r="X156" i="11"/>
  <c r="W156" i="11"/>
  <c r="R156" i="11"/>
  <c r="X155" i="11"/>
  <c r="W155" i="11"/>
  <c r="R155" i="11"/>
  <c r="X154" i="11"/>
  <c r="W154" i="11"/>
  <c r="R154" i="11"/>
  <c r="X153" i="11"/>
  <c r="W153" i="11"/>
  <c r="R153" i="11"/>
  <c r="X152" i="11"/>
  <c r="W152" i="11"/>
  <c r="R152" i="11"/>
  <c r="X151" i="11"/>
  <c r="W151" i="11"/>
  <c r="R151" i="11"/>
  <c r="X150" i="11"/>
  <c r="W150" i="11"/>
  <c r="R150" i="11"/>
  <c r="X149" i="11"/>
  <c r="W149" i="11"/>
  <c r="R149" i="11"/>
  <c r="X148" i="11"/>
  <c r="W148" i="11"/>
  <c r="R148" i="11"/>
  <c r="X147" i="11"/>
  <c r="W147" i="11"/>
  <c r="R147" i="11"/>
  <c r="X146" i="11"/>
  <c r="W146" i="11"/>
  <c r="R146" i="11"/>
  <c r="X145" i="11"/>
  <c r="W145" i="11"/>
  <c r="R145" i="11"/>
  <c r="X144" i="11"/>
  <c r="W144" i="11"/>
  <c r="R144" i="11"/>
  <c r="X143" i="11"/>
  <c r="W143" i="11"/>
  <c r="R143" i="11"/>
  <c r="X142" i="11"/>
  <c r="W142" i="11"/>
  <c r="R142" i="11"/>
  <c r="X141" i="11"/>
  <c r="W141" i="11"/>
  <c r="R141" i="11"/>
  <c r="X140" i="11"/>
  <c r="W140" i="11"/>
  <c r="R140" i="11"/>
  <c r="X139" i="11"/>
  <c r="W139" i="11"/>
  <c r="R139" i="11"/>
  <c r="X138" i="11"/>
  <c r="W138" i="11"/>
  <c r="R138" i="11"/>
  <c r="X137" i="11"/>
  <c r="W137" i="11"/>
  <c r="R137" i="11"/>
  <c r="X136" i="11"/>
  <c r="W136" i="11"/>
  <c r="R136" i="11"/>
  <c r="X135" i="11"/>
  <c r="W135" i="11"/>
  <c r="R135" i="11"/>
  <c r="X134" i="11"/>
  <c r="W134" i="11"/>
  <c r="R134" i="11"/>
  <c r="X133" i="11"/>
  <c r="W133" i="11"/>
  <c r="R133" i="11"/>
  <c r="X132" i="11"/>
  <c r="W132" i="11"/>
  <c r="R132" i="11"/>
  <c r="X131" i="11"/>
  <c r="W131" i="11"/>
  <c r="R131" i="11"/>
  <c r="X130" i="11"/>
  <c r="W130" i="11"/>
  <c r="R130" i="11"/>
  <c r="X129" i="11"/>
  <c r="W129" i="11"/>
  <c r="R129" i="11"/>
  <c r="X128" i="11"/>
  <c r="W128" i="11"/>
  <c r="R128" i="11"/>
  <c r="X127" i="11"/>
  <c r="W127" i="11"/>
  <c r="R127" i="11"/>
  <c r="X126" i="11"/>
  <c r="W126" i="11"/>
  <c r="R126" i="11"/>
  <c r="X125" i="11"/>
  <c r="W125" i="11"/>
  <c r="R125" i="11"/>
  <c r="X124" i="11"/>
  <c r="W124" i="11"/>
  <c r="R124" i="11"/>
  <c r="X123" i="11"/>
  <c r="W123" i="11"/>
  <c r="R123" i="11"/>
  <c r="X122" i="11"/>
  <c r="W122" i="11"/>
  <c r="R122" i="11"/>
  <c r="X121" i="11"/>
  <c r="W121" i="11"/>
  <c r="R121" i="11"/>
  <c r="X120" i="11"/>
  <c r="W120" i="11"/>
  <c r="R120" i="11"/>
  <c r="X119" i="11"/>
  <c r="W119" i="11"/>
  <c r="R119" i="11"/>
  <c r="X118" i="11"/>
  <c r="W118" i="11"/>
  <c r="R118" i="11"/>
  <c r="X117" i="11"/>
  <c r="W117" i="11"/>
  <c r="R117" i="11"/>
  <c r="X116" i="11"/>
  <c r="W116" i="11"/>
  <c r="R116" i="11"/>
  <c r="X115" i="11"/>
  <c r="W115" i="11"/>
  <c r="R115" i="11"/>
  <c r="X114" i="11"/>
  <c r="W114" i="11"/>
  <c r="R114" i="11"/>
  <c r="X113" i="11"/>
  <c r="W113" i="11"/>
  <c r="R113" i="11"/>
  <c r="X112" i="11"/>
  <c r="W112" i="11"/>
  <c r="R112" i="11"/>
  <c r="X111" i="11"/>
  <c r="W111" i="11"/>
  <c r="R111" i="11"/>
  <c r="X110" i="11"/>
  <c r="W110" i="11"/>
  <c r="R110" i="11"/>
  <c r="X109" i="11"/>
  <c r="W109" i="11"/>
  <c r="R109" i="11"/>
  <c r="X108" i="11"/>
  <c r="W108" i="11"/>
  <c r="R108" i="11"/>
  <c r="X107" i="11"/>
  <c r="W107" i="11"/>
  <c r="R107" i="11"/>
  <c r="X106" i="11"/>
  <c r="W106" i="11"/>
  <c r="R106" i="11"/>
  <c r="X105" i="11"/>
  <c r="W105" i="11"/>
  <c r="R105" i="11"/>
  <c r="X104" i="11"/>
  <c r="W104" i="11"/>
  <c r="R104" i="11"/>
  <c r="X103" i="11"/>
  <c r="W103" i="11"/>
  <c r="R103" i="11"/>
  <c r="X102" i="11"/>
  <c r="W102" i="11"/>
  <c r="R102" i="11"/>
  <c r="X101" i="11"/>
  <c r="W101" i="11"/>
  <c r="R101" i="11"/>
  <c r="X100" i="11"/>
  <c r="W100" i="11"/>
  <c r="R100" i="11"/>
  <c r="X99" i="11"/>
  <c r="W99" i="11"/>
  <c r="R99" i="11"/>
  <c r="X98" i="11"/>
  <c r="W98" i="11"/>
  <c r="R98" i="11"/>
  <c r="X97" i="11"/>
  <c r="W97" i="11"/>
  <c r="R97" i="11"/>
  <c r="X96" i="11"/>
  <c r="W96" i="11"/>
  <c r="R96" i="11"/>
  <c r="X95" i="11"/>
  <c r="W95" i="11"/>
  <c r="R95" i="11"/>
  <c r="X94" i="11"/>
  <c r="W94" i="11"/>
  <c r="R94" i="11"/>
  <c r="X93" i="11"/>
  <c r="W93" i="11"/>
  <c r="R93" i="11"/>
  <c r="X92" i="11"/>
  <c r="W92" i="11"/>
  <c r="R92" i="11"/>
  <c r="X91" i="11"/>
  <c r="W91" i="11"/>
  <c r="R91" i="11"/>
  <c r="X90" i="11"/>
  <c r="W90" i="11"/>
  <c r="R90" i="11"/>
  <c r="X89" i="11"/>
  <c r="W89" i="11"/>
  <c r="R89" i="11"/>
  <c r="X88" i="11"/>
  <c r="W88" i="11"/>
  <c r="R88" i="11"/>
  <c r="X87" i="11"/>
  <c r="W87" i="11"/>
  <c r="R87" i="11"/>
  <c r="X86" i="11"/>
  <c r="W86" i="11"/>
  <c r="R86" i="11"/>
  <c r="X85" i="11"/>
  <c r="W85" i="11"/>
  <c r="R85" i="11"/>
  <c r="X84" i="11"/>
  <c r="W84" i="11"/>
  <c r="R84" i="11"/>
  <c r="X83" i="11"/>
  <c r="W83" i="11"/>
  <c r="R83" i="11"/>
  <c r="X82" i="11"/>
  <c r="W82" i="11"/>
  <c r="R82" i="11"/>
  <c r="X81" i="11"/>
  <c r="W81" i="11"/>
  <c r="R81" i="11"/>
  <c r="X80" i="11"/>
  <c r="W80" i="11"/>
  <c r="R80" i="11"/>
  <c r="X79" i="11"/>
  <c r="W79" i="11"/>
  <c r="R79" i="11"/>
  <c r="X78" i="11"/>
  <c r="W78" i="11"/>
  <c r="R78" i="11"/>
  <c r="X77" i="11"/>
  <c r="W77" i="11"/>
  <c r="R77" i="11"/>
  <c r="X76" i="11"/>
  <c r="W76" i="11"/>
  <c r="R76" i="11"/>
  <c r="X75" i="11"/>
  <c r="W75" i="11"/>
  <c r="R75" i="11"/>
  <c r="X74" i="11"/>
  <c r="W74" i="11"/>
  <c r="R74" i="11"/>
  <c r="X73" i="11"/>
  <c r="W73" i="11"/>
  <c r="R73" i="11"/>
  <c r="X72" i="11"/>
  <c r="W72" i="11"/>
  <c r="R72" i="11"/>
  <c r="X71" i="11"/>
  <c r="W71" i="11"/>
  <c r="R71" i="11"/>
  <c r="X70" i="11"/>
  <c r="W70" i="11"/>
  <c r="R70" i="11"/>
  <c r="X69" i="11"/>
  <c r="W69" i="11"/>
  <c r="R69" i="11"/>
  <c r="X68" i="11"/>
  <c r="W68" i="11"/>
  <c r="R68" i="11"/>
  <c r="X67" i="11"/>
  <c r="W67" i="11"/>
  <c r="R67" i="11"/>
  <c r="X66" i="11"/>
  <c r="W66" i="11"/>
  <c r="R66" i="11"/>
  <c r="X65" i="11"/>
  <c r="W65" i="11"/>
  <c r="R65" i="11"/>
  <c r="X64" i="11"/>
  <c r="W64" i="11"/>
  <c r="R64" i="11"/>
  <c r="X63" i="11"/>
  <c r="W63" i="11"/>
  <c r="R63" i="11"/>
  <c r="X62" i="11"/>
  <c r="W62" i="11"/>
  <c r="R62" i="11"/>
  <c r="X61" i="11"/>
  <c r="W61" i="11"/>
  <c r="R61" i="11"/>
  <c r="X60" i="11"/>
  <c r="W60" i="11"/>
  <c r="R60" i="11"/>
  <c r="X59" i="11"/>
  <c r="W59" i="11"/>
  <c r="R59" i="11"/>
  <c r="X58" i="11"/>
  <c r="W58" i="11"/>
  <c r="R58" i="11"/>
  <c r="X57" i="11"/>
  <c r="W57" i="11"/>
  <c r="R57" i="11"/>
  <c r="X56" i="11"/>
  <c r="W56" i="11"/>
  <c r="R56" i="11"/>
  <c r="X55" i="11"/>
  <c r="W55" i="11"/>
  <c r="R55" i="11"/>
  <c r="X54" i="11"/>
  <c r="W54" i="11"/>
  <c r="R54" i="11"/>
  <c r="X53" i="11"/>
  <c r="W53" i="11"/>
  <c r="R53" i="11"/>
  <c r="X52" i="11"/>
  <c r="W52" i="11"/>
  <c r="R52" i="11"/>
  <c r="X51" i="11"/>
  <c r="W51" i="11"/>
  <c r="R51" i="11"/>
  <c r="X50" i="11"/>
  <c r="W50" i="11"/>
  <c r="R50" i="11"/>
  <c r="X49" i="11"/>
  <c r="W49" i="11"/>
  <c r="R49" i="11"/>
  <c r="X48" i="11"/>
  <c r="W48" i="11"/>
  <c r="R48" i="11"/>
  <c r="X47" i="11"/>
  <c r="W47" i="11"/>
  <c r="R47" i="11"/>
  <c r="X46" i="11"/>
  <c r="W46" i="11"/>
  <c r="R46" i="11"/>
  <c r="O46" i="11"/>
  <c r="X45" i="11"/>
  <c r="W45" i="11"/>
  <c r="R45" i="11"/>
  <c r="O45" i="11"/>
  <c r="X44" i="11"/>
  <c r="W44" i="11"/>
  <c r="R44" i="11"/>
  <c r="O44" i="11"/>
  <c r="X43" i="11"/>
  <c r="W43" i="11"/>
  <c r="R43" i="11"/>
  <c r="O43" i="11"/>
  <c r="X42" i="11"/>
  <c r="W42" i="11"/>
  <c r="R42" i="11"/>
  <c r="O42" i="11"/>
  <c r="X41" i="11"/>
  <c r="W41" i="11"/>
  <c r="R41" i="11"/>
  <c r="O41" i="11"/>
  <c r="X40" i="11"/>
  <c r="W40" i="11"/>
  <c r="R40" i="11"/>
  <c r="O40" i="11"/>
  <c r="X39" i="11"/>
  <c r="W39" i="11"/>
  <c r="R39" i="11"/>
  <c r="O39" i="11"/>
  <c r="X38" i="11"/>
  <c r="W38" i="11"/>
  <c r="R38" i="11"/>
  <c r="O38" i="11"/>
  <c r="X37" i="11"/>
  <c r="W37" i="11"/>
  <c r="R37" i="11"/>
  <c r="O37" i="11"/>
  <c r="X36" i="11"/>
  <c r="W36" i="11"/>
  <c r="R36" i="11"/>
  <c r="O36" i="11"/>
  <c r="X35" i="11"/>
  <c r="W35" i="11"/>
  <c r="R35" i="11"/>
  <c r="O35" i="11"/>
  <c r="X34" i="11"/>
  <c r="W34" i="11"/>
  <c r="R34" i="11"/>
  <c r="O34" i="11"/>
  <c r="X33" i="11"/>
  <c r="W33" i="11"/>
  <c r="R33" i="11"/>
  <c r="O33" i="11"/>
  <c r="X32" i="11"/>
  <c r="W32" i="11"/>
  <c r="R32" i="11"/>
  <c r="O32" i="11"/>
  <c r="X31" i="11"/>
  <c r="W31" i="11"/>
  <c r="R31" i="11"/>
  <c r="O31" i="11"/>
  <c r="X30" i="11"/>
  <c r="W30" i="11"/>
  <c r="R30" i="11"/>
  <c r="O30" i="11"/>
  <c r="X29" i="11"/>
  <c r="W29" i="11"/>
  <c r="R29" i="11"/>
  <c r="O29" i="11"/>
  <c r="X28" i="11"/>
  <c r="W28" i="11"/>
  <c r="R28" i="11"/>
  <c r="O28" i="11"/>
  <c r="X27" i="11"/>
  <c r="W27" i="11"/>
  <c r="R27" i="11"/>
  <c r="O27" i="11"/>
  <c r="X26" i="11"/>
  <c r="W26" i="11"/>
  <c r="R26" i="11"/>
  <c r="O26" i="11"/>
  <c r="X25" i="11"/>
  <c r="W25" i="11"/>
  <c r="R25" i="11"/>
  <c r="O25" i="11"/>
  <c r="X24" i="11"/>
  <c r="W24" i="11"/>
  <c r="R24" i="11"/>
  <c r="O24" i="11"/>
  <c r="X23" i="11"/>
  <c r="W23" i="11"/>
  <c r="R23" i="11"/>
  <c r="O23" i="11"/>
  <c r="X22" i="11"/>
  <c r="W22" i="11"/>
  <c r="R22" i="11"/>
  <c r="O22" i="11"/>
  <c r="X21" i="11"/>
  <c r="W21" i="11"/>
  <c r="R21" i="11"/>
  <c r="O21" i="11"/>
  <c r="X20" i="11"/>
  <c r="W20" i="11"/>
  <c r="R20" i="11"/>
  <c r="O20" i="11"/>
  <c r="X19" i="11"/>
  <c r="W19" i="11"/>
  <c r="R19" i="11"/>
  <c r="O19" i="11"/>
  <c r="X18" i="11"/>
  <c r="W18" i="11"/>
  <c r="R18" i="11"/>
  <c r="O18" i="11"/>
  <c r="X17" i="11"/>
  <c r="W17" i="11"/>
  <c r="R17" i="11"/>
  <c r="O17" i="11"/>
  <c r="X16" i="11"/>
  <c r="W16" i="11"/>
  <c r="R16" i="11"/>
  <c r="O16" i="11"/>
  <c r="X15" i="11"/>
  <c r="W15" i="11"/>
  <c r="R15" i="11"/>
  <c r="O15" i="11"/>
  <c r="X14" i="11"/>
  <c r="W14" i="11"/>
  <c r="R14" i="11"/>
  <c r="O14" i="11"/>
  <c r="X13" i="11"/>
  <c r="W13" i="11"/>
  <c r="R13" i="11"/>
  <c r="O13" i="11"/>
  <c r="X12" i="11"/>
  <c r="W12" i="11"/>
  <c r="R12" i="11"/>
  <c r="O12" i="11"/>
  <c r="X11" i="11"/>
  <c r="W11" i="11"/>
  <c r="R11" i="11"/>
  <c r="O11" i="11"/>
  <c r="X10" i="11"/>
  <c r="W10" i="11"/>
  <c r="R10" i="11"/>
  <c r="O10" i="11"/>
  <c r="X9" i="11"/>
  <c r="W9" i="11"/>
  <c r="R9" i="11"/>
  <c r="O9" i="11"/>
  <c r="M6" i="11"/>
  <c r="L3" i="11" s="1"/>
  <c r="L6" i="11"/>
  <c r="L2" i="11" s="1"/>
  <c r="K6" i="11"/>
  <c r="J3" i="11" s="1"/>
  <c r="J6" i="11"/>
  <c r="J2" i="11" s="1"/>
  <c r="X403" i="10"/>
  <c r="W403" i="10"/>
  <c r="X402" i="10"/>
  <c r="W402" i="10"/>
  <c r="X401" i="10"/>
  <c r="W401" i="10"/>
  <c r="X400" i="10"/>
  <c r="W400" i="10"/>
  <c r="X399" i="10"/>
  <c r="W399" i="10"/>
  <c r="X398" i="10"/>
  <c r="W398" i="10"/>
  <c r="X397" i="10"/>
  <c r="W397" i="10"/>
  <c r="X396" i="10"/>
  <c r="W396" i="10"/>
  <c r="X395" i="10"/>
  <c r="W395" i="10"/>
  <c r="X394" i="10"/>
  <c r="W394" i="10"/>
  <c r="X393" i="10"/>
  <c r="W393" i="10"/>
  <c r="X392" i="10"/>
  <c r="W392" i="10"/>
  <c r="X391" i="10"/>
  <c r="W391" i="10"/>
  <c r="X390" i="10"/>
  <c r="W390" i="10"/>
  <c r="X389" i="10"/>
  <c r="W389" i="10"/>
  <c r="X388" i="10"/>
  <c r="W388" i="10"/>
  <c r="X387" i="10"/>
  <c r="W387" i="10"/>
  <c r="X386" i="10"/>
  <c r="W386" i="10"/>
  <c r="X385" i="10"/>
  <c r="W385" i="10"/>
  <c r="X384" i="10"/>
  <c r="W384" i="10"/>
  <c r="X383" i="10"/>
  <c r="W383" i="10"/>
  <c r="X382" i="10"/>
  <c r="W382" i="10"/>
  <c r="X381" i="10"/>
  <c r="W381" i="10"/>
  <c r="X380" i="10"/>
  <c r="W380" i="10"/>
  <c r="X379" i="10"/>
  <c r="W379" i="10"/>
  <c r="X378" i="10"/>
  <c r="W378" i="10"/>
  <c r="X377" i="10"/>
  <c r="W377" i="10"/>
  <c r="X376" i="10"/>
  <c r="W376" i="10"/>
  <c r="X375" i="10"/>
  <c r="W375" i="10"/>
  <c r="X374" i="10"/>
  <c r="W374" i="10"/>
  <c r="X373" i="10"/>
  <c r="W373" i="10"/>
  <c r="X372" i="10"/>
  <c r="W372" i="10"/>
  <c r="X371" i="10"/>
  <c r="W371" i="10"/>
  <c r="X370" i="10"/>
  <c r="W370" i="10"/>
  <c r="X369" i="10"/>
  <c r="W369" i="10"/>
  <c r="X368" i="10"/>
  <c r="W368" i="10"/>
  <c r="X367" i="10"/>
  <c r="W367" i="10"/>
  <c r="X366" i="10"/>
  <c r="W366" i="10"/>
  <c r="X365" i="10"/>
  <c r="W365" i="10"/>
  <c r="X364" i="10"/>
  <c r="W364" i="10"/>
  <c r="X363" i="10"/>
  <c r="W363" i="10"/>
  <c r="X362" i="10"/>
  <c r="W362" i="10"/>
  <c r="X361" i="10"/>
  <c r="W361" i="10"/>
  <c r="X360" i="10"/>
  <c r="W360" i="10"/>
  <c r="X359" i="10"/>
  <c r="W359" i="10"/>
  <c r="X358" i="10"/>
  <c r="W358" i="10"/>
  <c r="X357" i="10"/>
  <c r="W357" i="10"/>
  <c r="X356" i="10"/>
  <c r="W356" i="10"/>
  <c r="X355" i="10"/>
  <c r="W355" i="10"/>
  <c r="X354" i="10"/>
  <c r="W354" i="10"/>
  <c r="X353" i="10"/>
  <c r="W353" i="10"/>
  <c r="X352" i="10"/>
  <c r="W352" i="10"/>
  <c r="X351" i="10"/>
  <c r="W351" i="10"/>
  <c r="X350" i="10"/>
  <c r="W350" i="10"/>
  <c r="X349" i="10"/>
  <c r="W349" i="10"/>
  <c r="X348" i="10"/>
  <c r="W348" i="10"/>
  <c r="X347" i="10"/>
  <c r="W347" i="10"/>
  <c r="X346" i="10"/>
  <c r="W346" i="10"/>
  <c r="X345" i="10"/>
  <c r="W345" i="10"/>
  <c r="X344" i="10"/>
  <c r="W344" i="10"/>
  <c r="X343" i="10"/>
  <c r="W343" i="10"/>
  <c r="X342" i="10"/>
  <c r="W342" i="10"/>
  <c r="X341" i="10"/>
  <c r="W341" i="10"/>
  <c r="X340" i="10"/>
  <c r="W340" i="10"/>
  <c r="X339" i="10"/>
  <c r="W339" i="10"/>
  <c r="X338" i="10"/>
  <c r="W338" i="10"/>
  <c r="X337" i="10"/>
  <c r="W337" i="10"/>
  <c r="X336" i="10"/>
  <c r="W336" i="10"/>
  <c r="X335" i="10"/>
  <c r="W335" i="10"/>
  <c r="X334" i="10"/>
  <c r="W334" i="10"/>
  <c r="X333" i="10"/>
  <c r="W333" i="10"/>
  <c r="X332" i="10"/>
  <c r="W332" i="10"/>
  <c r="X331" i="10"/>
  <c r="W331" i="10"/>
  <c r="X330" i="10"/>
  <c r="W330" i="10"/>
  <c r="X329" i="10"/>
  <c r="W329" i="10"/>
  <c r="X328" i="10"/>
  <c r="W328" i="10"/>
  <c r="X327" i="10"/>
  <c r="W327" i="10"/>
  <c r="X326" i="10"/>
  <c r="W326" i="10"/>
  <c r="X325" i="10"/>
  <c r="W325" i="10"/>
  <c r="X324" i="10"/>
  <c r="W324" i="10"/>
  <c r="X323" i="10"/>
  <c r="W323" i="10"/>
  <c r="X322" i="10"/>
  <c r="W322" i="10"/>
  <c r="X321" i="10"/>
  <c r="W321" i="10"/>
  <c r="X320" i="10"/>
  <c r="W320" i="10"/>
  <c r="X319" i="10"/>
  <c r="W319" i="10"/>
  <c r="X318" i="10"/>
  <c r="W318" i="10"/>
  <c r="X317" i="10"/>
  <c r="W317" i="10"/>
  <c r="X316" i="10"/>
  <c r="W316" i="10"/>
  <c r="X315" i="10"/>
  <c r="W315" i="10"/>
  <c r="X314" i="10"/>
  <c r="W314" i="10"/>
  <c r="X313" i="10"/>
  <c r="W313" i="10"/>
  <c r="X312" i="10"/>
  <c r="W312" i="10"/>
  <c r="X311" i="10"/>
  <c r="W311" i="10"/>
  <c r="X310" i="10"/>
  <c r="W310" i="10"/>
  <c r="X309" i="10"/>
  <c r="W309" i="10"/>
  <c r="X308" i="10"/>
  <c r="W308" i="10"/>
  <c r="X307" i="10"/>
  <c r="W307" i="10"/>
  <c r="X306" i="10"/>
  <c r="W306" i="10"/>
  <c r="X305" i="10"/>
  <c r="W305" i="10"/>
  <c r="X304" i="10"/>
  <c r="W304" i="10"/>
  <c r="X303" i="10"/>
  <c r="W303" i="10"/>
  <c r="X302" i="10"/>
  <c r="W302" i="10"/>
  <c r="X301" i="10"/>
  <c r="W301" i="10"/>
  <c r="X300" i="10"/>
  <c r="W300" i="10"/>
  <c r="X299" i="10"/>
  <c r="W299" i="10"/>
  <c r="X298" i="10"/>
  <c r="W298" i="10"/>
  <c r="X297" i="10"/>
  <c r="W297" i="10"/>
  <c r="X296" i="10"/>
  <c r="W296" i="10"/>
  <c r="X295" i="10"/>
  <c r="W295" i="10"/>
  <c r="X294" i="10"/>
  <c r="W294" i="10"/>
  <c r="X293" i="10"/>
  <c r="W293" i="10"/>
  <c r="X292" i="10"/>
  <c r="W292" i="10"/>
  <c r="X291" i="10"/>
  <c r="W291" i="10"/>
  <c r="X290" i="10"/>
  <c r="W290" i="10"/>
  <c r="X289" i="10"/>
  <c r="W289" i="10"/>
  <c r="X288" i="10"/>
  <c r="W288" i="10"/>
  <c r="X287" i="10"/>
  <c r="W287" i="10"/>
  <c r="X286" i="10"/>
  <c r="W286" i="10"/>
  <c r="X285" i="10"/>
  <c r="W285" i="10"/>
  <c r="X284" i="10"/>
  <c r="W284" i="10"/>
  <c r="X283" i="10"/>
  <c r="W283" i="10"/>
  <c r="X282" i="10"/>
  <c r="W282" i="10"/>
  <c r="X281" i="10"/>
  <c r="W281" i="10"/>
  <c r="X280" i="10"/>
  <c r="W280" i="10"/>
  <c r="X279" i="10"/>
  <c r="W279" i="10"/>
  <c r="X278" i="10"/>
  <c r="W278" i="10"/>
  <c r="X277" i="10"/>
  <c r="W277" i="10"/>
  <c r="X276" i="10"/>
  <c r="W276" i="10"/>
  <c r="X275" i="10"/>
  <c r="W275" i="10"/>
  <c r="X274" i="10"/>
  <c r="W274" i="10"/>
  <c r="X273" i="10"/>
  <c r="W273" i="10"/>
  <c r="X272" i="10"/>
  <c r="W272" i="10"/>
  <c r="X271" i="10"/>
  <c r="W271" i="10"/>
  <c r="X270" i="10"/>
  <c r="W270" i="10"/>
  <c r="X269" i="10"/>
  <c r="W269" i="10"/>
  <c r="X268" i="10"/>
  <c r="W268" i="10"/>
  <c r="X267" i="10"/>
  <c r="W267" i="10"/>
  <c r="X266" i="10"/>
  <c r="W266" i="10"/>
  <c r="X265" i="10"/>
  <c r="W265" i="10"/>
  <c r="X264" i="10"/>
  <c r="W264" i="10"/>
  <c r="X263" i="10"/>
  <c r="W263" i="10"/>
  <c r="X262" i="10"/>
  <c r="W262" i="10"/>
  <c r="X261" i="10"/>
  <c r="W261" i="10"/>
  <c r="X260" i="10"/>
  <c r="W260" i="10"/>
  <c r="X259" i="10"/>
  <c r="W259" i="10"/>
  <c r="X258" i="10"/>
  <c r="W258" i="10"/>
  <c r="X257" i="10"/>
  <c r="W257" i="10"/>
  <c r="X256" i="10"/>
  <c r="W256" i="10"/>
  <c r="X255" i="10"/>
  <c r="W255" i="10"/>
  <c r="X254" i="10"/>
  <c r="W254" i="10"/>
  <c r="X253" i="10"/>
  <c r="W253" i="10"/>
  <c r="X252" i="10"/>
  <c r="W252" i="10"/>
  <c r="X251" i="10"/>
  <c r="W251" i="10"/>
  <c r="X250" i="10"/>
  <c r="W250" i="10"/>
  <c r="X249" i="10"/>
  <c r="W249" i="10"/>
  <c r="X248" i="10"/>
  <c r="W248" i="10"/>
  <c r="X247" i="10"/>
  <c r="W247" i="10"/>
  <c r="X246" i="10"/>
  <c r="W246" i="10"/>
  <c r="X245" i="10"/>
  <c r="W245" i="10"/>
  <c r="X244" i="10"/>
  <c r="W244" i="10"/>
  <c r="X243" i="10"/>
  <c r="W243" i="10"/>
  <c r="X242" i="10"/>
  <c r="W242" i="10"/>
  <c r="X241" i="10"/>
  <c r="W241" i="10"/>
  <c r="X240" i="10"/>
  <c r="W240" i="10"/>
  <c r="X239" i="10"/>
  <c r="W239" i="10"/>
  <c r="X238" i="10"/>
  <c r="W238" i="10"/>
  <c r="X237" i="10"/>
  <c r="W237" i="10"/>
  <c r="X236" i="10"/>
  <c r="W236" i="10"/>
  <c r="X235" i="10"/>
  <c r="W235" i="10"/>
  <c r="X234" i="10"/>
  <c r="W234" i="10"/>
  <c r="X233" i="10"/>
  <c r="W233" i="10"/>
  <c r="X232" i="10"/>
  <c r="W232" i="10"/>
  <c r="X231" i="10"/>
  <c r="W231" i="10"/>
  <c r="X230" i="10"/>
  <c r="W230" i="10"/>
  <c r="X229" i="10"/>
  <c r="W229" i="10"/>
  <c r="X228" i="10"/>
  <c r="W228" i="10"/>
  <c r="X227" i="10"/>
  <c r="W227" i="10"/>
  <c r="X226" i="10"/>
  <c r="W226" i="10"/>
  <c r="X225" i="10"/>
  <c r="W225" i="10"/>
  <c r="X224" i="10"/>
  <c r="W224" i="10"/>
  <c r="X223" i="10"/>
  <c r="W223" i="10"/>
  <c r="X222" i="10"/>
  <c r="W222" i="10"/>
  <c r="X221" i="10"/>
  <c r="W221" i="10"/>
  <c r="X220" i="10"/>
  <c r="W220" i="10"/>
  <c r="X219" i="10"/>
  <c r="W219" i="10"/>
  <c r="X218" i="10"/>
  <c r="W218" i="10"/>
  <c r="X217" i="10"/>
  <c r="W217" i="10"/>
  <c r="X216" i="10"/>
  <c r="W216" i="10"/>
  <c r="X215" i="10"/>
  <c r="W215" i="10"/>
  <c r="X214" i="10"/>
  <c r="W214" i="10"/>
  <c r="X213" i="10"/>
  <c r="W213" i="10"/>
  <c r="X212" i="10"/>
  <c r="W212" i="10"/>
  <c r="X211" i="10"/>
  <c r="W211" i="10"/>
  <c r="X210" i="10"/>
  <c r="W210" i="10"/>
  <c r="X209" i="10"/>
  <c r="W209" i="10"/>
  <c r="X208" i="10"/>
  <c r="W208" i="10"/>
  <c r="X207" i="10"/>
  <c r="W207" i="10"/>
  <c r="X206" i="10"/>
  <c r="W206" i="10"/>
  <c r="X205" i="10"/>
  <c r="W205" i="10"/>
  <c r="X204" i="10"/>
  <c r="W204" i="10"/>
  <c r="X203" i="10"/>
  <c r="W203" i="10"/>
  <c r="X202" i="10"/>
  <c r="W202" i="10"/>
  <c r="X201" i="10"/>
  <c r="W201" i="10"/>
  <c r="X200" i="10"/>
  <c r="W200" i="10"/>
  <c r="X199" i="10"/>
  <c r="W199" i="10"/>
  <c r="X198" i="10"/>
  <c r="W198" i="10"/>
  <c r="X197" i="10"/>
  <c r="W197" i="10"/>
  <c r="X196" i="10"/>
  <c r="W196" i="10"/>
  <c r="X195" i="10"/>
  <c r="W195" i="10"/>
  <c r="X194" i="10"/>
  <c r="W194" i="10"/>
  <c r="X193" i="10"/>
  <c r="W193" i="10"/>
  <c r="X192" i="10"/>
  <c r="W192" i="10"/>
  <c r="X191" i="10"/>
  <c r="W191" i="10"/>
  <c r="X190" i="10"/>
  <c r="W190" i="10"/>
  <c r="X189" i="10"/>
  <c r="W189" i="10"/>
  <c r="X188" i="10"/>
  <c r="W188" i="10"/>
  <c r="X187" i="10"/>
  <c r="W187" i="10"/>
  <c r="X186" i="10"/>
  <c r="W186" i="10"/>
  <c r="X185" i="10"/>
  <c r="W185" i="10"/>
  <c r="X184" i="10"/>
  <c r="W184" i="10"/>
  <c r="X183" i="10"/>
  <c r="W183" i="10"/>
  <c r="X182" i="10"/>
  <c r="W182" i="10"/>
  <c r="X181" i="10"/>
  <c r="W181" i="10"/>
  <c r="X180" i="10"/>
  <c r="W180" i="10"/>
  <c r="X179" i="10"/>
  <c r="W179" i="10"/>
  <c r="X178" i="10"/>
  <c r="W178" i="10"/>
  <c r="X177" i="10"/>
  <c r="W177" i="10"/>
  <c r="X176" i="10"/>
  <c r="W176" i="10"/>
  <c r="X175" i="10"/>
  <c r="W175" i="10"/>
  <c r="X174" i="10"/>
  <c r="W174" i="10"/>
  <c r="X173" i="10"/>
  <c r="W173" i="10"/>
  <c r="X172" i="10"/>
  <c r="W172" i="10"/>
  <c r="X171" i="10"/>
  <c r="W171" i="10"/>
  <c r="X170" i="10"/>
  <c r="W170" i="10"/>
  <c r="X169" i="10"/>
  <c r="W169" i="10"/>
  <c r="X168" i="10"/>
  <c r="W168" i="10"/>
  <c r="X167" i="10"/>
  <c r="W167" i="10"/>
  <c r="X166" i="10"/>
  <c r="W166" i="10"/>
  <c r="X165" i="10"/>
  <c r="W165" i="10"/>
  <c r="X164" i="10"/>
  <c r="W164" i="10"/>
  <c r="X163" i="10"/>
  <c r="W163" i="10"/>
  <c r="X162" i="10"/>
  <c r="W162" i="10"/>
  <c r="X161" i="10"/>
  <c r="W161" i="10"/>
  <c r="X160" i="10"/>
  <c r="W160" i="10"/>
  <c r="X159" i="10"/>
  <c r="W159" i="10"/>
  <c r="X158" i="10"/>
  <c r="W158" i="10"/>
  <c r="X157" i="10"/>
  <c r="W157" i="10"/>
  <c r="X156" i="10"/>
  <c r="W156" i="10"/>
  <c r="X155" i="10"/>
  <c r="W155" i="10"/>
  <c r="X154" i="10"/>
  <c r="W154" i="10"/>
  <c r="X153" i="10"/>
  <c r="W153" i="10"/>
  <c r="X152" i="10"/>
  <c r="W152" i="10"/>
  <c r="X151" i="10"/>
  <c r="W151" i="10"/>
  <c r="X150" i="10"/>
  <c r="W150" i="10"/>
  <c r="X149" i="10"/>
  <c r="W149" i="10"/>
  <c r="X148" i="10"/>
  <c r="W148" i="10"/>
  <c r="X147" i="10"/>
  <c r="W147" i="10"/>
  <c r="X146" i="10"/>
  <c r="W146" i="10"/>
  <c r="X145" i="10"/>
  <c r="W145" i="10"/>
  <c r="X144" i="10"/>
  <c r="W144" i="10"/>
  <c r="X143" i="10"/>
  <c r="W143" i="10"/>
  <c r="X142" i="10"/>
  <c r="W142" i="10"/>
  <c r="X141" i="10"/>
  <c r="W141" i="10"/>
  <c r="X140" i="10"/>
  <c r="W140" i="10"/>
  <c r="X139" i="10"/>
  <c r="W139" i="10"/>
  <c r="X138" i="10"/>
  <c r="W138" i="10"/>
  <c r="X137" i="10"/>
  <c r="W137" i="10"/>
  <c r="X136" i="10"/>
  <c r="W136" i="10"/>
  <c r="X135" i="10"/>
  <c r="W135" i="10"/>
  <c r="X134" i="10"/>
  <c r="W134" i="10"/>
  <c r="X133" i="10"/>
  <c r="W133" i="10"/>
  <c r="X132" i="10"/>
  <c r="W132" i="10"/>
  <c r="X131" i="10"/>
  <c r="W131" i="10"/>
  <c r="X130" i="10"/>
  <c r="W130" i="10"/>
  <c r="X129" i="10"/>
  <c r="W129" i="10"/>
  <c r="X128" i="10"/>
  <c r="W128" i="10"/>
  <c r="X127" i="10"/>
  <c r="W127" i="10"/>
  <c r="X126" i="10"/>
  <c r="W126" i="10"/>
  <c r="X125" i="10"/>
  <c r="W125" i="10"/>
  <c r="X124" i="10"/>
  <c r="W124" i="10"/>
  <c r="X123" i="10"/>
  <c r="W123" i="10"/>
  <c r="X122" i="10"/>
  <c r="W122" i="10"/>
  <c r="X121" i="10"/>
  <c r="W121" i="10"/>
  <c r="X120" i="10"/>
  <c r="W120" i="10"/>
  <c r="X119" i="10"/>
  <c r="W119" i="10"/>
  <c r="X118" i="10"/>
  <c r="W118" i="10"/>
  <c r="X117" i="10"/>
  <c r="W117" i="10"/>
  <c r="X116" i="10"/>
  <c r="W116" i="10"/>
  <c r="X115" i="10"/>
  <c r="W115" i="10"/>
  <c r="X114" i="10"/>
  <c r="W114" i="10"/>
  <c r="X113" i="10"/>
  <c r="W113" i="10"/>
  <c r="X112" i="10"/>
  <c r="W112" i="10"/>
  <c r="X111" i="10"/>
  <c r="W111" i="10"/>
  <c r="X110" i="10"/>
  <c r="W110" i="10"/>
  <c r="X109" i="10"/>
  <c r="W109" i="10"/>
  <c r="X108" i="10"/>
  <c r="W108" i="10"/>
  <c r="X107" i="10"/>
  <c r="W107" i="10"/>
  <c r="X106" i="10"/>
  <c r="W106" i="10"/>
  <c r="X105" i="10"/>
  <c r="W105" i="10"/>
  <c r="X104" i="10"/>
  <c r="W104" i="10"/>
  <c r="X103" i="10"/>
  <c r="W103" i="10"/>
  <c r="X102" i="10"/>
  <c r="W102" i="10"/>
  <c r="X101" i="10"/>
  <c r="W101" i="10"/>
  <c r="X100" i="10"/>
  <c r="W100" i="10"/>
  <c r="X99" i="10"/>
  <c r="W99" i="10"/>
  <c r="X98" i="10"/>
  <c r="W98" i="10"/>
  <c r="X97" i="10"/>
  <c r="W97" i="10"/>
  <c r="X96" i="10"/>
  <c r="W96" i="10"/>
  <c r="X95" i="10"/>
  <c r="W95" i="10"/>
  <c r="X94" i="10"/>
  <c r="W94" i="10"/>
  <c r="X93" i="10"/>
  <c r="W93" i="10"/>
  <c r="X92" i="10"/>
  <c r="W92" i="10"/>
  <c r="X91" i="10"/>
  <c r="W91" i="10"/>
  <c r="X90" i="10"/>
  <c r="W90" i="10"/>
  <c r="X89" i="10"/>
  <c r="W89" i="10"/>
  <c r="X88" i="10"/>
  <c r="W88" i="10"/>
  <c r="X87" i="10"/>
  <c r="W87" i="10"/>
  <c r="X86" i="10"/>
  <c r="W86" i="10"/>
  <c r="X85" i="10"/>
  <c r="W85" i="10"/>
  <c r="X84" i="10"/>
  <c r="W84" i="10"/>
  <c r="X83" i="10"/>
  <c r="W83" i="10"/>
  <c r="X82" i="10"/>
  <c r="W82" i="10"/>
  <c r="X81" i="10"/>
  <c r="W81" i="10"/>
  <c r="X80" i="10"/>
  <c r="W80" i="10"/>
  <c r="X79" i="10"/>
  <c r="W79" i="10"/>
  <c r="X78" i="10"/>
  <c r="W78" i="10"/>
  <c r="X77" i="10"/>
  <c r="W77" i="10"/>
  <c r="X76" i="10"/>
  <c r="W76" i="10"/>
  <c r="X75" i="10"/>
  <c r="W75" i="10"/>
  <c r="X74" i="10"/>
  <c r="W74" i="10"/>
  <c r="X73" i="10"/>
  <c r="W73" i="10"/>
  <c r="X72" i="10"/>
  <c r="W72" i="10"/>
  <c r="X71" i="10"/>
  <c r="W71" i="10"/>
  <c r="X70" i="10"/>
  <c r="W70" i="10"/>
  <c r="X69" i="10"/>
  <c r="W69" i="10"/>
  <c r="X68" i="10"/>
  <c r="W68" i="10"/>
  <c r="X67" i="10"/>
  <c r="W67" i="10"/>
  <c r="X66" i="10"/>
  <c r="W66" i="10"/>
  <c r="X65" i="10"/>
  <c r="W65" i="10"/>
  <c r="X64" i="10"/>
  <c r="W64" i="10"/>
  <c r="X63" i="10"/>
  <c r="W63" i="10"/>
  <c r="X62" i="10"/>
  <c r="W62" i="10"/>
  <c r="X61" i="10"/>
  <c r="W61" i="10"/>
  <c r="X60" i="10"/>
  <c r="W60" i="10"/>
  <c r="X59" i="10"/>
  <c r="W59" i="10"/>
  <c r="X58" i="10"/>
  <c r="W58" i="10"/>
  <c r="X57" i="10"/>
  <c r="W57" i="10"/>
  <c r="X56" i="10"/>
  <c r="W56" i="10"/>
  <c r="X55" i="10"/>
  <c r="W55" i="10"/>
  <c r="X54" i="10"/>
  <c r="W54" i="10"/>
  <c r="X53" i="10"/>
  <c r="W53" i="10"/>
  <c r="X52" i="10"/>
  <c r="W52" i="10"/>
  <c r="X51" i="10"/>
  <c r="W51" i="10"/>
  <c r="X50" i="10"/>
  <c r="W50" i="10"/>
  <c r="X49" i="10"/>
  <c r="W49" i="10"/>
  <c r="X48" i="10"/>
  <c r="W48" i="10"/>
  <c r="X47" i="10"/>
  <c r="W47" i="10"/>
  <c r="X46" i="10"/>
  <c r="W46" i="10"/>
  <c r="X45" i="10"/>
  <c r="W45" i="10"/>
  <c r="X44" i="10"/>
  <c r="W44" i="10"/>
  <c r="X43" i="10"/>
  <c r="W43" i="10"/>
  <c r="X42" i="10"/>
  <c r="W42" i="10"/>
  <c r="X41" i="10"/>
  <c r="W41" i="10"/>
  <c r="X40" i="10"/>
  <c r="W40" i="10"/>
  <c r="X39" i="10"/>
  <c r="W39" i="10"/>
  <c r="X38" i="10"/>
  <c r="W38" i="10"/>
  <c r="X37" i="10"/>
  <c r="W37" i="10"/>
  <c r="X36" i="10"/>
  <c r="W36" i="10"/>
  <c r="X35" i="10"/>
  <c r="W35" i="10"/>
  <c r="X34" i="10"/>
  <c r="W34" i="10"/>
  <c r="X33" i="10"/>
  <c r="W33" i="10"/>
  <c r="X32" i="10"/>
  <c r="W32" i="10"/>
  <c r="X31" i="10"/>
  <c r="W31" i="10"/>
  <c r="X30" i="10"/>
  <c r="W30" i="10"/>
  <c r="X29" i="10"/>
  <c r="W29" i="10"/>
  <c r="X28" i="10"/>
  <c r="W28" i="10"/>
  <c r="X27" i="10"/>
  <c r="W27" i="10"/>
  <c r="X26" i="10"/>
  <c r="W26" i="10"/>
  <c r="X25" i="10"/>
  <c r="W25" i="10"/>
  <c r="X24" i="10"/>
  <c r="W24" i="10"/>
  <c r="R24" i="10"/>
  <c r="O24" i="10"/>
  <c r="X23" i="10"/>
  <c r="W23" i="10"/>
  <c r="R23" i="10"/>
  <c r="O23" i="10"/>
  <c r="X22" i="10"/>
  <c r="W22" i="10"/>
  <c r="R22" i="10"/>
  <c r="O22" i="10"/>
  <c r="X21" i="10"/>
  <c r="W21" i="10"/>
  <c r="R21" i="10"/>
  <c r="O21" i="10"/>
  <c r="X20" i="10"/>
  <c r="W20" i="10"/>
  <c r="R20" i="10"/>
  <c r="O20" i="10"/>
  <c r="X19" i="10"/>
  <c r="W19" i="10"/>
  <c r="R19" i="10"/>
  <c r="O19" i="10"/>
  <c r="X18" i="10"/>
  <c r="W18" i="10"/>
  <c r="R18" i="10"/>
  <c r="O18" i="10"/>
  <c r="X17" i="10"/>
  <c r="W17" i="10"/>
  <c r="R17" i="10"/>
  <c r="O17" i="10"/>
  <c r="X16" i="10"/>
  <c r="W16" i="10"/>
  <c r="R16" i="10"/>
  <c r="O16" i="10"/>
  <c r="X15" i="10"/>
  <c r="W15" i="10"/>
  <c r="R15" i="10"/>
  <c r="O15" i="10"/>
  <c r="X14" i="10"/>
  <c r="W14" i="10"/>
  <c r="R14" i="10"/>
  <c r="O14" i="10"/>
  <c r="X13" i="10"/>
  <c r="W13" i="10"/>
  <c r="R13" i="10"/>
  <c r="O13" i="10"/>
  <c r="X12" i="10"/>
  <c r="W12" i="10"/>
  <c r="R12" i="10"/>
  <c r="O12" i="10"/>
  <c r="X11" i="10"/>
  <c r="W11" i="10"/>
  <c r="R11" i="10"/>
  <c r="O11" i="10"/>
  <c r="X10" i="10"/>
  <c r="W10" i="10"/>
  <c r="R10" i="10"/>
  <c r="O10" i="10"/>
  <c r="X9" i="10"/>
  <c r="W9" i="10"/>
  <c r="R9" i="10"/>
  <c r="O9" i="10"/>
  <c r="M6" i="10"/>
  <c r="L3" i="10" s="1"/>
  <c r="L6" i="10"/>
  <c r="L2" i="10" s="1"/>
  <c r="K6" i="10"/>
  <c r="J3" i="10" s="1"/>
  <c r="J6" i="10"/>
  <c r="X418" i="9"/>
  <c r="W418" i="9"/>
  <c r="X417" i="9"/>
  <c r="W417" i="9"/>
  <c r="X416" i="9"/>
  <c r="W416" i="9"/>
  <c r="X415" i="9"/>
  <c r="W415" i="9"/>
  <c r="X414" i="9"/>
  <c r="W414" i="9"/>
  <c r="X413" i="9"/>
  <c r="W413" i="9"/>
  <c r="X412" i="9"/>
  <c r="W412" i="9"/>
  <c r="X411" i="9"/>
  <c r="W411" i="9"/>
  <c r="X410" i="9"/>
  <c r="W410" i="9"/>
  <c r="X409" i="9"/>
  <c r="W409" i="9"/>
  <c r="X408" i="9"/>
  <c r="W408" i="9"/>
  <c r="X407" i="9"/>
  <c r="W407" i="9"/>
  <c r="X406" i="9"/>
  <c r="W406" i="9"/>
  <c r="X405" i="9"/>
  <c r="W405" i="9"/>
  <c r="X404" i="9"/>
  <c r="W404" i="9"/>
  <c r="X403" i="9"/>
  <c r="W403" i="9"/>
  <c r="X402" i="9"/>
  <c r="W402" i="9"/>
  <c r="X401" i="9"/>
  <c r="W401" i="9"/>
  <c r="X400" i="9"/>
  <c r="W400" i="9"/>
  <c r="X399" i="9"/>
  <c r="W399" i="9"/>
  <c r="X398" i="9"/>
  <c r="W398" i="9"/>
  <c r="X397" i="9"/>
  <c r="W397" i="9"/>
  <c r="X396" i="9"/>
  <c r="W396" i="9"/>
  <c r="X395" i="9"/>
  <c r="W395" i="9"/>
  <c r="X394" i="9"/>
  <c r="W394" i="9"/>
  <c r="X393" i="9"/>
  <c r="W393" i="9"/>
  <c r="X392" i="9"/>
  <c r="W392" i="9"/>
  <c r="X391" i="9"/>
  <c r="W391" i="9"/>
  <c r="X390" i="9"/>
  <c r="W390" i="9"/>
  <c r="X389" i="9"/>
  <c r="W389" i="9"/>
  <c r="X388" i="9"/>
  <c r="W388" i="9"/>
  <c r="X387" i="9"/>
  <c r="W387" i="9"/>
  <c r="X386" i="9"/>
  <c r="W386" i="9"/>
  <c r="X385" i="9"/>
  <c r="W385" i="9"/>
  <c r="X384" i="9"/>
  <c r="W384" i="9"/>
  <c r="X383" i="9"/>
  <c r="W383" i="9"/>
  <c r="X382" i="9"/>
  <c r="W382" i="9"/>
  <c r="X381" i="9"/>
  <c r="W381" i="9"/>
  <c r="X380" i="9"/>
  <c r="W380" i="9"/>
  <c r="X379" i="9"/>
  <c r="W379" i="9"/>
  <c r="X378" i="9"/>
  <c r="W378" i="9"/>
  <c r="X377" i="9"/>
  <c r="W377" i="9"/>
  <c r="X376" i="9"/>
  <c r="W376" i="9"/>
  <c r="X375" i="9"/>
  <c r="W375" i="9"/>
  <c r="X374" i="9"/>
  <c r="W374" i="9"/>
  <c r="X373" i="9"/>
  <c r="W373" i="9"/>
  <c r="X372" i="9"/>
  <c r="W372" i="9"/>
  <c r="X371" i="9"/>
  <c r="W371" i="9"/>
  <c r="X370" i="9"/>
  <c r="W370" i="9"/>
  <c r="X369" i="9"/>
  <c r="W369" i="9"/>
  <c r="X368" i="9"/>
  <c r="W368" i="9"/>
  <c r="X367" i="9"/>
  <c r="W367" i="9"/>
  <c r="X366" i="9"/>
  <c r="W366" i="9"/>
  <c r="X365" i="9"/>
  <c r="W365" i="9"/>
  <c r="X364" i="9"/>
  <c r="W364" i="9"/>
  <c r="X363" i="9"/>
  <c r="W363" i="9"/>
  <c r="X362" i="9"/>
  <c r="W362" i="9"/>
  <c r="X361" i="9"/>
  <c r="W361" i="9"/>
  <c r="X360" i="9"/>
  <c r="W360" i="9"/>
  <c r="X359" i="9"/>
  <c r="W359" i="9"/>
  <c r="X358" i="9"/>
  <c r="W358" i="9"/>
  <c r="X357" i="9"/>
  <c r="W357" i="9"/>
  <c r="X356" i="9"/>
  <c r="W356" i="9"/>
  <c r="X355" i="9"/>
  <c r="W355" i="9"/>
  <c r="X354" i="9"/>
  <c r="W354" i="9"/>
  <c r="X353" i="9"/>
  <c r="W353" i="9"/>
  <c r="X352" i="9"/>
  <c r="W352" i="9"/>
  <c r="X351" i="9"/>
  <c r="W351" i="9"/>
  <c r="X350" i="9"/>
  <c r="W350" i="9"/>
  <c r="X349" i="9"/>
  <c r="W349" i="9"/>
  <c r="X348" i="9"/>
  <c r="W348" i="9"/>
  <c r="X347" i="9"/>
  <c r="W347" i="9"/>
  <c r="X346" i="9"/>
  <c r="W346" i="9"/>
  <c r="X345" i="9"/>
  <c r="W345" i="9"/>
  <c r="X344" i="9"/>
  <c r="W344" i="9"/>
  <c r="X343" i="9"/>
  <c r="W343" i="9"/>
  <c r="X342" i="9"/>
  <c r="W342" i="9"/>
  <c r="X341" i="9"/>
  <c r="W341" i="9"/>
  <c r="X340" i="9"/>
  <c r="W340" i="9"/>
  <c r="X339" i="9"/>
  <c r="W339" i="9"/>
  <c r="X338" i="9"/>
  <c r="W338" i="9"/>
  <c r="X337" i="9"/>
  <c r="W337" i="9"/>
  <c r="X336" i="9"/>
  <c r="W336" i="9"/>
  <c r="X335" i="9"/>
  <c r="W335" i="9"/>
  <c r="X334" i="9"/>
  <c r="W334" i="9"/>
  <c r="X333" i="9"/>
  <c r="W333" i="9"/>
  <c r="X332" i="9"/>
  <c r="W332" i="9"/>
  <c r="X331" i="9"/>
  <c r="W331" i="9"/>
  <c r="X330" i="9"/>
  <c r="W330" i="9"/>
  <c r="X329" i="9"/>
  <c r="W329" i="9"/>
  <c r="X328" i="9"/>
  <c r="W328" i="9"/>
  <c r="X327" i="9"/>
  <c r="W327" i="9"/>
  <c r="X326" i="9"/>
  <c r="W326" i="9"/>
  <c r="X325" i="9"/>
  <c r="W325" i="9"/>
  <c r="X324" i="9"/>
  <c r="W324" i="9"/>
  <c r="X323" i="9"/>
  <c r="W323" i="9"/>
  <c r="X322" i="9"/>
  <c r="W322" i="9"/>
  <c r="X321" i="9"/>
  <c r="W321" i="9"/>
  <c r="X320" i="9"/>
  <c r="W320" i="9"/>
  <c r="X319" i="9"/>
  <c r="W319" i="9"/>
  <c r="X318" i="9"/>
  <c r="W318" i="9"/>
  <c r="X317" i="9"/>
  <c r="W317" i="9"/>
  <c r="X316" i="9"/>
  <c r="W316" i="9"/>
  <c r="X315" i="9"/>
  <c r="W315" i="9"/>
  <c r="X314" i="9"/>
  <c r="W314" i="9"/>
  <c r="X313" i="9"/>
  <c r="W313" i="9"/>
  <c r="X312" i="9"/>
  <c r="W312" i="9"/>
  <c r="X311" i="9"/>
  <c r="W311" i="9"/>
  <c r="X310" i="9"/>
  <c r="W310" i="9"/>
  <c r="X309" i="9"/>
  <c r="W309" i="9"/>
  <c r="X308" i="9"/>
  <c r="W308" i="9"/>
  <c r="X307" i="9"/>
  <c r="W307" i="9"/>
  <c r="X306" i="9"/>
  <c r="W306" i="9"/>
  <c r="X305" i="9"/>
  <c r="W305" i="9"/>
  <c r="X304" i="9"/>
  <c r="W304" i="9"/>
  <c r="X303" i="9"/>
  <c r="W303" i="9"/>
  <c r="X302" i="9"/>
  <c r="W302" i="9"/>
  <c r="X301" i="9"/>
  <c r="W301" i="9"/>
  <c r="X300" i="9"/>
  <c r="W300" i="9"/>
  <c r="X299" i="9"/>
  <c r="W299" i="9"/>
  <c r="X298" i="9"/>
  <c r="W298" i="9"/>
  <c r="X297" i="9"/>
  <c r="W297" i="9"/>
  <c r="X296" i="9"/>
  <c r="W296" i="9"/>
  <c r="X295" i="9"/>
  <c r="W295" i="9"/>
  <c r="X294" i="9"/>
  <c r="W294" i="9"/>
  <c r="X293" i="9"/>
  <c r="W293" i="9"/>
  <c r="X292" i="9"/>
  <c r="W292" i="9"/>
  <c r="X291" i="9"/>
  <c r="W291" i="9"/>
  <c r="X290" i="9"/>
  <c r="W290" i="9"/>
  <c r="X289" i="9"/>
  <c r="W289" i="9"/>
  <c r="X288" i="9"/>
  <c r="W288" i="9"/>
  <c r="X287" i="9"/>
  <c r="W287" i="9"/>
  <c r="X286" i="9"/>
  <c r="W286" i="9"/>
  <c r="X285" i="9"/>
  <c r="W285" i="9"/>
  <c r="X284" i="9"/>
  <c r="W284" i="9"/>
  <c r="X283" i="9"/>
  <c r="W283" i="9"/>
  <c r="X282" i="9"/>
  <c r="W282" i="9"/>
  <c r="X281" i="9"/>
  <c r="W281" i="9"/>
  <c r="X280" i="9"/>
  <c r="W280" i="9"/>
  <c r="X279" i="9"/>
  <c r="W279" i="9"/>
  <c r="X278" i="9"/>
  <c r="W278" i="9"/>
  <c r="X277" i="9"/>
  <c r="W277" i="9"/>
  <c r="X276" i="9"/>
  <c r="W276" i="9"/>
  <c r="X275" i="9"/>
  <c r="W275" i="9"/>
  <c r="X274" i="9"/>
  <c r="W274" i="9"/>
  <c r="X273" i="9"/>
  <c r="W273" i="9"/>
  <c r="X272" i="9"/>
  <c r="W272" i="9"/>
  <c r="X271" i="9"/>
  <c r="W271" i="9"/>
  <c r="X270" i="9"/>
  <c r="W270" i="9"/>
  <c r="X269" i="9"/>
  <c r="W269" i="9"/>
  <c r="X268" i="9"/>
  <c r="W268" i="9"/>
  <c r="X267" i="9"/>
  <c r="W267" i="9"/>
  <c r="X266" i="9"/>
  <c r="W266" i="9"/>
  <c r="X265" i="9"/>
  <c r="W265" i="9"/>
  <c r="X264" i="9"/>
  <c r="W264" i="9"/>
  <c r="X263" i="9"/>
  <c r="W263" i="9"/>
  <c r="X262" i="9"/>
  <c r="W262" i="9"/>
  <c r="X261" i="9"/>
  <c r="W261" i="9"/>
  <c r="X260" i="9"/>
  <c r="W260" i="9"/>
  <c r="X259" i="9"/>
  <c r="W259" i="9"/>
  <c r="X258" i="9"/>
  <c r="W258" i="9"/>
  <c r="X257" i="9"/>
  <c r="W257" i="9"/>
  <c r="X256" i="9"/>
  <c r="W256" i="9"/>
  <c r="X255" i="9"/>
  <c r="W255" i="9"/>
  <c r="X254" i="9"/>
  <c r="W254" i="9"/>
  <c r="X253" i="9"/>
  <c r="W253" i="9"/>
  <c r="X252" i="9"/>
  <c r="W252" i="9"/>
  <c r="X251" i="9"/>
  <c r="W251" i="9"/>
  <c r="X250" i="9"/>
  <c r="W250" i="9"/>
  <c r="X249" i="9"/>
  <c r="W249" i="9"/>
  <c r="X248" i="9"/>
  <c r="W248" i="9"/>
  <c r="X247" i="9"/>
  <c r="W247" i="9"/>
  <c r="X246" i="9"/>
  <c r="W246" i="9"/>
  <c r="X245" i="9"/>
  <c r="W245" i="9"/>
  <c r="X244" i="9"/>
  <c r="W244" i="9"/>
  <c r="X243" i="9"/>
  <c r="W243" i="9"/>
  <c r="X242" i="9"/>
  <c r="W242" i="9"/>
  <c r="X241" i="9"/>
  <c r="W241" i="9"/>
  <c r="X240" i="9"/>
  <c r="W240" i="9"/>
  <c r="X239" i="9"/>
  <c r="W239" i="9"/>
  <c r="X238" i="9"/>
  <c r="W238" i="9"/>
  <c r="X237" i="9"/>
  <c r="W237" i="9"/>
  <c r="X236" i="9"/>
  <c r="W236" i="9"/>
  <c r="X235" i="9"/>
  <c r="W235" i="9"/>
  <c r="X234" i="9"/>
  <c r="W234" i="9"/>
  <c r="X233" i="9"/>
  <c r="W233" i="9"/>
  <c r="X232" i="9"/>
  <c r="W232" i="9"/>
  <c r="X231" i="9"/>
  <c r="W231" i="9"/>
  <c r="X230" i="9"/>
  <c r="W230" i="9"/>
  <c r="X229" i="9"/>
  <c r="W229" i="9"/>
  <c r="X228" i="9"/>
  <c r="W228" i="9"/>
  <c r="X227" i="9"/>
  <c r="W227" i="9"/>
  <c r="X226" i="9"/>
  <c r="W226" i="9"/>
  <c r="X225" i="9"/>
  <c r="W225" i="9"/>
  <c r="X224" i="9"/>
  <c r="W224" i="9"/>
  <c r="X223" i="9"/>
  <c r="W223" i="9"/>
  <c r="X222" i="9"/>
  <c r="W222" i="9"/>
  <c r="X221" i="9"/>
  <c r="W221" i="9"/>
  <c r="X220" i="9"/>
  <c r="W220" i="9"/>
  <c r="X219" i="9"/>
  <c r="W219" i="9"/>
  <c r="X218" i="9"/>
  <c r="W218" i="9"/>
  <c r="X217" i="9"/>
  <c r="W217" i="9"/>
  <c r="X216" i="9"/>
  <c r="W216" i="9"/>
  <c r="X215" i="9"/>
  <c r="W215" i="9"/>
  <c r="X214" i="9"/>
  <c r="W214" i="9"/>
  <c r="X213" i="9"/>
  <c r="W213" i="9"/>
  <c r="X212" i="9"/>
  <c r="W212" i="9"/>
  <c r="X211" i="9"/>
  <c r="W211" i="9"/>
  <c r="X210" i="9"/>
  <c r="W210" i="9"/>
  <c r="X209" i="9"/>
  <c r="W209" i="9"/>
  <c r="X208" i="9"/>
  <c r="W208" i="9"/>
  <c r="X207" i="9"/>
  <c r="W207" i="9"/>
  <c r="X206" i="9"/>
  <c r="W206" i="9"/>
  <c r="X205" i="9"/>
  <c r="W205" i="9"/>
  <c r="X204" i="9"/>
  <c r="W204" i="9"/>
  <c r="X203" i="9"/>
  <c r="W203" i="9"/>
  <c r="X202" i="9"/>
  <c r="W202" i="9"/>
  <c r="X201" i="9"/>
  <c r="W201" i="9"/>
  <c r="X200" i="9"/>
  <c r="W200" i="9"/>
  <c r="X199" i="9"/>
  <c r="W199" i="9"/>
  <c r="X198" i="9"/>
  <c r="W198" i="9"/>
  <c r="X197" i="9"/>
  <c r="W197" i="9"/>
  <c r="X196" i="9"/>
  <c r="W196" i="9"/>
  <c r="X195" i="9"/>
  <c r="W195" i="9"/>
  <c r="X194" i="9"/>
  <c r="W194" i="9"/>
  <c r="X193" i="9"/>
  <c r="W193" i="9"/>
  <c r="X192" i="9"/>
  <c r="W192" i="9"/>
  <c r="X191" i="9"/>
  <c r="W191" i="9"/>
  <c r="X190" i="9"/>
  <c r="W190" i="9"/>
  <c r="X189" i="9"/>
  <c r="W189" i="9"/>
  <c r="X188" i="9"/>
  <c r="W188" i="9"/>
  <c r="X187" i="9"/>
  <c r="W187" i="9"/>
  <c r="X186" i="9"/>
  <c r="W186" i="9"/>
  <c r="X185" i="9"/>
  <c r="W185" i="9"/>
  <c r="X184" i="9"/>
  <c r="W184" i="9"/>
  <c r="X183" i="9"/>
  <c r="W183" i="9"/>
  <c r="X182" i="9"/>
  <c r="W182" i="9"/>
  <c r="X181" i="9"/>
  <c r="W181" i="9"/>
  <c r="X180" i="9"/>
  <c r="W180" i="9"/>
  <c r="X179" i="9"/>
  <c r="W179" i="9"/>
  <c r="X178" i="9"/>
  <c r="W178" i="9"/>
  <c r="X177" i="9"/>
  <c r="W177" i="9"/>
  <c r="X176" i="9"/>
  <c r="W176" i="9"/>
  <c r="X175" i="9"/>
  <c r="W175" i="9"/>
  <c r="X174" i="9"/>
  <c r="W174" i="9"/>
  <c r="X173" i="9"/>
  <c r="W173" i="9"/>
  <c r="X172" i="9"/>
  <c r="W172" i="9"/>
  <c r="X171" i="9"/>
  <c r="W171" i="9"/>
  <c r="X170" i="9"/>
  <c r="W170" i="9"/>
  <c r="X169" i="9"/>
  <c r="W169" i="9"/>
  <c r="X168" i="9"/>
  <c r="W168" i="9"/>
  <c r="X167" i="9"/>
  <c r="W167" i="9"/>
  <c r="X166" i="9"/>
  <c r="W166" i="9"/>
  <c r="X165" i="9"/>
  <c r="W165" i="9"/>
  <c r="X164" i="9"/>
  <c r="W164" i="9"/>
  <c r="X163" i="9"/>
  <c r="W163" i="9"/>
  <c r="X162" i="9"/>
  <c r="W162" i="9"/>
  <c r="X161" i="9"/>
  <c r="W161" i="9"/>
  <c r="X160" i="9"/>
  <c r="W160" i="9"/>
  <c r="X159" i="9"/>
  <c r="W159" i="9"/>
  <c r="X158" i="9"/>
  <c r="W158" i="9"/>
  <c r="X157" i="9"/>
  <c r="W157" i="9"/>
  <c r="X156" i="9"/>
  <c r="W156" i="9"/>
  <c r="X155" i="9"/>
  <c r="W155" i="9"/>
  <c r="X154" i="9"/>
  <c r="W154" i="9"/>
  <c r="X153" i="9"/>
  <c r="W153" i="9"/>
  <c r="X152" i="9"/>
  <c r="W152" i="9"/>
  <c r="X151" i="9"/>
  <c r="W151" i="9"/>
  <c r="X150" i="9"/>
  <c r="W150" i="9"/>
  <c r="X149" i="9"/>
  <c r="W149" i="9"/>
  <c r="X148" i="9"/>
  <c r="W148" i="9"/>
  <c r="X147" i="9"/>
  <c r="W147" i="9"/>
  <c r="X146" i="9"/>
  <c r="W146" i="9"/>
  <c r="X145" i="9"/>
  <c r="W145" i="9"/>
  <c r="X144" i="9"/>
  <c r="W144" i="9"/>
  <c r="X143" i="9"/>
  <c r="W143" i="9"/>
  <c r="X142" i="9"/>
  <c r="W142" i="9"/>
  <c r="X141" i="9"/>
  <c r="W141" i="9"/>
  <c r="X140" i="9"/>
  <c r="W140" i="9"/>
  <c r="X139" i="9"/>
  <c r="W139" i="9"/>
  <c r="X138" i="9"/>
  <c r="W138" i="9"/>
  <c r="X137" i="9"/>
  <c r="W137" i="9"/>
  <c r="X136" i="9"/>
  <c r="W136" i="9"/>
  <c r="X135" i="9"/>
  <c r="W135" i="9"/>
  <c r="X134" i="9"/>
  <c r="W134" i="9"/>
  <c r="X133" i="9"/>
  <c r="W133" i="9"/>
  <c r="X132" i="9"/>
  <c r="W132" i="9"/>
  <c r="X131" i="9"/>
  <c r="W131" i="9"/>
  <c r="X130" i="9"/>
  <c r="W130" i="9"/>
  <c r="X129" i="9"/>
  <c r="W129" i="9"/>
  <c r="X128" i="9"/>
  <c r="W128" i="9"/>
  <c r="X127" i="9"/>
  <c r="W127" i="9"/>
  <c r="X126" i="9"/>
  <c r="W126" i="9"/>
  <c r="X125" i="9"/>
  <c r="W125" i="9"/>
  <c r="X124" i="9"/>
  <c r="W124" i="9"/>
  <c r="X123" i="9"/>
  <c r="W123" i="9"/>
  <c r="X122" i="9"/>
  <c r="W122" i="9"/>
  <c r="X121" i="9"/>
  <c r="W121" i="9"/>
  <c r="X120" i="9"/>
  <c r="W120" i="9"/>
  <c r="X119" i="9"/>
  <c r="W119" i="9"/>
  <c r="X118" i="9"/>
  <c r="W118" i="9"/>
  <c r="X117" i="9"/>
  <c r="W117" i="9"/>
  <c r="X116" i="9"/>
  <c r="W116" i="9"/>
  <c r="X115" i="9"/>
  <c r="W115" i="9"/>
  <c r="X114" i="9"/>
  <c r="W114" i="9"/>
  <c r="X113" i="9"/>
  <c r="W113" i="9"/>
  <c r="X112" i="9"/>
  <c r="W112" i="9"/>
  <c r="X111" i="9"/>
  <c r="W111" i="9"/>
  <c r="X110" i="9"/>
  <c r="W110" i="9"/>
  <c r="X109" i="9"/>
  <c r="W109" i="9"/>
  <c r="X108" i="9"/>
  <c r="W108" i="9"/>
  <c r="X107" i="9"/>
  <c r="W107" i="9"/>
  <c r="X106" i="9"/>
  <c r="W106" i="9"/>
  <c r="X105" i="9"/>
  <c r="W105" i="9"/>
  <c r="X104" i="9"/>
  <c r="W104" i="9"/>
  <c r="X103" i="9"/>
  <c r="W103" i="9"/>
  <c r="X102" i="9"/>
  <c r="W102" i="9"/>
  <c r="X101" i="9"/>
  <c r="W101" i="9"/>
  <c r="X100" i="9"/>
  <c r="W100" i="9"/>
  <c r="X99" i="9"/>
  <c r="W99" i="9"/>
  <c r="X98" i="9"/>
  <c r="W98" i="9"/>
  <c r="X97" i="9"/>
  <c r="W97" i="9"/>
  <c r="X96" i="9"/>
  <c r="W96" i="9"/>
  <c r="X95" i="9"/>
  <c r="W95" i="9"/>
  <c r="X94" i="9"/>
  <c r="W94" i="9"/>
  <c r="X93" i="9"/>
  <c r="W93" i="9"/>
  <c r="X92" i="9"/>
  <c r="W92" i="9"/>
  <c r="X91" i="9"/>
  <c r="W91" i="9"/>
  <c r="X90" i="9"/>
  <c r="W90" i="9"/>
  <c r="X89" i="9"/>
  <c r="W89" i="9"/>
  <c r="X88" i="9"/>
  <c r="W88" i="9"/>
  <c r="X87" i="9"/>
  <c r="W87" i="9"/>
  <c r="X86" i="9"/>
  <c r="W86" i="9"/>
  <c r="X85" i="9"/>
  <c r="W85" i="9"/>
  <c r="X84" i="9"/>
  <c r="W84" i="9"/>
  <c r="X83" i="9"/>
  <c r="W83" i="9"/>
  <c r="X82" i="9"/>
  <c r="W82" i="9"/>
  <c r="X81" i="9"/>
  <c r="W81" i="9"/>
  <c r="X80" i="9"/>
  <c r="W80" i="9"/>
  <c r="X79" i="9"/>
  <c r="W79" i="9"/>
  <c r="X78" i="9"/>
  <c r="W78" i="9"/>
  <c r="X77" i="9"/>
  <c r="W77" i="9"/>
  <c r="X76" i="9"/>
  <c r="W76" i="9"/>
  <c r="X75" i="9"/>
  <c r="W75" i="9"/>
  <c r="X74" i="9"/>
  <c r="W74" i="9"/>
  <c r="X73" i="9"/>
  <c r="W73" i="9"/>
  <c r="X72" i="9"/>
  <c r="W72" i="9"/>
  <c r="X71" i="9"/>
  <c r="W71" i="9"/>
  <c r="X70" i="9"/>
  <c r="W70" i="9"/>
  <c r="X69" i="9"/>
  <c r="W69" i="9"/>
  <c r="X68" i="9"/>
  <c r="W68" i="9"/>
  <c r="X67" i="9"/>
  <c r="W67" i="9"/>
  <c r="X66" i="9"/>
  <c r="W66" i="9"/>
  <c r="X65" i="9"/>
  <c r="W65" i="9"/>
  <c r="X64" i="9"/>
  <c r="W64" i="9"/>
  <c r="X63" i="9"/>
  <c r="W63" i="9"/>
  <c r="X62" i="9"/>
  <c r="W62" i="9"/>
  <c r="X61" i="9"/>
  <c r="W61" i="9"/>
  <c r="X60" i="9"/>
  <c r="W60" i="9"/>
  <c r="X59" i="9"/>
  <c r="W59" i="9"/>
  <c r="X58" i="9"/>
  <c r="W58" i="9"/>
  <c r="X57" i="9"/>
  <c r="W57" i="9"/>
  <c r="X56" i="9"/>
  <c r="W56" i="9"/>
  <c r="X55" i="9"/>
  <c r="W55" i="9"/>
  <c r="X54" i="9"/>
  <c r="W54" i="9"/>
  <c r="X53" i="9"/>
  <c r="W53" i="9"/>
  <c r="X52" i="9"/>
  <c r="W52" i="9"/>
  <c r="X51" i="9"/>
  <c r="W51" i="9"/>
  <c r="X50" i="9"/>
  <c r="W50" i="9"/>
  <c r="X49" i="9"/>
  <c r="W49" i="9"/>
  <c r="X48" i="9"/>
  <c r="W48" i="9"/>
  <c r="X47" i="9"/>
  <c r="W47" i="9"/>
  <c r="X46" i="9"/>
  <c r="W46" i="9"/>
  <c r="X45" i="9"/>
  <c r="W45" i="9"/>
  <c r="X44" i="9"/>
  <c r="W44" i="9"/>
  <c r="X43" i="9"/>
  <c r="W43" i="9"/>
  <c r="X42" i="9"/>
  <c r="W42" i="9"/>
  <c r="X41" i="9"/>
  <c r="W41" i="9"/>
  <c r="X40" i="9"/>
  <c r="W40" i="9"/>
  <c r="X39" i="9"/>
  <c r="W39" i="9"/>
  <c r="X38" i="9"/>
  <c r="W38" i="9"/>
  <c r="X37" i="9"/>
  <c r="W37" i="9"/>
  <c r="X36" i="9"/>
  <c r="W36" i="9"/>
  <c r="X35" i="9"/>
  <c r="W35" i="9"/>
  <c r="X34" i="9"/>
  <c r="W34" i="9"/>
  <c r="X33" i="9"/>
  <c r="W33" i="9"/>
  <c r="X32" i="9"/>
  <c r="W32" i="9"/>
  <c r="X31" i="9"/>
  <c r="W31" i="9"/>
  <c r="X30" i="9"/>
  <c r="W30" i="9"/>
  <c r="X29" i="9"/>
  <c r="W29" i="9"/>
  <c r="X28" i="9"/>
  <c r="W28" i="9"/>
  <c r="X27" i="9"/>
  <c r="W27" i="9"/>
  <c r="X26" i="9"/>
  <c r="W26" i="9"/>
  <c r="X25" i="9"/>
  <c r="W25" i="9"/>
  <c r="X24" i="9"/>
  <c r="W24" i="9"/>
  <c r="X23" i="9"/>
  <c r="W23" i="9"/>
  <c r="X22" i="9"/>
  <c r="W22" i="9"/>
  <c r="X21" i="9"/>
  <c r="W21" i="9"/>
  <c r="R21" i="9"/>
  <c r="O21" i="9"/>
  <c r="X20" i="9"/>
  <c r="W20" i="9"/>
  <c r="R20" i="9"/>
  <c r="O20" i="9"/>
  <c r="X19" i="9"/>
  <c r="W19" i="9"/>
  <c r="R19" i="9"/>
  <c r="O19" i="9"/>
  <c r="X18" i="9"/>
  <c r="W18" i="9"/>
  <c r="R18" i="9"/>
  <c r="O18" i="9"/>
  <c r="X17" i="9"/>
  <c r="W17" i="9"/>
  <c r="R17" i="9"/>
  <c r="O17" i="9"/>
  <c r="X16" i="9"/>
  <c r="W16" i="9"/>
  <c r="R16" i="9"/>
  <c r="O16" i="9"/>
  <c r="X15" i="9"/>
  <c r="W15" i="9"/>
  <c r="R15" i="9"/>
  <c r="O15" i="9"/>
  <c r="X14" i="9"/>
  <c r="W14" i="9"/>
  <c r="R14" i="9"/>
  <c r="O14" i="9"/>
  <c r="X13" i="9"/>
  <c r="W13" i="9"/>
  <c r="R13" i="9"/>
  <c r="O13" i="9"/>
  <c r="X12" i="9"/>
  <c r="W12" i="9"/>
  <c r="R12" i="9"/>
  <c r="O12" i="9"/>
  <c r="X11" i="9"/>
  <c r="W11" i="9"/>
  <c r="R11" i="9"/>
  <c r="O11" i="9"/>
  <c r="X10" i="9"/>
  <c r="W10" i="9"/>
  <c r="R10" i="9"/>
  <c r="O10" i="9"/>
  <c r="X9" i="9"/>
  <c r="W9" i="9"/>
  <c r="R9" i="9"/>
  <c r="O9" i="9"/>
  <c r="M6" i="9"/>
  <c r="L3" i="9" s="1"/>
  <c r="L6" i="9"/>
  <c r="L2" i="9" s="1"/>
  <c r="K6" i="9"/>
  <c r="J3" i="9" s="1"/>
  <c r="J6" i="9"/>
  <c r="J2" i="9" s="1"/>
  <c r="X403" i="8"/>
  <c r="W403" i="8"/>
  <c r="X402" i="8"/>
  <c r="W402" i="8"/>
  <c r="X401" i="8"/>
  <c r="W401" i="8"/>
  <c r="X400" i="8"/>
  <c r="W400" i="8"/>
  <c r="X399" i="8"/>
  <c r="W399" i="8"/>
  <c r="X398" i="8"/>
  <c r="W398" i="8"/>
  <c r="X397" i="8"/>
  <c r="W397" i="8"/>
  <c r="X396" i="8"/>
  <c r="W396" i="8"/>
  <c r="X395" i="8"/>
  <c r="W395" i="8"/>
  <c r="X394" i="8"/>
  <c r="W394" i="8"/>
  <c r="X393" i="8"/>
  <c r="W393" i="8"/>
  <c r="X392" i="8"/>
  <c r="W392" i="8"/>
  <c r="X391" i="8"/>
  <c r="W391" i="8"/>
  <c r="X390" i="8"/>
  <c r="W390" i="8"/>
  <c r="X389" i="8"/>
  <c r="W389" i="8"/>
  <c r="X388" i="8"/>
  <c r="W388" i="8"/>
  <c r="X387" i="8"/>
  <c r="W387" i="8"/>
  <c r="X386" i="8"/>
  <c r="W386" i="8"/>
  <c r="X385" i="8"/>
  <c r="W385" i="8"/>
  <c r="X384" i="8"/>
  <c r="W384" i="8"/>
  <c r="X383" i="8"/>
  <c r="W383" i="8"/>
  <c r="X382" i="8"/>
  <c r="W382" i="8"/>
  <c r="X381" i="8"/>
  <c r="W381" i="8"/>
  <c r="X380" i="8"/>
  <c r="W380" i="8"/>
  <c r="X379" i="8"/>
  <c r="W379" i="8"/>
  <c r="X378" i="8"/>
  <c r="W378" i="8"/>
  <c r="X377" i="8"/>
  <c r="W377" i="8"/>
  <c r="X376" i="8"/>
  <c r="W376" i="8"/>
  <c r="X375" i="8"/>
  <c r="W375" i="8"/>
  <c r="X374" i="8"/>
  <c r="W374" i="8"/>
  <c r="X373" i="8"/>
  <c r="W373" i="8"/>
  <c r="X372" i="8"/>
  <c r="W372" i="8"/>
  <c r="X371" i="8"/>
  <c r="W371" i="8"/>
  <c r="X370" i="8"/>
  <c r="W370" i="8"/>
  <c r="X369" i="8"/>
  <c r="W369" i="8"/>
  <c r="X368" i="8"/>
  <c r="W368" i="8"/>
  <c r="X367" i="8"/>
  <c r="W367" i="8"/>
  <c r="X366" i="8"/>
  <c r="W366" i="8"/>
  <c r="X365" i="8"/>
  <c r="W365" i="8"/>
  <c r="X364" i="8"/>
  <c r="W364" i="8"/>
  <c r="X363" i="8"/>
  <c r="W363" i="8"/>
  <c r="X362" i="8"/>
  <c r="W362" i="8"/>
  <c r="X361" i="8"/>
  <c r="W361" i="8"/>
  <c r="X360" i="8"/>
  <c r="W360" i="8"/>
  <c r="X359" i="8"/>
  <c r="W359" i="8"/>
  <c r="X358" i="8"/>
  <c r="W358" i="8"/>
  <c r="X357" i="8"/>
  <c r="W357" i="8"/>
  <c r="X356" i="8"/>
  <c r="W356" i="8"/>
  <c r="X355" i="8"/>
  <c r="W355" i="8"/>
  <c r="X354" i="8"/>
  <c r="W354" i="8"/>
  <c r="X353" i="8"/>
  <c r="W353" i="8"/>
  <c r="X352" i="8"/>
  <c r="W352" i="8"/>
  <c r="X351" i="8"/>
  <c r="W351" i="8"/>
  <c r="X350" i="8"/>
  <c r="W350" i="8"/>
  <c r="X349" i="8"/>
  <c r="W349" i="8"/>
  <c r="X348" i="8"/>
  <c r="W348" i="8"/>
  <c r="X347" i="8"/>
  <c r="W347" i="8"/>
  <c r="X346" i="8"/>
  <c r="W346" i="8"/>
  <c r="X345" i="8"/>
  <c r="W345" i="8"/>
  <c r="X344" i="8"/>
  <c r="W344" i="8"/>
  <c r="X343" i="8"/>
  <c r="W343" i="8"/>
  <c r="X342" i="8"/>
  <c r="W342" i="8"/>
  <c r="X341" i="8"/>
  <c r="W341" i="8"/>
  <c r="X340" i="8"/>
  <c r="W340" i="8"/>
  <c r="X339" i="8"/>
  <c r="W339" i="8"/>
  <c r="X338" i="8"/>
  <c r="W338" i="8"/>
  <c r="X337" i="8"/>
  <c r="W337" i="8"/>
  <c r="X336" i="8"/>
  <c r="W336" i="8"/>
  <c r="X335" i="8"/>
  <c r="W335" i="8"/>
  <c r="X334" i="8"/>
  <c r="W334" i="8"/>
  <c r="X333" i="8"/>
  <c r="W333" i="8"/>
  <c r="X332" i="8"/>
  <c r="W332" i="8"/>
  <c r="X331" i="8"/>
  <c r="W331" i="8"/>
  <c r="X330" i="8"/>
  <c r="W330" i="8"/>
  <c r="X329" i="8"/>
  <c r="W329" i="8"/>
  <c r="X328" i="8"/>
  <c r="W328" i="8"/>
  <c r="X327" i="8"/>
  <c r="W327" i="8"/>
  <c r="X326" i="8"/>
  <c r="W326" i="8"/>
  <c r="X325" i="8"/>
  <c r="W325" i="8"/>
  <c r="X324" i="8"/>
  <c r="W324" i="8"/>
  <c r="X323" i="8"/>
  <c r="W323" i="8"/>
  <c r="X322" i="8"/>
  <c r="W322" i="8"/>
  <c r="X321" i="8"/>
  <c r="W321" i="8"/>
  <c r="X320" i="8"/>
  <c r="W320" i="8"/>
  <c r="X319" i="8"/>
  <c r="W319" i="8"/>
  <c r="X318" i="8"/>
  <c r="W318" i="8"/>
  <c r="X317" i="8"/>
  <c r="W317" i="8"/>
  <c r="X316" i="8"/>
  <c r="W316" i="8"/>
  <c r="X315" i="8"/>
  <c r="W315" i="8"/>
  <c r="X314" i="8"/>
  <c r="W314" i="8"/>
  <c r="X313" i="8"/>
  <c r="W313" i="8"/>
  <c r="X312" i="8"/>
  <c r="W312" i="8"/>
  <c r="X311" i="8"/>
  <c r="W311" i="8"/>
  <c r="X310" i="8"/>
  <c r="W310" i="8"/>
  <c r="X309" i="8"/>
  <c r="W309" i="8"/>
  <c r="X308" i="8"/>
  <c r="W308" i="8"/>
  <c r="X307" i="8"/>
  <c r="W307" i="8"/>
  <c r="X306" i="8"/>
  <c r="W306" i="8"/>
  <c r="X305" i="8"/>
  <c r="W305" i="8"/>
  <c r="X304" i="8"/>
  <c r="W304" i="8"/>
  <c r="X303" i="8"/>
  <c r="W303" i="8"/>
  <c r="X302" i="8"/>
  <c r="W302" i="8"/>
  <c r="X301" i="8"/>
  <c r="W301" i="8"/>
  <c r="X300" i="8"/>
  <c r="W300" i="8"/>
  <c r="X299" i="8"/>
  <c r="W299" i="8"/>
  <c r="X298" i="8"/>
  <c r="W298" i="8"/>
  <c r="X297" i="8"/>
  <c r="W297" i="8"/>
  <c r="X296" i="8"/>
  <c r="W296" i="8"/>
  <c r="X295" i="8"/>
  <c r="W295" i="8"/>
  <c r="X294" i="8"/>
  <c r="W294" i="8"/>
  <c r="X293" i="8"/>
  <c r="W293" i="8"/>
  <c r="X292" i="8"/>
  <c r="W292" i="8"/>
  <c r="X291" i="8"/>
  <c r="W291" i="8"/>
  <c r="X290" i="8"/>
  <c r="W290" i="8"/>
  <c r="X289" i="8"/>
  <c r="W289" i="8"/>
  <c r="X288" i="8"/>
  <c r="W288" i="8"/>
  <c r="X287" i="8"/>
  <c r="W287" i="8"/>
  <c r="X286" i="8"/>
  <c r="W286" i="8"/>
  <c r="X285" i="8"/>
  <c r="W285" i="8"/>
  <c r="X284" i="8"/>
  <c r="W284" i="8"/>
  <c r="X283" i="8"/>
  <c r="W283" i="8"/>
  <c r="X282" i="8"/>
  <c r="W282" i="8"/>
  <c r="X281" i="8"/>
  <c r="W281" i="8"/>
  <c r="X280" i="8"/>
  <c r="W280" i="8"/>
  <c r="X279" i="8"/>
  <c r="W279" i="8"/>
  <c r="X278" i="8"/>
  <c r="W278" i="8"/>
  <c r="X277" i="8"/>
  <c r="W277" i="8"/>
  <c r="X276" i="8"/>
  <c r="W276" i="8"/>
  <c r="X275" i="8"/>
  <c r="W275" i="8"/>
  <c r="X274" i="8"/>
  <c r="W274" i="8"/>
  <c r="X273" i="8"/>
  <c r="W273" i="8"/>
  <c r="X272" i="8"/>
  <c r="W272" i="8"/>
  <c r="X271" i="8"/>
  <c r="W271" i="8"/>
  <c r="X270" i="8"/>
  <c r="W270" i="8"/>
  <c r="X269" i="8"/>
  <c r="W269" i="8"/>
  <c r="X268" i="8"/>
  <c r="W268" i="8"/>
  <c r="X267" i="8"/>
  <c r="W267" i="8"/>
  <c r="X266" i="8"/>
  <c r="W266" i="8"/>
  <c r="X265" i="8"/>
  <c r="W265" i="8"/>
  <c r="X264" i="8"/>
  <c r="W264" i="8"/>
  <c r="X263" i="8"/>
  <c r="W263" i="8"/>
  <c r="X262" i="8"/>
  <c r="W262" i="8"/>
  <c r="X261" i="8"/>
  <c r="W261" i="8"/>
  <c r="X260" i="8"/>
  <c r="W260" i="8"/>
  <c r="X259" i="8"/>
  <c r="W259" i="8"/>
  <c r="X258" i="8"/>
  <c r="W258" i="8"/>
  <c r="X257" i="8"/>
  <c r="W257" i="8"/>
  <c r="X256" i="8"/>
  <c r="W256" i="8"/>
  <c r="X255" i="8"/>
  <c r="W255" i="8"/>
  <c r="X254" i="8"/>
  <c r="W254" i="8"/>
  <c r="X253" i="8"/>
  <c r="W253" i="8"/>
  <c r="X252" i="8"/>
  <c r="W252" i="8"/>
  <c r="X251" i="8"/>
  <c r="W251" i="8"/>
  <c r="X250" i="8"/>
  <c r="W250" i="8"/>
  <c r="X249" i="8"/>
  <c r="W249" i="8"/>
  <c r="X248" i="8"/>
  <c r="W248" i="8"/>
  <c r="X247" i="8"/>
  <c r="W247" i="8"/>
  <c r="X246" i="8"/>
  <c r="W246" i="8"/>
  <c r="X245" i="8"/>
  <c r="W245" i="8"/>
  <c r="X244" i="8"/>
  <c r="W244" i="8"/>
  <c r="X243" i="8"/>
  <c r="W243" i="8"/>
  <c r="X242" i="8"/>
  <c r="W242" i="8"/>
  <c r="X241" i="8"/>
  <c r="W241" i="8"/>
  <c r="X240" i="8"/>
  <c r="W240" i="8"/>
  <c r="X239" i="8"/>
  <c r="W239" i="8"/>
  <c r="X238" i="8"/>
  <c r="W238" i="8"/>
  <c r="X237" i="8"/>
  <c r="W237" i="8"/>
  <c r="X236" i="8"/>
  <c r="W236" i="8"/>
  <c r="X235" i="8"/>
  <c r="W235" i="8"/>
  <c r="X234" i="8"/>
  <c r="W234" i="8"/>
  <c r="X233" i="8"/>
  <c r="W233" i="8"/>
  <c r="X232" i="8"/>
  <c r="W232" i="8"/>
  <c r="X231" i="8"/>
  <c r="W231" i="8"/>
  <c r="X230" i="8"/>
  <c r="W230" i="8"/>
  <c r="X229" i="8"/>
  <c r="W229" i="8"/>
  <c r="X228" i="8"/>
  <c r="W228" i="8"/>
  <c r="X227" i="8"/>
  <c r="W227" i="8"/>
  <c r="X226" i="8"/>
  <c r="W226" i="8"/>
  <c r="X225" i="8"/>
  <c r="W225" i="8"/>
  <c r="X224" i="8"/>
  <c r="W224" i="8"/>
  <c r="X223" i="8"/>
  <c r="W223" i="8"/>
  <c r="X222" i="8"/>
  <c r="W222" i="8"/>
  <c r="X221" i="8"/>
  <c r="W221" i="8"/>
  <c r="X220" i="8"/>
  <c r="W220" i="8"/>
  <c r="X219" i="8"/>
  <c r="W219" i="8"/>
  <c r="X218" i="8"/>
  <c r="W218" i="8"/>
  <c r="X217" i="8"/>
  <c r="W217" i="8"/>
  <c r="X216" i="8"/>
  <c r="W216" i="8"/>
  <c r="X215" i="8"/>
  <c r="W215" i="8"/>
  <c r="X214" i="8"/>
  <c r="W214" i="8"/>
  <c r="X213" i="8"/>
  <c r="W213" i="8"/>
  <c r="X212" i="8"/>
  <c r="W212" i="8"/>
  <c r="X211" i="8"/>
  <c r="W211" i="8"/>
  <c r="X210" i="8"/>
  <c r="W210" i="8"/>
  <c r="X209" i="8"/>
  <c r="W209" i="8"/>
  <c r="X208" i="8"/>
  <c r="W208" i="8"/>
  <c r="X207" i="8"/>
  <c r="W207" i="8"/>
  <c r="X206" i="8"/>
  <c r="W206" i="8"/>
  <c r="X205" i="8"/>
  <c r="W205" i="8"/>
  <c r="X204" i="8"/>
  <c r="W204" i="8"/>
  <c r="X203" i="8"/>
  <c r="W203" i="8"/>
  <c r="X202" i="8"/>
  <c r="W202" i="8"/>
  <c r="X201" i="8"/>
  <c r="W201" i="8"/>
  <c r="X200" i="8"/>
  <c r="W200" i="8"/>
  <c r="X199" i="8"/>
  <c r="W199" i="8"/>
  <c r="X198" i="8"/>
  <c r="W198" i="8"/>
  <c r="X197" i="8"/>
  <c r="W197" i="8"/>
  <c r="X196" i="8"/>
  <c r="W196" i="8"/>
  <c r="X195" i="8"/>
  <c r="W195" i="8"/>
  <c r="X194" i="8"/>
  <c r="W194" i="8"/>
  <c r="X193" i="8"/>
  <c r="W193" i="8"/>
  <c r="X192" i="8"/>
  <c r="W192" i="8"/>
  <c r="X191" i="8"/>
  <c r="W191" i="8"/>
  <c r="X190" i="8"/>
  <c r="W190" i="8"/>
  <c r="X189" i="8"/>
  <c r="W189" i="8"/>
  <c r="X188" i="8"/>
  <c r="W188" i="8"/>
  <c r="X187" i="8"/>
  <c r="W187" i="8"/>
  <c r="X186" i="8"/>
  <c r="W186" i="8"/>
  <c r="X185" i="8"/>
  <c r="W185" i="8"/>
  <c r="X184" i="8"/>
  <c r="W184" i="8"/>
  <c r="X183" i="8"/>
  <c r="W183" i="8"/>
  <c r="X182" i="8"/>
  <c r="W182" i="8"/>
  <c r="X181" i="8"/>
  <c r="W181" i="8"/>
  <c r="X180" i="8"/>
  <c r="W180" i="8"/>
  <c r="X179" i="8"/>
  <c r="W179" i="8"/>
  <c r="X178" i="8"/>
  <c r="W178" i="8"/>
  <c r="X177" i="8"/>
  <c r="W177" i="8"/>
  <c r="X176" i="8"/>
  <c r="W176" i="8"/>
  <c r="X175" i="8"/>
  <c r="W175" i="8"/>
  <c r="X174" i="8"/>
  <c r="W174" i="8"/>
  <c r="X173" i="8"/>
  <c r="W173" i="8"/>
  <c r="X172" i="8"/>
  <c r="W172" i="8"/>
  <c r="X171" i="8"/>
  <c r="W171" i="8"/>
  <c r="X170" i="8"/>
  <c r="W170" i="8"/>
  <c r="X169" i="8"/>
  <c r="W169" i="8"/>
  <c r="X168" i="8"/>
  <c r="W168" i="8"/>
  <c r="X167" i="8"/>
  <c r="W167" i="8"/>
  <c r="X166" i="8"/>
  <c r="W166" i="8"/>
  <c r="X165" i="8"/>
  <c r="W165" i="8"/>
  <c r="X164" i="8"/>
  <c r="W164" i="8"/>
  <c r="X163" i="8"/>
  <c r="W163" i="8"/>
  <c r="X162" i="8"/>
  <c r="W162" i="8"/>
  <c r="X161" i="8"/>
  <c r="W161" i="8"/>
  <c r="X160" i="8"/>
  <c r="W160" i="8"/>
  <c r="X159" i="8"/>
  <c r="W159" i="8"/>
  <c r="X158" i="8"/>
  <c r="W158" i="8"/>
  <c r="X157" i="8"/>
  <c r="W157" i="8"/>
  <c r="X156" i="8"/>
  <c r="W156" i="8"/>
  <c r="X155" i="8"/>
  <c r="W155" i="8"/>
  <c r="X154" i="8"/>
  <c r="W154" i="8"/>
  <c r="X153" i="8"/>
  <c r="W153" i="8"/>
  <c r="X152" i="8"/>
  <c r="W152" i="8"/>
  <c r="X151" i="8"/>
  <c r="W151" i="8"/>
  <c r="X150" i="8"/>
  <c r="W150" i="8"/>
  <c r="X149" i="8"/>
  <c r="W149" i="8"/>
  <c r="X148" i="8"/>
  <c r="W148" i="8"/>
  <c r="X147" i="8"/>
  <c r="W147" i="8"/>
  <c r="X146" i="8"/>
  <c r="W146" i="8"/>
  <c r="X145" i="8"/>
  <c r="W145" i="8"/>
  <c r="X144" i="8"/>
  <c r="W144" i="8"/>
  <c r="X143" i="8"/>
  <c r="W143" i="8"/>
  <c r="X142" i="8"/>
  <c r="W142" i="8"/>
  <c r="X141" i="8"/>
  <c r="W141" i="8"/>
  <c r="X140" i="8"/>
  <c r="W140" i="8"/>
  <c r="X139" i="8"/>
  <c r="W139" i="8"/>
  <c r="X138" i="8"/>
  <c r="W138" i="8"/>
  <c r="X137" i="8"/>
  <c r="W137" i="8"/>
  <c r="X136" i="8"/>
  <c r="W136" i="8"/>
  <c r="X135" i="8"/>
  <c r="W135" i="8"/>
  <c r="X134" i="8"/>
  <c r="W134" i="8"/>
  <c r="X133" i="8"/>
  <c r="W133" i="8"/>
  <c r="X132" i="8"/>
  <c r="W132" i="8"/>
  <c r="X131" i="8"/>
  <c r="W131" i="8"/>
  <c r="X130" i="8"/>
  <c r="W130" i="8"/>
  <c r="X129" i="8"/>
  <c r="W129" i="8"/>
  <c r="X128" i="8"/>
  <c r="W128" i="8"/>
  <c r="X127" i="8"/>
  <c r="W127" i="8"/>
  <c r="X126" i="8"/>
  <c r="W126" i="8"/>
  <c r="X125" i="8"/>
  <c r="W125" i="8"/>
  <c r="X124" i="8"/>
  <c r="W124" i="8"/>
  <c r="X123" i="8"/>
  <c r="W123" i="8"/>
  <c r="X122" i="8"/>
  <c r="W122" i="8"/>
  <c r="X121" i="8"/>
  <c r="W121" i="8"/>
  <c r="X120" i="8"/>
  <c r="W120" i="8"/>
  <c r="X119" i="8"/>
  <c r="W119" i="8"/>
  <c r="X118" i="8"/>
  <c r="W118" i="8"/>
  <c r="X117" i="8"/>
  <c r="W117" i="8"/>
  <c r="X116" i="8"/>
  <c r="W116" i="8"/>
  <c r="X115" i="8"/>
  <c r="W115" i="8"/>
  <c r="X114" i="8"/>
  <c r="W114" i="8"/>
  <c r="X113" i="8"/>
  <c r="W113" i="8"/>
  <c r="X112" i="8"/>
  <c r="W112" i="8"/>
  <c r="X111" i="8"/>
  <c r="W111" i="8"/>
  <c r="X110" i="8"/>
  <c r="W110" i="8"/>
  <c r="X109" i="8"/>
  <c r="W109" i="8"/>
  <c r="X108" i="8"/>
  <c r="W108" i="8"/>
  <c r="X107" i="8"/>
  <c r="W107" i="8"/>
  <c r="X106" i="8"/>
  <c r="W106" i="8"/>
  <c r="X105" i="8"/>
  <c r="W105" i="8"/>
  <c r="X104" i="8"/>
  <c r="W104" i="8"/>
  <c r="X103" i="8"/>
  <c r="W103" i="8"/>
  <c r="X102" i="8"/>
  <c r="W102" i="8"/>
  <c r="X101" i="8"/>
  <c r="W101" i="8"/>
  <c r="X100" i="8"/>
  <c r="W100" i="8"/>
  <c r="X99" i="8"/>
  <c r="W99" i="8"/>
  <c r="X98" i="8"/>
  <c r="W98" i="8"/>
  <c r="X97" i="8"/>
  <c r="W97" i="8"/>
  <c r="X96" i="8"/>
  <c r="W96" i="8"/>
  <c r="X95" i="8"/>
  <c r="W95" i="8"/>
  <c r="X94" i="8"/>
  <c r="W94" i="8"/>
  <c r="X93" i="8"/>
  <c r="W93" i="8"/>
  <c r="X92" i="8"/>
  <c r="W92" i="8"/>
  <c r="X91" i="8"/>
  <c r="W91" i="8"/>
  <c r="X90" i="8"/>
  <c r="W90" i="8"/>
  <c r="X89" i="8"/>
  <c r="W89" i="8"/>
  <c r="X88" i="8"/>
  <c r="W88" i="8"/>
  <c r="X87" i="8"/>
  <c r="W87" i="8"/>
  <c r="X86" i="8"/>
  <c r="W86" i="8"/>
  <c r="X85" i="8"/>
  <c r="W85" i="8"/>
  <c r="X84" i="8"/>
  <c r="W84" i="8"/>
  <c r="X83" i="8"/>
  <c r="W83" i="8"/>
  <c r="X82" i="8"/>
  <c r="W82" i="8"/>
  <c r="X81" i="8"/>
  <c r="W81" i="8"/>
  <c r="X80" i="8"/>
  <c r="W80" i="8"/>
  <c r="X79" i="8"/>
  <c r="W79" i="8"/>
  <c r="X78" i="8"/>
  <c r="W78" i="8"/>
  <c r="X77" i="8"/>
  <c r="W77" i="8"/>
  <c r="X76" i="8"/>
  <c r="W76" i="8"/>
  <c r="X75" i="8"/>
  <c r="W75" i="8"/>
  <c r="X74" i="8"/>
  <c r="W74" i="8"/>
  <c r="X73" i="8"/>
  <c r="W73" i="8"/>
  <c r="X72" i="8"/>
  <c r="W72" i="8"/>
  <c r="X71" i="8"/>
  <c r="W71" i="8"/>
  <c r="R71" i="8"/>
  <c r="X70" i="8"/>
  <c r="W70" i="8"/>
  <c r="R70" i="8"/>
  <c r="X69" i="8"/>
  <c r="W69" i="8"/>
  <c r="R69" i="8"/>
  <c r="X68" i="8"/>
  <c r="W68" i="8"/>
  <c r="R68" i="8"/>
  <c r="X67" i="8"/>
  <c r="W67" i="8"/>
  <c r="R67" i="8"/>
  <c r="X66" i="8"/>
  <c r="W66" i="8"/>
  <c r="R66" i="8"/>
  <c r="X65" i="8"/>
  <c r="W65" i="8"/>
  <c r="R65" i="8"/>
  <c r="X64" i="8"/>
  <c r="W64" i="8"/>
  <c r="R64" i="8"/>
  <c r="X63" i="8"/>
  <c r="W63" i="8"/>
  <c r="R63" i="8"/>
  <c r="X62" i="8"/>
  <c r="W62" i="8"/>
  <c r="R62" i="8"/>
  <c r="X61" i="8"/>
  <c r="W61" i="8"/>
  <c r="R61" i="8"/>
  <c r="X60" i="8"/>
  <c r="W60" i="8"/>
  <c r="R60" i="8"/>
  <c r="X59" i="8"/>
  <c r="W59" i="8"/>
  <c r="R59" i="8"/>
  <c r="X58" i="8"/>
  <c r="W58" i="8"/>
  <c r="R58" i="8"/>
  <c r="X57" i="8"/>
  <c r="W57" i="8"/>
  <c r="R57" i="8"/>
  <c r="X56" i="8"/>
  <c r="W56" i="8"/>
  <c r="R56" i="8"/>
  <c r="X55" i="8"/>
  <c r="W55" i="8"/>
  <c r="R55" i="8"/>
  <c r="X54" i="8"/>
  <c r="W54" i="8"/>
  <c r="R54" i="8"/>
  <c r="X53" i="8"/>
  <c r="W53" i="8"/>
  <c r="R53" i="8"/>
  <c r="X52" i="8"/>
  <c r="W52" i="8"/>
  <c r="R52" i="8"/>
  <c r="X51" i="8"/>
  <c r="W51" i="8"/>
  <c r="R51" i="8"/>
  <c r="O51" i="8"/>
  <c r="X50" i="8"/>
  <c r="W50" i="8"/>
  <c r="R50" i="8"/>
  <c r="O50" i="8"/>
  <c r="X49" i="8"/>
  <c r="W49" i="8"/>
  <c r="R49" i="8"/>
  <c r="O49" i="8"/>
  <c r="X48" i="8"/>
  <c r="W48" i="8"/>
  <c r="R48" i="8"/>
  <c r="O48" i="8"/>
  <c r="X47" i="8"/>
  <c r="W47" i="8"/>
  <c r="R47" i="8"/>
  <c r="O47" i="8"/>
  <c r="X46" i="8"/>
  <c r="W46" i="8"/>
  <c r="R46" i="8"/>
  <c r="O46" i="8"/>
  <c r="X45" i="8"/>
  <c r="W45" i="8"/>
  <c r="R45" i="8"/>
  <c r="O45" i="8"/>
  <c r="X44" i="8"/>
  <c r="W44" i="8"/>
  <c r="R44" i="8"/>
  <c r="O44" i="8"/>
  <c r="X43" i="8"/>
  <c r="W43" i="8"/>
  <c r="R43" i="8"/>
  <c r="O43" i="8"/>
  <c r="X42" i="8"/>
  <c r="W42" i="8"/>
  <c r="R42" i="8"/>
  <c r="O42" i="8"/>
  <c r="X41" i="8"/>
  <c r="W41" i="8"/>
  <c r="R41" i="8"/>
  <c r="O41" i="8"/>
  <c r="X40" i="8"/>
  <c r="W40" i="8"/>
  <c r="R40" i="8"/>
  <c r="O40" i="8"/>
  <c r="X39" i="8"/>
  <c r="W39" i="8"/>
  <c r="R39" i="8"/>
  <c r="O39" i="8"/>
  <c r="X38" i="8"/>
  <c r="W38" i="8"/>
  <c r="R38" i="8"/>
  <c r="O38" i="8"/>
  <c r="X37" i="8"/>
  <c r="W37" i="8"/>
  <c r="R37" i="8"/>
  <c r="O37" i="8"/>
  <c r="X36" i="8"/>
  <c r="W36" i="8"/>
  <c r="R36" i="8"/>
  <c r="O36" i="8"/>
  <c r="X35" i="8"/>
  <c r="W35" i="8"/>
  <c r="R35" i="8"/>
  <c r="O35" i="8"/>
  <c r="X34" i="8"/>
  <c r="W34" i="8"/>
  <c r="R34" i="8"/>
  <c r="O34" i="8"/>
  <c r="X33" i="8"/>
  <c r="W33" i="8"/>
  <c r="R33" i="8"/>
  <c r="O33" i="8"/>
  <c r="X32" i="8"/>
  <c r="W32" i="8"/>
  <c r="R32" i="8"/>
  <c r="O32" i="8"/>
  <c r="X31" i="8"/>
  <c r="W31" i="8"/>
  <c r="R31" i="8"/>
  <c r="O31" i="8"/>
  <c r="X30" i="8"/>
  <c r="W30" i="8"/>
  <c r="R30" i="8"/>
  <c r="O30" i="8"/>
  <c r="X29" i="8"/>
  <c r="W29" i="8"/>
  <c r="R29" i="8"/>
  <c r="O29" i="8"/>
  <c r="X28" i="8"/>
  <c r="W28" i="8"/>
  <c r="R28" i="8"/>
  <c r="O28" i="8"/>
  <c r="X27" i="8"/>
  <c r="W27" i="8"/>
  <c r="R27" i="8"/>
  <c r="O27" i="8"/>
  <c r="X26" i="8"/>
  <c r="W26" i="8"/>
  <c r="R26" i="8"/>
  <c r="O26" i="8"/>
  <c r="X25" i="8"/>
  <c r="W25" i="8"/>
  <c r="R25" i="8"/>
  <c r="O25" i="8"/>
  <c r="X24" i="8"/>
  <c r="W24" i="8"/>
  <c r="R24" i="8"/>
  <c r="O24" i="8"/>
  <c r="X23" i="8"/>
  <c r="W23" i="8"/>
  <c r="R23" i="8"/>
  <c r="O23" i="8"/>
  <c r="X22" i="8"/>
  <c r="W22" i="8"/>
  <c r="R22" i="8"/>
  <c r="O22" i="8"/>
  <c r="X21" i="8"/>
  <c r="W21" i="8"/>
  <c r="R21" i="8"/>
  <c r="O21" i="8"/>
  <c r="X20" i="8"/>
  <c r="W20" i="8"/>
  <c r="R20" i="8"/>
  <c r="O20" i="8"/>
  <c r="X19" i="8"/>
  <c r="W19" i="8"/>
  <c r="R19" i="8"/>
  <c r="O19" i="8"/>
  <c r="X18" i="8"/>
  <c r="W18" i="8"/>
  <c r="R18" i="8"/>
  <c r="O18" i="8"/>
  <c r="X17" i="8"/>
  <c r="W17" i="8"/>
  <c r="R17" i="8"/>
  <c r="O17" i="8"/>
  <c r="X16" i="8"/>
  <c r="W16" i="8"/>
  <c r="R16" i="8"/>
  <c r="O16" i="8"/>
  <c r="X15" i="8"/>
  <c r="W15" i="8"/>
  <c r="R15" i="8"/>
  <c r="O15" i="8"/>
  <c r="X14" i="8"/>
  <c r="W14" i="8"/>
  <c r="R14" i="8"/>
  <c r="O14" i="8"/>
  <c r="X13" i="8"/>
  <c r="W13" i="8"/>
  <c r="R13" i="8"/>
  <c r="O13" i="8"/>
  <c r="X12" i="8"/>
  <c r="W12" i="8"/>
  <c r="R12" i="8"/>
  <c r="O12" i="8"/>
  <c r="X11" i="8"/>
  <c r="W11" i="8"/>
  <c r="R11" i="8"/>
  <c r="O11" i="8"/>
  <c r="X10" i="8"/>
  <c r="W10" i="8"/>
  <c r="R10" i="8"/>
  <c r="O10" i="8"/>
  <c r="X9" i="8"/>
  <c r="W9" i="8"/>
  <c r="R9" i="8"/>
  <c r="O9" i="8"/>
  <c r="M6" i="8"/>
  <c r="L3" i="8" s="1"/>
  <c r="L6" i="8"/>
  <c r="L2" i="8" s="1"/>
  <c r="K6" i="8"/>
  <c r="J3" i="8" s="1"/>
  <c r="J6" i="8"/>
  <c r="J2" i="8" s="1"/>
  <c r="X413" i="7"/>
  <c r="W413" i="7"/>
  <c r="X412" i="7"/>
  <c r="W412" i="7"/>
  <c r="X411" i="7"/>
  <c r="W411" i="7"/>
  <c r="X410" i="7"/>
  <c r="W410" i="7"/>
  <c r="X409" i="7"/>
  <c r="W409" i="7"/>
  <c r="X408" i="7"/>
  <c r="W408" i="7"/>
  <c r="X407" i="7"/>
  <c r="W407" i="7"/>
  <c r="X406" i="7"/>
  <c r="W406" i="7"/>
  <c r="X405" i="7"/>
  <c r="W405" i="7"/>
  <c r="X404" i="7"/>
  <c r="W404" i="7"/>
  <c r="X403" i="7"/>
  <c r="W403" i="7"/>
  <c r="X402" i="7"/>
  <c r="W402" i="7"/>
  <c r="X401" i="7"/>
  <c r="W401" i="7"/>
  <c r="X400" i="7"/>
  <c r="W400" i="7"/>
  <c r="X399" i="7"/>
  <c r="W399" i="7"/>
  <c r="X398" i="7"/>
  <c r="W398" i="7"/>
  <c r="X397" i="7"/>
  <c r="W397" i="7"/>
  <c r="X396" i="7"/>
  <c r="W396" i="7"/>
  <c r="X395" i="7"/>
  <c r="W395" i="7"/>
  <c r="X394" i="7"/>
  <c r="W394" i="7"/>
  <c r="X393" i="7"/>
  <c r="W393" i="7"/>
  <c r="X392" i="7"/>
  <c r="W392" i="7"/>
  <c r="X391" i="7"/>
  <c r="W391" i="7"/>
  <c r="X390" i="7"/>
  <c r="W390" i="7"/>
  <c r="X389" i="7"/>
  <c r="W389" i="7"/>
  <c r="X388" i="7"/>
  <c r="W388" i="7"/>
  <c r="X387" i="7"/>
  <c r="W387" i="7"/>
  <c r="X386" i="7"/>
  <c r="W386" i="7"/>
  <c r="X385" i="7"/>
  <c r="W385" i="7"/>
  <c r="X384" i="7"/>
  <c r="W384" i="7"/>
  <c r="X383" i="7"/>
  <c r="W383" i="7"/>
  <c r="X382" i="7"/>
  <c r="W382" i="7"/>
  <c r="X381" i="7"/>
  <c r="W381" i="7"/>
  <c r="X380" i="7"/>
  <c r="W380" i="7"/>
  <c r="X379" i="7"/>
  <c r="W379" i="7"/>
  <c r="X378" i="7"/>
  <c r="W378" i="7"/>
  <c r="X377" i="7"/>
  <c r="W377" i="7"/>
  <c r="X376" i="7"/>
  <c r="W376" i="7"/>
  <c r="X375" i="7"/>
  <c r="W375" i="7"/>
  <c r="X374" i="7"/>
  <c r="W374" i="7"/>
  <c r="X373" i="7"/>
  <c r="W373" i="7"/>
  <c r="X372" i="7"/>
  <c r="W372" i="7"/>
  <c r="X371" i="7"/>
  <c r="W371" i="7"/>
  <c r="X370" i="7"/>
  <c r="W370" i="7"/>
  <c r="X369" i="7"/>
  <c r="W369" i="7"/>
  <c r="X368" i="7"/>
  <c r="W368" i="7"/>
  <c r="X367" i="7"/>
  <c r="W367" i="7"/>
  <c r="X366" i="7"/>
  <c r="W366" i="7"/>
  <c r="X365" i="7"/>
  <c r="W365" i="7"/>
  <c r="X364" i="7"/>
  <c r="W364" i="7"/>
  <c r="X363" i="7"/>
  <c r="W363" i="7"/>
  <c r="X362" i="7"/>
  <c r="W362" i="7"/>
  <c r="X361" i="7"/>
  <c r="W361" i="7"/>
  <c r="X360" i="7"/>
  <c r="W360" i="7"/>
  <c r="X359" i="7"/>
  <c r="W359" i="7"/>
  <c r="X358" i="7"/>
  <c r="W358" i="7"/>
  <c r="X357" i="7"/>
  <c r="W357" i="7"/>
  <c r="X356" i="7"/>
  <c r="W356" i="7"/>
  <c r="X355" i="7"/>
  <c r="W355" i="7"/>
  <c r="X354" i="7"/>
  <c r="W354" i="7"/>
  <c r="X353" i="7"/>
  <c r="W353" i="7"/>
  <c r="X352" i="7"/>
  <c r="W352" i="7"/>
  <c r="X351" i="7"/>
  <c r="W351" i="7"/>
  <c r="X350" i="7"/>
  <c r="W350" i="7"/>
  <c r="X349" i="7"/>
  <c r="W349" i="7"/>
  <c r="X348" i="7"/>
  <c r="W348" i="7"/>
  <c r="X347" i="7"/>
  <c r="W347" i="7"/>
  <c r="X346" i="7"/>
  <c r="W346" i="7"/>
  <c r="X345" i="7"/>
  <c r="W345" i="7"/>
  <c r="X344" i="7"/>
  <c r="W344" i="7"/>
  <c r="X343" i="7"/>
  <c r="W343" i="7"/>
  <c r="X342" i="7"/>
  <c r="W342" i="7"/>
  <c r="X341" i="7"/>
  <c r="W341" i="7"/>
  <c r="X340" i="7"/>
  <c r="W340" i="7"/>
  <c r="X339" i="7"/>
  <c r="W339" i="7"/>
  <c r="X338" i="7"/>
  <c r="W338" i="7"/>
  <c r="X337" i="7"/>
  <c r="W337" i="7"/>
  <c r="X336" i="7"/>
  <c r="W336" i="7"/>
  <c r="X335" i="7"/>
  <c r="W335" i="7"/>
  <c r="X334" i="7"/>
  <c r="W334" i="7"/>
  <c r="X333" i="7"/>
  <c r="W333" i="7"/>
  <c r="X332" i="7"/>
  <c r="W332" i="7"/>
  <c r="X331" i="7"/>
  <c r="W331" i="7"/>
  <c r="X330" i="7"/>
  <c r="W330" i="7"/>
  <c r="X329" i="7"/>
  <c r="W329" i="7"/>
  <c r="X328" i="7"/>
  <c r="W328" i="7"/>
  <c r="X327" i="7"/>
  <c r="W327" i="7"/>
  <c r="X326" i="7"/>
  <c r="W326" i="7"/>
  <c r="X325" i="7"/>
  <c r="W325" i="7"/>
  <c r="X324" i="7"/>
  <c r="W324" i="7"/>
  <c r="X323" i="7"/>
  <c r="W323" i="7"/>
  <c r="X322" i="7"/>
  <c r="W322" i="7"/>
  <c r="X321" i="7"/>
  <c r="W321" i="7"/>
  <c r="X320" i="7"/>
  <c r="W320" i="7"/>
  <c r="X319" i="7"/>
  <c r="W319" i="7"/>
  <c r="X318" i="7"/>
  <c r="W318" i="7"/>
  <c r="X317" i="7"/>
  <c r="W317" i="7"/>
  <c r="X316" i="7"/>
  <c r="W316" i="7"/>
  <c r="X315" i="7"/>
  <c r="W315" i="7"/>
  <c r="X314" i="7"/>
  <c r="W314" i="7"/>
  <c r="X313" i="7"/>
  <c r="W313" i="7"/>
  <c r="X312" i="7"/>
  <c r="W312" i="7"/>
  <c r="X311" i="7"/>
  <c r="W311" i="7"/>
  <c r="X310" i="7"/>
  <c r="W310" i="7"/>
  <c r="X309" i="7"/>
  <c r="W309" i="7"/>
  <c r="X308" i="7"/>
  <c r="W308" i="7"/>
  <c r="X307" i="7"/>
  <c r="W307" i="7"/>
  <c r="X306" i="7"/>
  <c r="W306" i="7"/>
  <c r="X305" i="7"/>
  <c r="W305" i="7"/>
  <c r="X304" i="7"/>
  <c r="W304" i="7"/>
  <c r="X303" i="7"/>
  <c r="W303" i="7"/>
  <c r="X302" i="7"/>
  <c r="W302" i="7"/>
  <c r="X301" i="7"/>
  <c r="W301" i="7"/>
  <c r="X300" i="7"/>
  <c r="W300" i="7"/>
  <c r="X299" i="7"/>
  <c r="W299" i="7"/>
  <c r="X298" i="7"/>
  <c r="W298" i="7"/>
  <c r="X297" i="7"/>
  <c r="W297" i="7"/>
  <c r="X296" i="7"/>
  <c r="W296" i="7"/>
  <c r="X295" i="7"/>
  <c r="W295" i="7"/>
  <c r="X294" i="7"/>
  <c r="W294" i="7"/>
  <c r="X293" i="7"/>
  <c r="W293" i="7"/>
  <c r="X292" i="7"/>
  <c r="W292" i="7"/>
  <c r="X291" i="7"/>
  <c r="W291" i="7"/>
  <c r="X290" i="7"/>
  <c r="W290" i="7"/>
  <c r="X289" i="7"/>
  <c r="W289" i="7"/>
  <c r="X288" i="7"/>
  <c r="W288" i="7"/>
  <c r="X287" i="7"/>
  <c r="W287" i="7"/>
  <c r="X286" i="7"/>
  <c r="W286" i="7"/>
  <c r="X285" i="7"/>
  <c r="W285" i="7"/>
  <c r="X284" i="7"/>
  <c r="W284" i="7"/>
  <c r="X283" i="7"/>
  <c r="W283" i="7"/>
  <c r="X282" i="7"/>
  <c r="W282" i="7"/>
  <c r="X281" i="7"/>
  <c r="W281" i="7"/>
  <c r="X280" i="7"/>
  <c r="W280" i="7"/>
  <c r="X279" i="7"/>
  <c r="W279" i="7"/>
  <c r="X278" i="7"/>
  <c r="W278" i="7"/>
  <c r="X277" i="7"/>
  <c r="W277" i="7"/>
  <c r="X276" i="7"/>
  <c r="W276" i="7"/>
  <c r="X275" i="7"/>
  <c r="W275" i="7"/>
  <c r="X274" i="7"/>
  <c r="W274" i="7"/>
  <c r="X273" i="7"/>
  <c r="W273" i="7"/>
  <c r="X272" i="7"/>
  <c r="W272" i="7"/>
  <c r="X271" i="7"/>
  <c r="W271" i="7"/>
  <c r="X270" i="7"/>
  <c r="W270" i="7"/>
  <c r="X269" i="7"/>
  <c r="W269" i="7"/>
  <c r="X268" i="7"/>
  <c r="W268" i="7"/>
  <c r="X267" i="7"/>
  <c r="W267" i="7"/>
  <c r="X266" i="7"/>
  <c r="W266" i="7"/>
  <c r="X265" i="7"/>
  <c r="W265" i="7"/>
  <c r="X264" i="7"/>
  <c r="W264" i="7"/>
  <c r="X263" i="7"/>
  <c r="W263" i="7"/>
  <c r="X262" i="7"/>
  <c r="W262" i="7"/>
  <c r="X261" i="7"/>
  <c r="W261" i="7"/>
  <c r="X260" i="7"/>
  <c r="W260" i="7"/>
  <c r="X259" i="7"/>
  <c r="W259" i="7"/>
  <c r="X258" i="7"/>
  <c r="W258" i="7"/>
  <c r="X257" i="7"/>
  <c r="W257" i="7"/>
  <c r="X256" i="7"/>
  <c r="W256" i="7"/>
  <c r="X255" i="7"/>
  <c r="W255" i="7"/>
  <c r="X254" i="7"/>
  <c r="W254" i="7"/>
  <c r="X253" i="7"/>
  <c r="W253" i="7"/>
  <c r="X252" i="7"/>
  <c r="W252" i="7"/>
  <c r="X251" i="7"/>
  <c r="W251" i="7"/>
  <c r="X250" i="7"/>
  <c r="W250" i="7"/>
  <c r="X249" i="7"/>
  <c r="W249" i="7"/>
  <c r="X248" i="7"/>
  <c r="W248" i="7"/>
  <c r="X247" i="7"/>
  <c r="W247" i="7"/>
  <c r="X246" i="7"/>
  <c r="W246" i="7"/>
  <c r="X245" i="7"/>
  <c r="W245" i="7"/>
  <c r="X244" i="7"/>
  <c r="W244" i="7"/>
  <c r="X243" i="7"/>
  <c r="W243" i="7"/>
  <c r="X242" i="7"/>
  <c r="W242" i="7"/>
  <c r="X241" i="7"/>
  <c r="W241" i="7"/>
  <c r="X240" i="7"/>
  <c r="W240" i="7"/>
  <c r="X239" i="7"/>
  <c r="W239" i="7"/>
  <c r="X238" i="7"/>
  <c r="W238" i="7"/>
  <c r="X237" i="7"/>
  <c r="W237" i="7"/>
  <c r="X236" i="7"/>
  <c r="W236" i="7"/>
  <c r="X235" i="7"/>
  <c r="W235" i="7"/>
  <c r="X234" i="7"/>
  <c r="W234" i="7"/>
  <c r="X233" i="7"/>
  <c r="W233" i="7"/>
  <c r="X232" i="7"/>
  <c r="W232" i="7"/>
  <c r="X231" i="7"/>
  <c r="W231" i="7"/>
  <c r="X230" i="7"/>
  <c r="W230" i="7"/>
  <c r="X229" i="7"/>
  <c r="W229" i="7"/>
  <c r="X228" i="7"/>
  <c r="W228" i="7"/>
  <c r="X227" i="7"/>
  <c r="W227" i="7"/>
  <c r="X226" i="7"/>
  <c r="W226" i="7"/>
  <c r="X225" i="7"/>
  <c r="W225" i="7"/>
  <c r="X224" i="7"/>
  <c r="W224" i="7"/>
  <c r="X223" i="7"/>
  <c r="W223" i="7"/>
  <c r="X222" i="7"/>
  <c r="W222" i="7"/>
  <c r="X221" i="7"/>
  <c r="W221" i="7"/>
  <c r="X220" i="7"/>
  <c r="W220" i="7"/>
  <c r="X219" i="7"/>
  <c r="W219" i="7"/>
  <c r="X218" i="7"/>
  <c r="W218" i="7"/>
  <c r="X217" i="7"/>
  <c r="W217" i="7"/>
  <c r="X216" i="7"/>
  <c r="W216" i="7"/>
  <c r="X215" i="7"/>
  <c r="W215" i="7"/>
  <c r="X214" i="7"/>
  <c r="W214" i="7"/>
  <c r="X213" i="7"/>
  <c r="W213" i="7"/>
  <c r="X212" i="7"/>
  <c r="W212" i="7"/>
  <c r="X211" i="7"/>
  <c r="W211" i="7"/>
  <c r="X210" i="7"/>
  <c r="W210" i="7"/>
  <c r="X209" i="7"/>
  <c r="W209" i="7"/>
  <c r="X208" i="7"/>
  <c r="W208" i="7"/>
  <c r="X207" i="7"/>
  <c r="W207" i="7"/>
  <c r="X206" i="7"/>
  <c r="W206" i="7"/>
  <c r="X205" i="7"/>
  <c r="W205" i="7"/>
  <c r="X204" i="7"/>
  <c r="W204" i="7"/>
  <c r="X203" i="7"/>
  <c r="W203" i="7"/>
  <c r="X202" i="7"/>
  <c r="W202" i="7"/>
  <c r="X201" i="7"/>
  <c r="W201" i="7"/>
  <c r="X200" i="7"/>
  <c r="W200" i="7"/>
  <c r="X199" i="7"/>
  <c r="W199" i="7"/>
  <c r="X198" i="7"/>
  <c r="W198" i="7"/>
  <c r="X197" i="7"/>
  <c r="W197" i="7"/>
  <c r="X196" i="7"/>
  <c r="W196" i="7"/>
  <c r="X195" i="7"/>
  <c r="W195" i="7"/>
  <c r="X194" i="7"/>
  <c r="W194" i="7"/>
  <c r="X193" i="7"/>
  <c r="W193" i="7"/>
  <c r="X192" i="7"/>
  <c r="W192" i="7"/>
  <c r="X191" i="7"/>
  <c r="W191" i="7"/>
  <c r="X190" i="7"/>
  <c r="W190" i="7"/>
  <c r="X189" i="7"/>
  <c r="W189" i="7"/>
  <c r="X188" i="7"/>
  <c r="W188" i="7"/>
  <c r="X187" i="7"/>
  <c r="W187" i="7"/>
  <c r="X186" i="7"/>
  <c r="W186" i="7"/>
  <c r="X185" i="7"/>
  <c r="W185" i="7"/>
  <c r="X184" i="7"/>
  <c r="W184" i="7"/>
  <c r="X183" i="7"/>
  <c r="W183" i="7"/>
  <c r="X182" i="7"/>
  <c r="W182" i="7"/>
  <c r="X181" i="7"/>
  <c r="W181" i="7"/>
  <c r="X180" i="7"/>
  <c r="W180" i="7"/>
  <c r="X179" i="7"/>
  <c r="W179" i="7"/>
  <c r="X178" i="7"/>
  <c r="W178" i="7"/>
  <c r="X177" i="7"/>
  <c r="W177" i="7"/>
  <c r="X176" i="7"/>
  <c r="W176" i="7"/>
  <c r="X175" i="7"/>
  <c r="W175" i="7"/>
  <c r="X174" i="7"/>
  <c r="W174" i="7"/>
  <c r="X173" i="7"/>
  <c r="W173" i="7"/>
  <c r="X172" i="7"/>
  <c r="W172" i="7"/>
  <c r="X171" i="7"/>
  <c r="W171" i="7"/>
  <c r="X170" i="7"/>
  <c r="W170" i="7"/>
  <c r="X169" i="7"/>
  <c r="W169" i="7"/>
  <c r="X168" i="7"/>
  <c r="W168" i="7"/>
  <c r="X167" i="7"/>
  <c r="W167" i="7"/>
  <c r="X166" i="7"/>
  <c r="W166" i="7"/>
  <c r="X165" i="7"/>
  <c r="W165" i="7"/>
  <c r="X164" i="7"/>
  <c r="W164" i="7"/>
  <c r="X163" i="7"/>
  <c r="W163" i="7"/>
  <c r="X162" i="7"/>
  <c r="W162" i="7"/>
  <c r="X161" i="7"/>
  <c r="W161" i="7"/>
  <c r="X160" i="7"/>
  <c r="W160" i="7"/>
  <c r="X159" i="7"/>
  <c r="W159" i="7"/>
  <c r="X158" i="7"/>
  <c r="W158" i="7"/>
  <c r="X157" i="7"/>
  <c r="W157" i="7"/>
  <c r="X156" i="7"/>
  <c r="W156" i="7"/>
  <c r="X155" i="7"/>
  <c r="W155" i="7"/>
  <c r="X154" i="7"/>
  <c r="W154" i="7"/>
  <c r="X153" i="7"/>
  <c r="W153" i="7"/>
  <c r="X152" i="7"/>
  <c r="W152" i="7"/>
  <c r="X151" i="7"/>
  <c r="W151" i="7"/>
  <c r="X150" i="7"/>
  <c r="W150" i="7"/>
  <c r="X149" i="7"/>
  <c r="W149" i="7"/>
  <c r="X148" i="7"/>
  <c r="W148" i="7"/>
  <c r="X147" i="7"/>
  <c r="W147" i="7"/>
  <c r="X146" i="7"/>
  <c r="W146" i="7"/>
  <c r="X145" i="7"/>
  <c r="W145" i="7"/>
  <c r="X144" i="7"/>
  <c r="W144" i="7"/>
  <c r="X143" i="7"/>
  <c r="W143" i="7"/>
  <c r="X142" i="7"/>
  <c r="W142" i="7"/>
  <c r="X141" i="7"/>
  <c r="W141" i="7"/>
  <c r="X140" i="7"/>
  <c r="W140" i="7"/>
  <c r="X139" i="7"/>
  <c r="W139" i="7"/>
  <c r="X138" i="7"/>
  <c r="W138" i="7"/>
  <c r="X137" i="7"/>
  <c r="W137" i="7"/>
  <c r="X136" i="7"/>
  <c r="W136" i="7"/>
  <c r="X135" i="7"/>
  <c r="W135" i="7"/>
  <c r="X134" i="7"/>
  <c r="W134" i="7"/>
  <c r="X133" i="7"/>
  <c r="W133" i="7"/>
  <c r="X132" i="7"/>
  <c r="W132" i="7"/>
  <c r="X131" i="7"/>
  <c r="W131" i="7"/>
  <c r="X130" i="7"/>
  <c r="W130" i="7"/>
  <c r="X129" i="7"/>
  <c r="W129" i="7"/>
  <c r="X128" i="7"/>
  <c r="W128" i="7"/>
  <c r="X127" i="7"/>
  <c r="W127" i="7"/>
  <c r="X126" i="7"/>
  <c r="W126" i="7"/>
  <c r="X125" i="7"/>
  <c r="W125" i="7"/>
  <c r="X124" i="7"/>
  <c r="W124" i="7"/>
  <c r="X123" i="7"/>
  <c r="W123" i="7"/>
  <c r="X122" i="7"/>
  <c r="W122" i="7"/>
  <c r="X121" i="7"/>
  <c r="W121" i="7"/>
  <c r="X120" i="7"/>
  <c r="W120" i="7"/>
  <c r="X119" i="7"/>
  <c r="W119" i="7"/>
  <c r="X118" i="7"/>
  <c r="W118" i="7"/>
  <c r="X117" i="7"/>
  <c r="W117" i="7"/>
  <c r="X116" i="7"/>
  <c r="W116" i="7"/>
  <c r="X115" i="7"/>
  <c r="W115" i="7"/>
  <c r="X114" i="7"/>
  <c r="W114" i="7"/>
  <c r="X113" i="7"/>
  <c r="W113" i="7"/>
  <c r="X112" i="7"/>
  <c r="W112" i="7"/>
  <c r="X111" i="7"/>
  <c r="W111" i="7"/>
  <c r="X110" i="7"/>
  <c r="W110" i="7"/>
  <c r="X109" i="7"/>
  <c r="W109" i="7"/>
  <c r="X108" i="7"/>
  <c r="W108" i="7"/>
  <c r="X107" i="7"/>
  <c r="W107" i="7"/>
  <c r="X106" i="7"/>
  <c r="W106" i="7"/>
  <c r="X105" i="7"/>
  <c r="W105" i="7"/>
  <c r="X104" i="7"/>
  <c r="W104" i="7"/>
  <c r="X103" i="7"/>
  <c r="W103" i="7"/>
  <c r="X102" i="7"/>
  <c r="W102" i="7"/>
  <c r="X101" i="7"/>
  <c r="W101" i="7"/>
  <c r="X100" i="7"/>
  <c r="W100" i="7"/>
  <c r="X99" i="7"/>
  <c r="W99" i="7"/>
  <c r="X98" i="7"/>
  <c r="W98" i="7"/>
  <c r="X97" i="7"/>
  <c r="W97" i="7"/>
  <c r="X96" i="7"/>
  <c r="W96" i="7"/>
  <c r="X95" i="7"/>
  <c r="W95" i="7"/>
  <c r="X94" i="7"/>
  <c r="W94" i="7"/>
  <c r="X93" i="7"/>
  <c r="W93" i="7"/>
  <c r="X92" i="7"/>
  <c r="W92" i="7"/>
  <c r="X91" i="7"/>
  <c r="W91" i="7"/>
  <c r="X90" i="7"/>
  <c r="W90" i="7"/>
  <c r="X89" i="7"/>
  <c r="W89" i="7"/>
  <c r="X88" i="7"/>
  <c r="W88" i="7"/>
  <c r="X87" i="7"/>
  <c r="W87" i="7"/>
  <c r="X86" i="7"/>
  <c r="W86" i="7"/>
  <c r="X85" i="7"/>
  <c r="W85" i="7"/>
  <c r="X84" i="7"/>
  <c r="W84" i="7"/>
  <c r="X83" i="7"/>
  <c r="W83" i="7"/>
  <c r="X82" i="7"/>
  <c r="W82" i="7"/>
  <c r="X81" i="7"/>
  <c r="W81" i="7"/>
  <c r="X80" i="7"/>
  <c r="W80" i="7"/>
  <c r="X79" i="7"/>
  <c r="W79" i="7"/>
  <c r="X78" i="7"/>
  <c r="W78" i="7"/>
  <c r="X77" i="7"/>
  <c r="W77" i="7"/>
  <c r="X76" i="7"/>
  <c r="W76" i="7"/>
  <c r="X75" i="7"/>
  <c r="W75" i="7"/>
  <c r="X74" i="7"/>
  <c r="W74" i="7"/>
  <c r="X73" i="7"/>
  <c r="W73" i="7"/>
  <c r="X72" i="7"/>
  <c r="W72" i="7"/>
  <c r="X71" i="7"/>
  <c r="W71" i="7"/>
  <c r="X70" i="7"/>
  <c r="W70" i="7"/>
  <c r="X69" i="7"/>
  <c r="W69" i="7"/>
  <c r="X68" i="7"/>
  <c r="W68" i="7"/>
  <c r="X67" i="7"/>
  <c r="W67" i="7"/>
  <c r="X66" i="7"/>
  <c r="W66" i="7"/>
  <c r="X65" i="7"/>
  <c r="W65" i="7"/>
  <c r="R65" i="7"/>
  <c r="X64" i="7"/>
  <c r="W64" i="7"/>
  <c r="R64" i="7"/>
  <c r="X63" i="7"/>
  <c r="W63" i="7"/>
  <c r="R63" i="7"/>
  <c r="X62" i="7"/>
  <c r="W62" i="7"/>
  <c r="R62" i="7"/>
  <c r="X61" i="7"/>
  <c r="W61" i="7"/>
  <c r="R61" i="7"/>
  <c r="X60" i="7"/>
  <c r="W60" i="7"/>
  <c r="R60" i="7"/>
  <c r="X59" i="7"/>
  <c r="W59" i="7"/>
  <c r="R59" i="7"/>
  <c r="X58" i="7"/>
  <c r="W58" i="7"/>
  <c r="R58" i="7"/>
  <c r="X57" i="7"/>
  <c r="W57" i="7"/>
  <c r="R57" i="7"/>
  <c r="X56" i="7"/>
  <c r="W56" i="7"/>
  <c r="R56" i="7"/>
  <c r="X55" i="7"/>
  <c r="W55" i="7"/>
  <c r="R55" i="7"/>
  <c r="X54" i="7"/>
  <c r="W54" i="7"/>
  <c r="R54" i="7"/>
  <c r="O54" i="7"/>
  <c r="X53" i="7"/>
  <c r="W53" i="7"/>
  <c r="R53" i="7"/>
  <c r="O53" i="7"/>
  <c r="X52" i="7"/>
  <c r="W52" i="7"/>
  <c r="R52" i="7"/>
  <c r="O52" i="7"/>
  <c r="X51" i="7"/>
  <c r="W51" i="7"/>
  <c r="R51" i="7"/>
  <c r="O51" i="7"/>
  <c r="X50" i="7"/>
  <c r="W50" i="7"/>
  <c r="R50" i="7"/>
  <c r="O50" i="7"/>
  <c r="X49" i="7"/>
  <c r="W49" i="7"/>
  <c r="R49" i="7"/>
  <c r="O49" i="7"/>
  <c r="X48" i="7"/>
  <c r="W48" i="7"/>
  <c r="R48" i="7"/>
  <c r="O48" i="7"/>
  <c r="X47" i="7"/>
  <c r="W47" i="7"/>
  <c r="R47" i="7"/>
  <c r="O47" i="7"/>
  <c r="X46" i="7"/>
  <c r="W46" i="7"/>
  <c r="R46" i="7"/>
  <c r="O46" i="7"/>
  <c r="X45" i="7"/>
  <c r="W45" i="7"/>
  <c r="R45" i="7"/>
  <c r="O45" i="7"/>
  <c r="X44" i="7"/>
  <c r="W44" i="7"/>
  <c r="R44" i="7"/>
  <c r="O44" i="7"/>
  <c r="X43" i="7"/>
  <c r="W43" i="7"/>
  <c r="R43" i="7"/>
  <c r="O43" i="7"/>
  <c r="X42" i="7"/>
  <c r="W42" i="7"/>
  <c r="R42" i="7"/>
  <c r="O42" i="7"/>
  <c r="X41" i="7"/>
  <c r="W41" i="7"/>
  <c r="R41" i="7"/>
  <c r="O41" i="7"/>
  <c r="X40" i="7"/>
  <c r="W40" i="7"/>
  <c r="R40" i="7"/>
  <c r="O40" i="7"/>
  <c r="X39" i="7"/>
  <c r="W39" i="7"/>
  <c r="R39" i="7"/>
  <c r="O39" i="7"/>
  <c r="X38" i="7"/>
  <c r="W38" i="7"/>
  <c r="R38" i="7"/>
  <c r="O38" i="7"/>
  <c r="X37" i="7"/>
  <c r="W37" i="7"/>
  <c r="R37" i="7"/>
  <c r="O37" i="7"/>
  <c r="X36" i="7"/>
  <c r="W36" i="7"/>
  <c r="R36" i="7"/>
  <c r="O36" i="7"/>
  <c r="X35" i="7"/>
  <c r="W35" i="7"/>
  <c r="R35" i="7"/>
  <c r="O35" i="7"/>
  <c r="X34" i="7"/>
  <c r="W34" i="7"/>
  <c r="R34" i="7"/>
  <c r="O34" i="7"/>
  <c r="X33" i="7"/>
  <c r="W33" i="7"/>
  <c r="R33" i="7"/>
  <c r="O33" i="7"/>
  <c r="X32" i="7"/>
  <c r="W32" i="7"/>
  <c r="R32" i="7"/>
  <c r="O32" i="7"/>
  <c r="X31" i="7"/>
  <c r="W31" i="7"/>
  <c r="R31" i="7"/>
  <c r="O31" i="7"/>
  <c r="X30" i="7"/>
  <c r="W30" i="7"/>
  <c r="R30" i="7"/>
  <c r="O30" i="7"/>
  <c r="X29" i="7"/>
  <c r="W29" i="7"/>
  <c r="R29" i="7"/>
  <c r="O29" i="7"/>
  <c r="X28" i="7"/>
  <c r="W28" i="7"/>
  <c r="R28" i="7"/>
  <c r="O28" i="7"/>
  <c r="X27" i="7"/>
  <c r="W27" i="7"/>
  <c r="R27" i="7"/>
  <c r="O27" i="7"/>
  <c r="X26" i="7"/>
  <c r="W26" i="7"/>
  <c r="R26" i="7"/>
  <c r="O26" i="7"/>
  <c r="X25" i="7"/>
  <c r="W25" i="7"/>
  <c r="R25" i="7"/>
  <c r="O25" i="7"/>
  <c r="X24" i="7"/>
  <c r="W24" i="7"/>
  <c r="R24" i="7"/>
  <c r="O24" i="7"/>
  <c r="X23" i="7"/>
  <c r="W23" i="7"/>
  <c r="R23" i="7"/>
  <c r="O23" i="7"/>
  <c r="X22" i="7"/>
  <c r="W22" i="7"/>
  <c r="R22" i="7"/>
  <c r="O22" i="7"/>
  <c r="X21" i="7"/>
  <c r="W21" i="7"/>
  <c r="R21" i="7"/>
  <c r="O21" i="7"/>
  <c r="X20" i="7"/>
  <c r="W20" i="7"/>
  <c r="R20" i="7"/>
  <c r="O20" i="7"/>
  <c r="X19" i="7"/>
  <c r="W19" i="7"/>
  <c r="R19" i="7"/>
  <c r="O19" i="7"/>
  <c r="X18" i="7"/>
  <c r="W18" i="7"/>
  <c r="R18" i="7"/>
  <c r="O18" i="7"/>
  <c r="X17" i="7"/>
  <c r="W17" i="7"/>
  <c r="R17" i="7"/>
  <c r="O17" i="7"/>
  <c r="X16" i="7"/>
  <c r="W16" i="7"/>
  <c r="R16" i="7"/>
  <c r="O16" i="7"/>
  <c r="X15" i="7"/>
  <c r="W15" i="7"/>
  <c r="R15" i="7"/>
  <c r="O15" i="7"/>
  <c r="X14" i="7"/>
  <c r="W14" i="7"/>
  <c r="R14" i="7"/>
  <c r="O14" i="7"/>
  <c r="X13" i="7"/>
  <c r="W13" i="7"/>
  <c r="R13" i="7"/>
  <c r="O13" i="7"/>
  <c r="X12" i="7"/>
  <c r="W12" i="7"/>
  <c r="R12" i="7"/>
  <c r="O12" i="7"/>
  <c r="X11" i="7"/>
  <c r="W11" i="7"/>
  <c r="R11" i="7"/>
  <c r="O11" i="7"/>
  <c r="X10" i="7"/>
  <c r="W10" i="7"/>
  <c r="R10" i="7"/>
  <c r="O10" i="7"/>
  <c r="X9" i="7"/>
  <c r="W9" i="7"/>
  <c r="R9" i="7"/>
  <c r="O9" i="7"/>
  <c r="M6" i="7"/>
  <c r="L3" i="7" s="1"/>
  <c r="L6" i="7"/>
  <c r="L2" i="7" s="1"/>
  <c r="K6" i="7"/>
  <c r="J3" i="7" s="1"/>
  <c r="J6" i="7"/>
  <c r="J2" i="7" s="1"/>
  <c r="X416" i="6"/>
  <c r="W416" i="6"/>
  <c r="R416" i="6"/>
  <c r="X415" i="6"/>
  <c r="W415" i="6"/>
  <c r="R415" i="6"/>
  <c r="X414" i="6"/>
  <c r="W414" i="6"/>
  <c r="R414" i="6"/>
  <c r="X413" i="6"/>
  <c r="W413" i="6"/>
  <c r="R413" i="6"/>
  <c r="X412" i="6"/>
  <c r="W412" i="6"/>
  <c r="R412" i="6"/>
  <c r="X411" i="6"/>
  <c r="W411" i="6"/>
  <c r="R411" i="6"/>
  <c r="X410" i="6"/>
  <c r="W410" i="6"/>
  <c r="R410" i="6"/>
  <c r="X409" i="6"/>
  <c r="W409" i="6"/>
  <c r="R409" i="6"/>
  <c r="X408" i="6"/>
  <c r="W408" i="6"/>
  <c r="R408" i="6"/>
  <c r="X407" i="6"/>
  <c r="W407" i="6"/>
  <c r="R407" i="6"/>
  <c r="X406" i="6"/>
  <c r="W406" i="6"/>
  <c r="R406" i="6"/>
  <c r="X405" i="6"/>
  <c r="W405" i="6"/>
  <c r="R405" i="6"/>
  <c r="X404" i="6"/>
  <c r="W404" i="6"/>
  <c r="R404" i="6"/>
  <c r="X403" i="6"/>
  <c r="W403" i="6"/>
  <c r="R403" i="6"/>
  <c r="X402" i="6"/>
  <c r="W402" i="6"/>
  <c r="R402" i="6"/>
  <c r="X401" i="6"/>
  <c r="W401" i="6"/>
  <c r="R401" i="6"/>
  <c r="X400" i="6"/>
  <c r="W400" i="6"/>
  <c r="R400" i="6"/>
  <c r="X399" i="6"/>
  <c r="W399" i="6"/>
  <c r="R399" i="6"/>
  <c r="X398" i="6"/>
  <c r="W398" i="6"/>
  <c r="R398" i="6"/>
  <c r="X397" i="6"/>
  <c r="W397" i="6"/>
  <c r="R397" i="6"/>
  <c r="X396" i="6"/>
  <c r="W396" i="6"/>
  <c r="R396" i="6"/>
  <c r="X395" i="6"/>
  <c r="W395" i="6"/>
  <c r="R395" i="6"/>
  <c r="X394" i="6"/>
  <c r="W394" i="6"/>
  <c r="R394" i="6"/>
  <c r="X393" i="6"/>
  <c r="W393" i="6"/>
  <c r="R393" i="6"/>
  <c r="X392" i="6"/>
  <c r="W392" i="6"/>
  <c r="R392" i="6"/>
  <c r="X391" i="6"/>
  <c r="W391" i="6"/>
  <c r="R391" i="6"/>
  <c r="X390" i="6"/>
  <c r="W390" i="6"/>
  <c r="R390" i="6"/>
  <c r="X389" i="6"/>
  <c r="W389" i="6"/>
  <c r="R389" i="6"/>
  <c r="X388" i="6"/>
  <c r="W388" i="6"/>
  <c r="R388" i="6"/>
  <c r="X387" i="6"/>
  <c r="W387" i="6"/>
  <c r="R387" i="6"/>
  <c r="X386" i="6"/>
  <c r="W386" i="6"/>
  <c r="R386" i="6"/>
  <c r="X385" i="6"/>
  <c r="W385" i="6"/>
  <c r="R385" i="6"/>
  <c r="X384" i="6"/>
  <c r="W384" i="6"/>
  <c r="R384" i="6"/>
  <c r="X383" i="6"/>
  <c r="W383" i="6"/>
  <c r="R383" i="6"/>
  <c r="X382" i="6"/>
  <c r="W382" i="6"/>
  <c r="R382" i="6"/>
  <c r="X381" i="6"/>
  <c r="W381" i="6"/>
  <c r="R381" i="6"/>
  <c r="X380" i="6"/>
  <c r="W380" i="6"/>
  <c r="R380" i="6"/>
  <c r="X379" i="6"/>
  <c r="W379" i="6"/>
  <c r="R379" i="6"/>
  <c r="X378" i="6"/>
  <c r="W378" i="6"/>
  <c r="R378" i="6"/>
  <c r="X377" i="6"/>
  <c r="W377" i="6"/>
  <c r="R377" i="6"/>
  <c r="X376" i="6"/>
  <c r="W376" i="6"/>
  <c r="R376" i="6"/>
  <c r="X375" i="6"/>
  <c r="W375" i="6"/>
  <c r="R375" i="6"/>
  <c r="X374" i="6"/>
  <c r="W374" i="6"/>
  <c r="R374" i="6"/>
  <c r="X373" i="6"/>
  <c r="W373" i="6"/>
  <c r="R373" i="6"/>
  <c r="X372" i="6"/>
  <c r="W372" i="6"/>
  <c r="R372" i="6"/>
  <c r="X371" i="6"/>
  <c r="W371" i="6"/>
  <c r="R371" i="6"/>
  <c r="X370" i="6"/>
  <c r="W370" i="6"/>
  <c r="R370" i="6"/>
  <c r="X369" i="6"/>
  <c r="W369" i="6"/>
  <c r="R369" i="6"/>
  <c r="X368" i="6"/>
  <c r="W368" i="6"/>
  <c r="R368" i="6"/>
  <c r="X367" i="6"/>
  <c r="W367" i="6"/>
  <c r="R367" i="6"/>
  <c r="X366" i="6"/>
  <c r="W366" i="6"/>
  <c r="R366" i="6"/>
  <c r="X365" i="6"/>
  <c r="W365" i="6"/>
  <c r="R365" i="6"/>
  <c r="X364" i="6"/>
  <c r="W364" i="6"/>
  <c r="R364" i="6"/>
  <c r="X363" i="6"/>
  <c r="W363" i="6"/>
  <c r="R363" i="6"/>
  <c r="X362" i="6"/>
  <c r="W362" i="6"/>
  <c r="R362" i="6"/>
  <c r="X361" i="6"/>
  <c r="W361" i="6"/>
  <c r="R361" i="6"/>
  <c r="X360" i="6"/>
  <c r="W360" i="6"/>
  <c r="R360" i="6"/>
  <c r="X359" i="6"/>
  <c r="W359" i="6"/>
  <c r="R359" i="6"/>
  <c r="X358" i="6"/>
  <c r="W358" i="6"/>
  <c r="R358" i="6"/>
  <c r="X357" i="6"/>
  <c r="W357" i="6"/>
  <c r="R357" i="6"/>
  <c r="X356" i="6"/>
  <c r="W356" i="6"/>
  <c r="R356" i="6"/>
  <c r="X355" i="6"/>
  <c r="W355" i="6"/>
  <c r="R355" i="6"/>
  <c r="X354" i="6"/>
  <c r="W354" i="6"/>
  <c r="R354" i="6"/>
  <c r="X353" i="6"/>
  <c r="W353" i="6"/>
  <c r="R353" i="6"/>
  <c r="X352" i="6"/>
  <c r="W352" i="6"/>
  <c r="R352" i="6"/>
  <c r="X351" i="6"/>
  <c r="W351" i="6"/>
  <c r="R351" i="6"/>
  <c r="X350" i="6"/>
  <c r="W350" i="6"/>
  <c r="R350" i="6"/>
  <c r="X349" i="6"/>
  <c r="W349" i="6"/>
  <c r="R349" i="6"/>
  <c r="X348" i="6"/>
  <c r="W348" i="6"/>
  <c r="R348" i="6"/>
  <c r="X347" i="6"/>
  <c r="W347" i="6"/>
  <c r="R347" i="6"/>
  <c r="X346" i="6"/>
  <c r="W346" i="6"/>
  <c r="R346" i="6"/>
  <c r="X345" i="6"/>
  <c r="W345" i="6"/>
  <c r="R345" i="6"/>
  <c r="X344" i="6"/>
  <c r="W344" i="6"/>
  <c r="R344" i="6"/>
  <c r="X343" i="6"/>
  <c r="W343" i="6"/>
  <c r="R343" i="6"/>
  <c r="X342" i="6"/>
  <c r="W342" i="6"/>
  <c r="R342" i="6"/>
  <c r="X341" i="6"/>
  <c r="W341" i="6"/>
  <c r="R341" i="6"/>
  <c r="X340" i="6"/>
  <c r="W340" i="6"/>
  <c r="R340" i="6"/>
  <c r="X339" i="6"/>
  <c r="W339" i="6"/>
  <c r="R339" i="6"/>
  <c r="X338" i="6"/>
  <c r="W338" i="6"/>
  <c r="R338" i="6"/>
  <c r="X337" i="6"/>
  <c r="W337" i="6"/>
  <c r="R337" i="6"/>
  <c r="X336" i="6"/>
  <c r="W336" i="6"/>
  <c r="R336" i="6"/>
  <c r="X335" i="6"/>
  <c r="W335" i="6"/>
  <c r="R335" i="6"/>
  <c r="X334" i="6"/>
  <c r="W334" i="6"/>
  <c r="R334" i="6"/>
  <c r="X333" i="6"/>
  <c r="W333" i="6"/>
  <c r="R333" i="6"/>
  <c r="X332" i="6"/>
  <c r="W332" i="6"/>
  <c r="R332" i="6"/>
  <c r="X331" i="6"/>
  <c r="W331" i="6"/>
  <c r="R331" i="6"/>
  <c r="X330" i="6"/>
  <c r="W330" i="6"/>
  <c r="R330" i="6"/>
  <c r="X329" i="6"/>
  <c r="W329" i="6"/>
  <c r="R329" i="6"/>
  <c r="X328" i="6"/>
  <c r="W328" i="6"/>
  <c r="R328" i="6"/>
  <c r="X327" i="6"/>
  <c r="W327" i="6"/>
  <c r="R327" i="6"/>
  <c r="X326" i="6"/>
  <c r="W326" i="6"/>
  <c r="R326" i="6"/>
  <c r="X325" i="6"/>
  <c r="W325" i="6"/>
  <c r="R325" i="6"/>
  <c r="X324" i="6"/>
  <c r="W324" i="6"/>
  <c r="R324" i="6"/>
  <c r="X323" i="6"/>
  <c r="W323" i="6"/>
  <c r="R323" i="6"/>
  <c r="X322" i="6"/>
  <c r="W322" i="6"/>
  <c r="R322" i="6"/>
  <c r="X321" i="6"/>
  <c r="W321" i="6"/>
  <c r="R321" i="6"/>
  <c r="X320" i="6"/>
  <c r="W320" i="6"/>
  <c r="R320" i="6"/>
  <c r="X319" i="6"/>
  <c r="W319" i="6"/>
  <c r="R319" i="6"/>
  <c r="X318" i="6"/>
  <c r="W318" i="6"/>
  <c r="R318" i="6"/>
  <c r="X317" i="6"/>
  <c r="W317" i="6"/>
  <c r="R317" i="6"/>
  <c r="X316" i="6"/>
  <c r="W316" i="6"/>
  <c r="R316" i="6"/>
  <c r="X315" i="6"/>
  <c r="W315" i="6"/>
  <c r="R315" i="6"/>
  <c r="X314" i="6"/>
  <c r="W314" i="6"/>
  <c r="R314" i="6"/>
  <c r="X313" i="6"/>
  <c r="W313" i="6"/>
  <c r="R313" i="6"/>
  <c r="X312" i="6"/>
  <c r="W312" i="6"/>
  <c r="R312" i="6"/>
  <c r="X311" i="6"/>
  <c r="W311" i="6"/>
  <c r="R311" i="6"/>
  <c r="X310" i="6"/>
  <c r="W310" i="6"/>
  <c r="R310" i="6"/>
  <c r="X309" i="6"/>
  <c r="W309" i="6"/>
  <c r="R309" i="6"/>
  <c r="X308" i="6"/>
  <c r="W308" i="6"/>
  <c r="R308" i="6"/>
  <c r="X307" i="6"/>
  <c r="W307" i="6"/>
  <c r="R307" i="6"/>
  <c r="X306" i="6"/>
  <c r="W306" i="6"/>
  <c r="R306" i="6"/>
  <c r="X305" i="6"/>
  <c r="W305" i="6"/>
  <c r="R305" i="6"/>
  <c r="X304" i="6"/>
  <c r="W304" i="6"/>
  <c r="R304" i="6"/>
  <c r="X303" i="6"/>
  <c r="W303" i="6"/>
  <c r="R303" i="6"/>
  <c r="X302" i="6"/>
  <c r="W302" i="6"/>
  <c r="R302" i="6"/>
  <c r="X301" i="6"/>
  <c r="W301" i="6"/>
  <c r="R301" i="6"/>
  <c r="X300" i="6"/>
  <c r="W300" i="6"/>
  <c r="R300" i="6"/>
  <c r="X299" i="6"/>
  <c r="W299" i="6"/>
  <c r="R299" i="6"/>
  <c r="X298" i="6"/>
  <c r="W298" i="6"/>
  <c r="R298" i="6"/>
  <c r="X297" i="6"/>
  <c r="W297" i="6"/>
  <c r="R297" i="6"/>
  <c r="X296" i="6"/>
  <c r="W296" i="6"/>
  <c r="R296" i="6"/>
  <c r="X295" i="6"/>
  <c r="W295" i="6"/>
  <c r="R295" i="6"/>
  <c r="X294" i="6"/>
  <c r="W294" i="6"/>
  <c r="R294" i="6"/>
  <c r="X293" i="6"/>
  <c r="W293" i="6"/>
  <c r="R293" i="6"/>
  <c r="X292" i="6"/>
  <c r="W292" i="6"/>
  <c r="R292" i="6"/>
  <c r="X291" i="6"/>
  <c r="W291" i="6"/>
  <c r="R291" i="6"/>
  <c r="X290" i="6"/>
  <c r="W290" i="6"/>
  <c r="R290" i="6"/>
  <c r="X289" i="6"/>
  <c r="W289" i="6"/>
  <c r="R289" i="6"/>
  <c r="X288" i="6"/>
  <c r="W288" i="6"/>
  <c r="R288" i="6"/>
  <c r="X287" i="6"/>
  <c r="W287" i="6"/>
  <c r="R287" i="6"/>
  <c r="X286" i="6"/>
  <c r="W286" i="6"/>
  <c r="R286" i="6"/>
  <c r="X285" i="6"/>
  <c r="W285" i="6"/>
  <c r="R285" i="6"/>
  <c r="X284" i="6"/>
  <c r="W284" i="6"/>
  <c r="R284" i="6"/>
  <c r="X283" i="6"/>
  <c r="W283" i="6"/>
  <c r="R283" i="6"/>
  <c r="X282" i="6"/>
  <c r="W282" i="6"/>
  <c r="R282" i="6"/>
  <c r="X281" i="6"/>
  <c r="W281" i="6"/>
  <c r="R281" i="6"/>
  <c r="X280" i="6"/>
  <c r="W280" i="6"/>
  <c r="R280" i="6"/>
  <c r="X279" i="6"/>
  <c r="W279" i="6"/>
  <c r="R279" i="6"/>
  <c r="X278" i="6"/>
  <c r="W278" i="6"/>
  <c r="R278" i="6"/>
  <c r="X277" i="6"/>
  <c r="W277" i="6"/>
  <c r="R277" i="6"/>
  <c r="X276" i="6"/>
  <c r="W276" i="6"/>
  <c r="R276" i="6"/>
  <c r="X275" i="6"/>
  <c r="W275" i="6"/>
  <c r="R275" i="6"/>
  <c r="X274" i="6"/>
  <c r="W274" i="6"/>
  <c r="R274" i="6"/>
  <c r="X273" i="6"/>
  <c r="W273" i="6"/>
  <c r="R273" i="6"/>
  <c r="X272" i="6"/>
  <c r="W272" i="6"/>
  <c r="R272" i="6"/>
  <c r="X271" i="6"/>
  <c r="W271" i="6"/>
  <c r="R271" i="6"/>
  <c r="X270" i="6"/>
  <c r="W270" i="6"/>
  <c r="R270" i="6"/>
  <c r="X269" i="6"/>
  <c r="W269" i="6"/>
  <c r="R269" i="6"/>
  <c r="X268" i="6"/>
  <c r="W268" i="6"/>
  <c r="R268" i="6"/>
  <c r="X267" i="6"/>
  <c r="W267" i="6"/>
  <c r="R267" i="6"/>
  <c r="X266" i="6"/>
  <c r="W266" i="6"/>
  <c r="R266" i="6"/>
  <c r="X265" i="6"/>
  <c r="W265" i="6"/>
  <c r="R265" i="6"/>
  <c r="X264" i="6"/>
  <c r="W264" i="6"/>
  <c r="R264" i="6"/>
  <c r="X263" i="6"/>
  <c r="W263" i="6"/>
  <c r="R263" i="6"/>
  <c r="X262" i="6"/>
  <c r="W262" i="6"/>
  <c r="R262" i="6"/>
  <c r="X261" i="6"/>
  <c r="W261" i="6"/>
  <c r="R261" i="6"/>
  <c r="X260" i="6"/>
  <c r="W260" i="6"/>
  <c r="R260" i="6"/>
  <c r="X259" i="6"/>
  <c r="W259" i="6"/>
  <c r="R259" i="6"/>
  <c r="X258" i="6"/>
  <c r="W258" i="6"/>
  <c r="R258" i="6"/>
  <c r="X257" i="6"/>
  <c r="W257" i="6"/>
  <c r="R257" i="6"/>
  <c r="X256" i="6"/>
  <c r="W256" i="6"/>
  <c r="R256" i="6"/>
  <c r="X255" i="6"/>
  <c r="W255" i="6"/>
  <c r="R255" i="6"/>
  <c r="X254" i="6"/>
  <c r="W254" i="6"/>
  <c r="R254" i="6"/>
  <c r="X253" i="6"/>
  <c r="W253" i="6"/>
  <c r="R253" i="6"/>
  <c r="X252" i="6"/>
  <c r="W252" i="6"/>
  <c r="R252" i="6"/>
  <c r="X251" i="6"/>
  <c r="W251" i="6"/>
  <c r="R251" i="6"/>
  <c r="X250" i="6"/>
  <c r="W250" i="6"/>
  <c r="R250" i="6"/>
  <c r="X249" i="6"/>
  <c r="W249" i="6"/>
  <c r="R249" i="6"/>
  <c r="X248" i="6"/>
  <c r="W248" i="6"/>
  <c r="R248" i="6"/>
  <c r="X247" i="6"/>
  <c r="W247" i="6"/>
  <c r="R247" i="6"/>
  <c r="X246" i="6"/>
  <c r="W246" i="6"/>
  <c r="R246" i="6"/>
  <c r="X245" i="6"/>
  <c r="W245" i="6"/>
  <c r="R245" i="6"/>
  <c r="X244" i="6"/>
  <c r="W244" i="6"/>
  <c r="R244" i="6"/>
  <c r="X243" i="6"/>
  <c r="W243" i="6"/>
  <c r="R243" i="6"/>
  <c r="X242" i="6"/>
  <c r="W242" i="6"/>
  <c r="R242" i="6"/>
  <c r="X241" i="6"/>
  <c r="W241" i="6"/>
  <c r="R241" i="6"/>
  <c r="X240" i="6"/>
  <c r="W240" i="6"/>
  <c r="R240" i="6"/>
  <c r="X239" i="6"/>
  <c r="W239" i="6"/>
  <c r="R239" i="6"/>
  <c r="X238" i="6"/>
  <c r="W238" i="6"/>
  <c r="R238" i="6"/>
  <c r="X237" i="6"/>
  <c r="W237" i="6"/>
  <c r="R237" i="6"/>
  <c r="X236" i="6"/>
  <c r="W236" i="6"/>
  <c r="R236" i="6"/>
  <c r="X235" i="6"/>
  <c r="W235" i="6"/>
  <c r="R235" i="6"/>
  <c r="X234" i="6"/>
  <c r="W234" i="6"/>
  <c r="R234" i="6"/>
  <c r="X233" i="6"/>
  <c r="W233" i="6"/>
  <c r="R233" i="6"/>
  <c r="X232" i="6"/>
  <c r="W232" i="6"/>
  <c r="R232" i="6"/>
  <c r="X231" i="6"/>
  <c r="W231" i="6"/>
  <c r="R231" i="6"/>
  <c r="X230" i="6"/>
  <c r="W230" i="6"/>
  <c r="R230" i="6"/>
  <c r="X229" i="6"/>
  <c r="W229" i="6"/>
  <c r="R229" i="6"/>
  <c r="X228" i="6"/>
  <c r="W228" i="6"/>
  <c r="R228" i="6"/>
  <c r="X227" i="6"/>
  <c r="W227" i="6"/>
  <c r="R227" i="6"/>
  <c r="X226" i="6"/>
  <c r="W226" i="6"/>
  <c r="R226" i="6"/>
  <c r="X225" i="6"/>
  <c r="W225" i="6"/>
  <c r="R225" i="6"/>
  <c r="X224" i="6"/>
  <c r="W224" i="6"/>
  <c r="R224" i="6"/>
  <c r="X223" i="6"/>
  <c r="W223" i="6"/>
  <c r="R223" i="6"/>
  <c r="X222" i="6"/>
  <c r="W222" i="6"/>
  <c r="R222" i="6"/>
  <c r="X221" i="6"/>
  <c r="W221" i="6"/>
  <c r="R221" i="6"/>
  <c r="X220" i="6"/>
  <c r="W220" i="6"/>
  <c r="R220" i="6"/>
  <c r="X219" i="6"/>
  <c r="W219" i="6"/>
  <c r="R219" i="6"/>
  <c r="X218" i="6"/>
  <c r="W218" i="6"/>
  <c r="R218" i="6"/>
  <c r="X217" i="6"/>
  <c r="W217" i="6"/>
  <c r="R217" i="6"/>
  <c r="X216" i="6"/>
  <c r="W216" i="6"/>
  <c r="R216" i="6"/>
  <c r="X215" i="6"/>
  <c r="W215" i="6"/>
  <c r="R215" i="6"/>
  <c r="X214" i="6"/>
  <c r="W214" i="6"/>
  <c r="R214" i="6"/>
  <c r="X213" i="6"/>
  <c r="W213" i="6"/>
  <c r="R213" i="6"/>
  <c r="X212" i="6"/>
  <c r="W212" i="6"/>
  <c r="R212" i="6"/>
  <c r="X211" i="6"/>
  <c r="W211" i="6"/>
  <c r="R211" i="6"/>
  <c r="X210" i="6"/>
  <c r="W210" i="6"/>
  <c r="R210" i="6"/>
  <c r="X209" i="6"/>
  <c r="W209" i="6"/>
  <c r="R209" i="6"/>
  <c r="X208" i="6"/>
  <c r="W208" i="6"/>
  <c r="R208" i="6"/>
  <c r="X207" i="6"/>
  <c r="W207" i="6"/>
  <c r="R207" i="6"/>
  <c r="X206" i="6"/>
  <c r="W206" i="6"/>
  <c r="R206" i="6"/>
  <c r="X205" i="6"/>
  <c r="W205" i="6"/>
  <c r="R205" i="6"/>
  <c r="X204" i="6"/>
  <c r="W204" i="6"/>
  <c r="R204" i="6"/>
  <c r="X203" i="6"/>
  <c r="W203" i="6"/>
  <c r="R203" i="6"/>
  <c r="X202" i="6"/>
  <c r="W202" i="6"/>
  <c r="R202" i="6"/>
  <c r="X201" i="6"/>
  <c r="W201" i="6"/>
  <c r="R201" i="6"/>
  <c r="X200" i="6"/>
  <c r="W200" i="6"/>
  <c r="R200" i="6"/>
  <c r="X199" i="6"/>
  <c r="W199" i="6"/>
  <c r="R199" i="6"/>
  <c r="X198" i="6"/>
  <c r="W198" i="6"/>
  <c r="R198" i="6"/>
  <c r="X197" i="6"/>
  <c r="W197" i="6"/>
  <c r="R197" i="6"/>
  <c r="X196" i="6"/>
  <c r="W196" i="6"/>
  <c r="R196" i="6"/>
  <c r="X195" i="6"/>
  <c r="W195" i="6"/>
  <c r="R195" i="6"/>
  <c r="X194" i="6"/>
  <c r="W194" i="6"/>
  <c r="R194" i="6"/>
  <c r="X193" i="6"/>
  <c r="W193" i="6"/>
  <c r="R193" i="6"/>
  <c r="X192" i="6"/>
  <c r="W192" i="6"/>
  <c r="R192" i="6"/>
  <c r="X191" i="6"/>
  <c r="W191" i="6"/>
  <c r="R191" i="6"/>
  <c r="X190" i="6"/>
  <c r="W190" i="6"/>
  <c r="R190" i="6"/>
  <c r="X189" i="6"/>
  <c r="W189" i="6"/>
  <c r="R189" i="6"/>
  <c r="X188" i="6"/>
  <c r="W188" i="6"/>
  <c r="R188" i="6"/>
  <c r="X187" i="6"/>
  <c r="W187" i="6"/>
  <c r="R187" i="6"/>
  <c r="X186" i="6"/>
  <c r="W186" i="6"/>
  <c r="R186" i="6"/>
  <c r="X185" i="6"/>
  <c r="W185" i="6"/>
  <c r="R185" i="6"/>
  <c r="X184" i="6"/>
  <c r="W184" i="6"/>
  <c r="R184" i="6"/>
  <c r="X183" i="6"/>
  <c r="W183" i="6"/>
  <c r="R183" i="6"/>
  <c r="X182" i="6"/>
  <c r="W182" i="6"/>
  <c r="R182" i="6"/>
  <c r="X181" i="6"/>
  <c r="W181" i="6"/>
  <c r="R181" i="6"/>
  <c r="X180" i="6"/>
  <c r="W180" i="6"/>
  <c r="R180" i="6"/>
  <c r="X179" i="6"/>
  <c r="W179" i="6"/>
  <c r="R179" i="6"/>
  <c r="X178" i="6"/>
  <c r="W178" i="6"/>
  <c r="R178" i="6"/>
  <c r="X177" i="6"/>
  <c r="W177" i="6"/>
  <c r="R177" i="6"/>
  <c r="X176" i="6"/>
  <c r="W176" i="6"/>
  <c r="R176" i="6"/>
  <c r="X175" i="6"/>
  <c r="W175" i="6"/>
  <c r="R175" i="6"/>
  <c r="X174" i="6"/>
  <c r="W174" i="6"/>
  <c r="R174" i="6"/>
  <c r="X173" i="6"/>
  <c r="W173" i="6"/>
  <c r="R173" i="6"/>
  <c r="X172" i="6"/>
  <c r="W172" i="6"/>
  <c r="R172" i="6"/>
  <c r="X171" i="6"/>
  <c r="W171" i="6"/>
  <c r="R171" i="6"/>
  <c r="X170" i="6"/>
  <c r="W170" i="6"/>
  <c r="R170" i="6"/>
  <c r="X169" i="6"/>
  <c r="W169" i="6"/>
  <c r="R169" i="6"/>
  <c r="X168" i="6"/>
  <c r="W168" i="6"/>
  <c r="R168" i="6"/>
  <c r="X167" i="6"/>
  <c r="W167" i="6"/>
  <c r="R167" i="6"/>
  <c r="X166" i="6"/>
  <c r="W166" i="6"/>
  <c r="R166" i="6"/>
  <c r="X165" i="6"/>
  <c r="W165" i="6"/>
  <c r="R165" i="6"/>
  <c r="X164" i="6"/>
  <c r="W164" i="6"/>
  <c r="R164" i="6"/>
  <c r="X163" i="6"/>
  <c r="W163" i="6"/>
  <c r="R163" i="6"/>
  <c r="X162" i="6"/>
  <c r="W162" i="6"/>
  <c r="R162" i="6"/>
  <c r="X161" i="6"/>
  <c r="W161" i="6"/>
  <c r="R161" i="6"/>
  <c r="X160" i="6"/>
  <c r="W160" i="6"/>
  <c r="R160" i="6"/>
  <c r="X159" i="6"/>
  <c r="W159" i="6"/>
  <c r="R159" i="6"/>
  <c r="X158" i="6"/>
  <c r="W158" i="6"/>
  <c r="R158" i="6"/>
  <c r="X157" i="6"/>
  <c r="W157" i="6"/>
  <c r="R157" i="6"/>
  <c r="X156" i="6"/>
  <c r="W156" i="6"/>
  <c r="R156" i="6"/>
  <c r="X155" i="6"/>
  <c r="W155" i="6"/>
  <c r="R155" i="6"/>
  <c r="X154" i="6"/>
  <c r="W154" i="6"/>
  <c r="R154" i="6"/>
  <c r="X153" i="6"/>
  <c r="W153" i="6"/>
  <c r="R153" i="6"/>
  <c r="X152" i="6"/>
  <c r="W152" i="6"/>
  <c r="R152" i="6"/>
  <c r="X151" i="6"/>
  <c r="W151" i="6"/>
  <c r="R151" i="6"/>
  <c r="X150" i="6"/>
  <c r="W150" i="6"/>
  <c r="R150" i="6"/>
  <c r="X149" i="6"/>
  <c r="W149" i="6"/>
  <c r="R149" i="6"/>
  <c r="X148" i="6"/>
  <c r="W148" i="6"/>
  <c r="R148" i="6"/>
  <c r="X147" i="6"/>
  <c r="W147" i="6"/>
  <c r="R147" i="6"/>
  <c r="X146" i="6"/>
  <c r="W146" i="6"/>
  <c r="R146" i="6"/>
  <c r="X145" i="6"/>
  <c r="W145" i="6"/>
  <c r="R145" i="6"/>
  <c r="X144" i="6"/>
  <c r="W144" i="6"/>
  <c r="R144" i="6"/>
  <c r="X143" i="6"/>
  <c r="W143" i="6"/>
  <c r="R143" i="6"/>
  <c r="X142" i="6"/>
  <c r="W142" i="6"/>
  <c r="R142" i="6"/>
  <c r="X141" i="6"/>
  <c r="W141" i="6"/>
  <c r="R141" i="6"/>
  <c r="X140" i="6"/>
  <c r="W140" i="6"/>
  <c r="R140" i="6"/>
  <c r="X139" i="6"/>
  <c r="W139" i="6"/>
  <c r="R139" i="6"/>
  <c r="X138" i="6"/>
  <c r="W138" i="6"/>
  <c r="R138" i="6"/>
  <c r="X137" i="6"/>
  <c r="W137" i="6"/>
  <c r="R137" i="6"/>
  <c r="X136" i="6"/>
  <c r="W136" i="6"/>
  <c r="R136" i="6"/>
  <c r="X135" i="6"/>
  <c r="W135" i="6"/>
  <c r="R135" i="6"/>
  <c r="X134" i="6"/>
  <c r="W134" i="6"/>
  <c r="R134" i="6"/>
  <c r="X133" i="6"/>
  <c r="W133" i="6"/>
  <c r="R133" i="6"/>
  <c r="X132" i="6"/>
  <c r="W132" i="6"/>
  <c r="R132" i="6"/>
  <c r="X131" i="6"/>
  <c r="W131" i="6"/>
  <c r="R131" i="6"/>
  <c r="X130" i="6"/>
  <c r="W130" i="6"/>
  <c r="R130" i="6"/>
  <c r="X129" i="6"/>
  <c r="W129" i="6"/>
  <c r="R129" i="6"/>
  <c r="X128" i="6"/>
  <c r="W128" i="6"/>
  <c r="R128" i="6"/>
  <c r="X127" i="6"/>
  <c r="W127" i="6"/>
  <c r="R127" i="6"/>
  <c r="X126" i="6"/>
  <c r="W126" i="6"/>
  <c r="R126" i="6"/>
  <c r="X125" i="6"/>
  <c r="W125" i="6"/>
  <c r="R125" i="6"/>
  <c r="X124" i="6"/>
  <c r="W124" i="6"/>
  <c r="R124" i="6"/>
  <c r="X123" i="6"/>
  <c r="W123" i="6"/>
  <c r="R123" i="6"/>
  <c r="X122" i="6"/>
  <c r="W122" i="6"/>
  <c r="R122" i="6"/>
  <c r="X121" i="6"/>
  <c r="W121" i="6"/>
  <c r="R121" i="6"/>
  <c r="X120" i="6"/>
  <c r="W120" i="6"/>
  <c r="R120" i="6"/>
  <c r="X119" i="6"/>
  <c r="W119" i="6"/>
  <c r="R119" i="6"/>
  <c r="X118" i="6"/>
  <c r="W118" i="6"/>
  <c r="R118" i="6"/>
  <c r="X117" i="6"/>
  <c r="W117" i="6"/>
  <c r="R117" i="6"/>
  <c r="X116" i="6"/>
  <c r="W116" i="6"/>
  <c r="R116" i="6"/>
  <c r="X115" i="6"/>
  <c r="W115" i="6"/>
  <c r="R115" i="6"/>
  <c r="X114" i="6"/>
  <c r="W114" i="6"/>
  <c r="R114" i="6"/>
  <c r="X113" i="6"/>
  <c r="W113" i="6"/>
  <c r="R113" i="6"/>
  <c r="X112" i="6"/>
  <c r="W112" i="6"/>
  <c r="R112" i="6"/>
  <c r="X111" i="6"/>
  <c r="W111" i="6"/>
  <c r="R111" i="6"/>
  <c r="X110" i="6"/>
  <c r="W110" i="6"/>
  <c r="R110" i="6"/>
  <c r="X109" i="6"/>
  <c r="W109" i="6"/>
  <c r="R109" i="6"/>
  <c r="X108" i="6"/>
  <c r="W108" i="6"/>
  <c r="R108" i="6"/>
  <c r="X107" i="6"/>
  <c r="W107" i="6"/>
  <c r="R107" i="6"/>
  <c r="X106" i="6"/>
  <c r="W106" i="6"/>
  <c r="R106" i="6"/>
  <c r="X105" i="6"/>
  <c r="W105" i="6"/>
  <c r="R105" i="6"/>
  <c r="X104" i="6"/>
  <c r="W104" i="6"/>
  <c r="R104" i="6"/>
  <c r="X103" i="6"/>
  <c r="W103" i="6"/>
  <c r="R103" i="6"/>
  <c r="X102" i="6"/>
  <c r="W102" i="6"/>
  <c r="R102" i="6"/>
  <c r="X101" i="6"/>
  <c r="W101" i="6"/>
  <c r="R101" i="6"/>
  <c r="X100" i="6"/>
  <c r="W100" i="6"/>
  <c r="R100" i="6"/>
  <c r="X99" i="6"/>
  <c r="W99" i="6"/>
  <c r="R99" i="6"/>
  <c r="X98" i="6"/>
  <c r="W98" i="6"/>
  <c r="R98" i="6"/>
  <c r="X97" i="6"/>
  <c r="W97" i="6"/>
  <c r="R97" i="6"/>
  <c r="X96" i="6"/>
  <c r="W96" i="6"/>
  <c r="R96" i="6"/>
  <c r="X95" i="6"/>
  <c r="W95" i="6"/>
  <c r="R95" i="6"/>
  <c r="X94" i="6"/>
  <c r="W94" i="6"/>
  <c r="R94" i="6"/>
  <c r="X93" i="6"/>
  <c r="W93" i="6"/>
  <c r="R93" i="6"/>
  <c r="X92" i="6"/>
  <c r="W92" i="6"/>
  <c r="R92" i="6"/>
  <c r="X91" i="6"/>
  <c r="W91" i="6"/>
  <c r="R91" i="6"/>
  <c r="X90" i="6"/>
  <c r="W90" i="6"/>
  <c r="R90" i="6"/>
  <c r="X89" i="6"/>
  <c r="W89" i="6"/>
  <c r="R89" i="6"/>
  <c r="X88" i="6"/>
  <c r="W88" i="6"/>
  <c r="R88" i="6"/>
  <c r="X87" i="6"/>
  <c r="W87" i="6"/>
  <c r="R87" i="6"/>
  <c r="X86" i="6"/>
  <c r="W86" i="6"/>
  <c r="R86" i="6"/>
  <c r="X85" i="6"/>
  <c r="W85" i="6"/>
  <c r="R85" i="6"/>
  <c r="X84" i="6"/>
  <c r="W84" i="6"/>
  <c r="R84" i="6"/>
  <c r="X83" i="6"/>
  <c r="W83" i="6"/>
  <c r="R83" i="6"/>
  <c r="X82" i="6"/>
  <c r="W82" i="6"/>
  <c r="R82" i="6"/>
  <c r="X81" i="6"/>
  <c r="W81" i="6"/>
  <c r="R81" i="6"/>
  <c r="X80" i="6"/>
  <c r="W80" i="6"/>
  <c r="R80" i="6"/>
  <c r="X79" i="6"/>
  <c r="W79" i="6"/>
  <c r="R79" i="6"/>
  <c r="X78" i="6"/>
  <c r="W78" i="6"/>
  <c r="R78" i="6"/>
  <c r="X77" i="6"/>
  <c r="W77" i="6"/>
  <c r="R77" i="6"/>
  <c r="X76" i="6"/>
  <c r="W76" i="6"/>
  <c r="R76" i="6"/>
  <c r="X75" i="6"/>
  <c r="W75" i="6"/>
  <c r="R75" i="6"/>
  <c r="X74" i="6"/>
  <c r="W74" i="6"/>
  <c r="R74" i="6"/>
  <c r="X73" i="6"/>
  <c r="W73" i="6"/>
  <c r="R73" i="6"/>
  <c r="X72" i="6"/>
  <c r="W72" i="6"/>
  <c r="R72" i="6"/>
  <c r="X71" i="6"/>
  <c r="W71" i="6"/>
  <c r="R71" i="6"/>
  <c r="X70" i="6"/>
  <c r="W70" i="6"/>
  <c r="R70" i="6"/>
  <c r="X69" i="6"/>
  <c r="W69" i="6"/>
  <c r="R69" i="6"/>
  <c r="X68" i="6"/>
  <c r="W68" i="6"/>
  <c r="R68" i="6"/>
  <c r="X67" i="6"/>
  <c r="W67" i="6"/>
  <c r="R67" i="6"/>
  <c r="X66" i="6"/>
  <c r="W66" i="6"/>
  <c r="R66" i="6"/>
  <c r="X65" i="6"/>
  <c r="W65" i="6"/>
  <c r="R65" i="6"/>
  <c r="X64" i="6"/>
  <c r="W64" i="6"/>
  <c r="R64" i="6"/>
  <c r="X63" i="6"/>
  <c r="W63" i="6"/>
  <c r="R63" i="6"/>
  <c r="X62" i="6"/>
  <c r="W62" i="6"/>
  <c r="R62" i="6"/>
  <c r="X61" i="6"/>
  <c r="W61" i="6"/>
  <c r="R61" i="6"/>
  <c r="X60" i="6"/>
  <c r="W60" i="6"/>
  <c r="R60" i="6"/>
  <c r="X59" i="6"/>
  <c r="W59" i="6"/>
  <c r="R59" i="6"/>
  <c r="X58" i="6"/>
  <c r="W58" i="6"/>
  <c r="R58" i="6"/>
  <c r="X57" i="6"/>
  <c r="W57" i="6"/>
  <c r="R57" i="6"/>
  <c r="O57" i="6"/>
  <c r="X56" i="6"/>
  <c r="W56" i="6"/>
  <c r="R56" i="6"/>
  <c r="O56" i="6"/>
  <c r="X55" i="6"/>
  <c r="W55" i="6"/>
  <c r="R55" i="6"/>
  <c r="O55" i="6"/>
  <c r="X54" i="6"/>
  <c r="W54" i="6"/>
  <c r="R54" i="6"/>
  <c r="O54" i="6"/>
  <c r="X53" i="6"/>
  <c r="W53" i="6"/>
  <c r="R53" i="6"/>
  <c r="O53" i="6"/>
  <c r="X52" i="6"/>
  <c r="W52" i="6"/>
  <c r="R52" i="6"/>
  <c r="O52" i="6"/>
  <c r="X51" i="6"/>
  <c r="W51" i="6"/>
  <c r="R51" i="6"/>
  <c r="O51" i="6"/>
  <c r="X50" i="6"/>
  <c r="W50" i="6"/>
  <c r="R50" i="6"/>
  <c r="O50" i="6"/>
  <c r="X49" i="6"/>
  <c r="W49" i="6"/>
  <c r="R49" i="6"/>
  <c r="O49" i="6"/>
  <c r="X48" i="6"/>
  <c r="W48" i="6"/>
  <c r="R48" i="6"/>
  <c r="O48" i="6"/>
  <c r="X47" i="6"/>
  <c r="W47" i="6"/>
  <c r="R47" i="6"/>
  <c r="O47" i="6"/>
  <c r="X46" i="6"/>
  <c r="W46" i="6"/>
  <c r="R46" i="6"/>
  <c r="O46" i="6"/>
  <c r="X45" i="6"/>
  <c r="W45" i="6"/>
  <c r="R45" i="6"/>
  <c r="O45" i="6"/>
  <c r="X44" i="6"/>
  <c r="W44" i="6"/>
  <c r="R44" i="6"/>
  <c r="O44" i="6"/>
  <c r="X43" i="6"/>
  <c r="W43" i="6"/>
  <c r="R43" i="6"/>
  <c r="O43" i="6"/>
  <c r="X42" i="6"/>
  <c r="W42" i="6"/>
  <c r="R42" i="6"/>
  <c r="O42" i="6"/>
  <c r="X41" i="6"/>
  <c r="W41" i="6"/>
  <c r="R41" i="6"/>
  <c r="O41" i="6"/>
  <c r="X40" i="6"/>
  <c r="W40" i="6"/>
  <c r="R40" i="6"/>
  <c r="O40" i="6"/>
  <c r="X39" i="6"/>
  <c r="W39" i="6"/>
  <c r="R39" i="6"/>
  <c r="O39" i="6"/>
  <c r="X38" i="6"/>
  <c r="W38" i="6"/>
  <c r="R38" i="6"/>
  <c r="O38" i="6"/>
  <c r="X37" i="6"/>
  <c r="W37" i="6"/>
  <c r="R37" i="6"/>
  <c r="O37" i="6"/>
  <c r="X36" i="6"/>
  <c r="W36" i="6"/>
  <c r="R36" i="6"/>
  <c r="O36" i="6"/>
  <c r="X35" i="6"/>
  <c r="W35" i="6"/>
  <c r="R35" i="6"/>
  <c r="O35" i="6"/>
  <c r="X34" i="6"/>
  <c r="W34" i="6"/>
  <c r="R34" i="6"/>
  <c r="O34" i="6"/>
  <c r="X33" i="6"/>
  <c r="W33" i="6"/>
  <c r="R33" i="6"/>
  <c r="O33" i="6"/>
  <c r="X32" i="6"/>
  <c r="W32" i="6"/>
  <c r="R32" i="6"/>
  <c r="O32" i="6"/>
  <c r="X31" i="6"/>
  <c r="W31" i="6"/>
  <c r="R31" i="6"/>
  <c r="O31" i="6"/>
  <c r="X30" i="6"/>
  <c r="W30" i="6"/>
  <c r="R30" i="6"/>
  <c r="O30" i="6"/>
  <c r="X29" i="6"/>
  <c r="W29" i="6"/>
  <c r="R29" i="6"/>
  <c r="O29" i="6"/>
  <c r="X28" i="6"/>
  <c r="W28" i="6"/>
  <c r="R28" i="6"/>
  <c r="O28" i="6"/>
  <c r="X27" i="6"/>
  <c r="W27" i="6"/>
  <c r="R27" i="6"/>
  <c r="O27" i="6"/>
  <c r="X26" i="6"/>
  <c r="W26" i="6"/>
  <c r="R26" i="6"/>
  <c r="O26" i="6"/>
  <c r="X25" i="6"/>
  <c r="W25" i="6"/>
  <c r="R25" i="6"/>
  <c r="O25" i="6"/>
  <c r="X24" i="6"/>
  <c r="W24" i="6"/>
  <c r="R24" i="6"/>
  <c r="O24" i="6"/>
  <c r="X23" i="6"/>
  <c r="W23" i="6"/>
  <c r="R23" i="6"/>
  <c r="O23" i="6"/>
  <c r="X22" i="6"/>
  <c r="W22" i="6"/>
  <c r="R22" i="6"/>
  <c r="O22" i="6"/>
  <c r="X21" i="6"/>
  <c r="W21" i="6"/>
  <c r="R21" i="6"/>
  <c r="O21" i="6"/>
  <c r="X20" i="6"/>
  <c r="W20" i="6"/>
  <c r="R20" i="6"/>
  <c r="O20" i="6"/>
  <c r="X19" i="6"/>
  <c r="W19" i="6"/>
  <c r="R19" i="6"/>
  <c r="O19" i="6"/>
  <c r="X18" i="6"/>
  <c r="W18" i="6"/>
  <c r="R18" i="6"/>
  <c r="O18" i="6"/>
  <c r="X17" i="6"/>
  <c r="W17" i="6"/>
  <c r="R17" i="6"/>
  <c r="O17" i="6"/>
  <c r="X16" i="6"/>
  <c r="W16" i="6"/>
  <c r="R16" i="6"/>
  <c r="O16" i="6"/>
  <c r="X15" i="6"/>
  <c r="W15" i="6"/>
  <c r="R15" i="6"/>
  <c r="O15" i="6"/>
  <c r="X14" i="6"/>
  <c r="W14" i="6"/>
  <c r="R14" i="6"/>
  <c r="O14" i="6"/>
  <c r="X13" i="6"/>
  <c r="W13" i="6"/>
  <c r="R13" i="6"/>
  <c r="O13" i="6"/>
  <c r="X12" i="6"/>
  <c r="W12" i="6"/>
  <c r="R12" i="6"/>
  <c r="O12" i="6"/>
  <c r="X11" i="6"/>
  <c r="W11" i="6"/>
  <c r="R11" i="6"/>
  <c r="O11" i="6"/>
  <c r="X10" i="6"/>
  <c r="W10" i="6"/>
  <c r="R10" i="6"/>
  <c r="O10" i="6"/>
  <c r="X9" i="6"/>
  <c r="W9" i="6"/>
  <c r="R9" i="6"/>
  <c r="O9" i="6"/>
  <c r="L3" i="6"/>
  <c r="L2" i="6"/>
  <c r="K6" i="6"/>
  <c r="J3" i="6" s="1"/>
  <c r="J6" i="6"/>
  <c r="J2" i="6" s="1"/>
  <c r="X417" i="5"/>
  <c r="W417" i="5"/>
  <c r="R417" i="5"/>
  <c r="X416" i="5"/>
  <c r="W416" i="5"/>
  <c r="R416" i="5"/>
  <c r="X415" i="5"/>
  <c r="W415" i="5"/>
  <c r="R415" i="5"/>
  <c r="X414" i="5"/>
  <c r="W414" i="5"/>
  <c r="R414" i="5"/>
  <c r="X413" i="5"/>
  <c r="W413" i="5"/>
  <c r="R413" i="5"/>
  <c r="X412" i="5"/>
  <c r="W412" i="5"/>
  <c r="R412" i="5"/>
  <c r="X411" i="5"/>
  <c r="W411" i="5"/>
  <c r="R411" i="5"/>
  <c r="X410" i="5"/>
  <c r="W410" i="5"/>
  <c r="R410" i="5"/>
  <c r="X409" i="5"/>
  <c r="W409" i="5"/>
  <c r="R409" i="5"/>
  <c r="X408" i="5"/>
  <c r="W408" i="5"/>
  <c r="R408" i="5"/>
  <c r="X407" i="5"/>
  <c r="W407" i="5"/>
  <c r="R407" i="5"/>
  <c r="X406" i="5"/>
  <c r="W406" i="5"/>
  <c r="R406" i="5"/>
  <c r="X405" i="5"/>
  <c r="W405" i="5"/>
  <c r="R405" i="5"/>
  <c r="X404" i="5"/>
  <c r="W404" i="5"/>
  <c r="R404" i="5"/>
  <c r="X403" i="5"/>
  <c r="W403" i="5"/>
  <c r="R403" i="5"/>
  <c r="X402" i="5"/>
  <c r="W402" i="5"/>
  <c r="R402" i="5"/>
  <c r="X401" i="5"/>
  <c r="W401" i="5"/>
  <c r="R401" i="5"/>
  <c r="X400" i="5"/>
  <c r="W400" i="5"/>
  <c r="R400" i="5"/>
  <c r="X399" i="5"/>
  <c r="W399" i="5"/>
  <c r="R399" i="5"/>
  <c r="X398" i="5"/>
  <c r="W398" i="5"/>
  <c r="R398" i="5"/>
  <c r="X397" i="5"/>
  <c r="W397" i="5"/>
  <c r="R397" i="5"/>
  <c r="X396" i="5"/>
  <c r="W396" i="5"/>
  <c r="R396" i="5"/>
  <c r="X395" i="5"/>
  <c r="W395" i="5"/>
  <c r="R395" i="5"/>
  <c r="X394" i="5"/>
  <c r="W394" i="5"/>
  <c r="R394" i="5"/>
  <c r="X393" i="5"/>
  <c r="W393" i="5"/>
  <c r="R393" i="5"/>
  <c r="X392" i="5"/>
  <c r="W392" i="5"/>
  <c r="R392" i="5"/>
  <c r="X391" i="5"/>
  <c r="W391" i="5"/>
  <c r="R391" i="5"/>
  <c r="X390" i="5"/>
  <c r="W390" i="5"/>
  <c r="R390" i="5"/>
  <c r="X389" i="5"/>
  <c r="W389" i="5"/>
  <c r="R389" i="5"/>
  <c r="X388" i="5"/>
  <c r="W388" i="5"/>
  <c r="R388" i="5"/>
  <c r="X387" i="5"/>
  <c r="W387" i="5"/>
  <c r="R387" i="5"/>
  <c r="X386" i="5"/>
  <c r="W386" i="5"/>
  <c r="R386" i="5"/>
  <c r="X385" i="5"/>
  <c r="W385" i="5"/>
  <c r="R385" i="5"/>
  <c r="X384" i="5"/>
  <c r="W384" i="5"/>
  <c r="R384" i="5"/>
  <c r="X383" i="5"/>
  <c r="W383" i="5"/>
  <c r="R383" i="5"/>
  <c r="X382" i="5"/>
  <c r="W382" i="5"/>
  <c r="R382" i="5"/>
  <c r="X381" i="5"/>
  <c r="W381" i="5"/>
  <c r="R381" i="5"/>
  <c r="X380" i="5"/>
  <c r="W380" i="5"/>
  <c r="R380" i="5"/>
  <c r="X379" i="5"/>
  <c r="W379" i="5"/>
  <c r="R379" i="5"/>
  <c r="X378" i="5"/>
  <c r="W378" i="5"/>
  <c r="R378" i="5"/>
  <c r="X377" i="5"/>
  <c r="W377" i="5"/>
  <c r="R377" i="5"/>
  <c r="X376" i="5"/>
  <c r="W376" i="5"/>
  <c r="R376" i="5"/>
  <c r="X375" i="5"/>
  <c r="W375" i="5"/>
  <c r="R375" i="5"/>
  <c r="X374" i="5"/>
  <c r="W374" i="5"/>
  <c r="R374" i="5"/>
  <c r="X373" i="5"/>
  <c r="W373" i="5"/>
  <c r="R373" i="5"/>
  <c r="X372" i="5"/>
  <c r="W372" i="5"/>
  <c r="R372" i="5"/>
  <c r="X371" i="5"/>
  <c r="W371" i="5"/>
  <c r="R371" i="5"/>
  <c r="X370" i="5"/>
  <c r="W370" i="5"/>
  <c r="R370" i="5"/>
  <c r="X369" i="5"/>
  <c r="W369" i="5"/>
  <c r="R369" i="5"/>
  <c r="X368" i="5"/>
  <c r="W368" i="5"/>
  <c r="R368" i="5"/>
  <c r="X367" i="5"/>
  <c r="W367" i="5"/>
  <c r="R367" i="5"/>
  <c r="X366" i="5"/>
  <c r="W366" i="5"/>
  <c r="R366" i="5"/>
  <c r="X365" i="5"/>
  <c r="W365" i="5"/>
  <c r="R365" i="5"/>
  <c r="X364" i="5"/>
  <c r="W364" i="5"/>
  <c r="R364" i="5"/>
  <c r="X363" i="5"/>
  <c r="W363" i="5"/>
  <c r="R363" i="5"/>
  <c r="X362" i="5"/>
  <c r="W362" i="5"/>
  <c r="R362" i="5"/>
  <c r="X361" i="5"/>
  <c r="W361" i="5"/>
  <c r="R361" i="5"/>
  <c r="X360" i="5"/>
  <c r="W360" i="5"/>
  <c r="R360" i="5"/>
  <c r="X359" i="5"/>
  <c r="W359" i="5"/>
  <c r="R359" i="5"/>
  <c r="X358" i="5"/>
  <c r="W358" i="5"/>
  <c r="R358" i="5"/>
  <c r="X357" i="5"/>
  <c r="W357" i="5"/>
  <c r="R357" i="5"/>
  <c r="X356" i="5"/>
  <c r="W356" i="5"/>
  <c r="R356" i="5"/>
  <c r="X355" i="5"/>
  <c r="W355" i="5"/>
  <c r="R355" i="5"/>
  <c r="X354" i="5"/>
  <c r="W354" i="5"/>
  <c r="R354" i="5"/>
  <c r="X353" i="5"/>
  <c r="W353" i="5"/>
  <c r="R353" i="5"/>
  <c r="X352" i="5"/>
  <c r="W352" i="5"/>
  <c r="R352" i="5"/>
  <c r="X351" i="5"/>
  <c r="W351" i="5"/>
  <c r="R351" i="5"/>
  <c r="X350" i="5"/>
  <c r="W350" i="5"/>
  <c r="R350" i="5"/>
  <c r="X349" i="5"/>
  <c r="W349" i="5"/>
  <c r="R349" i="5"/>
  <c r="X348" i="5"/>
  <c r="W348" i="5"/>
  <c r="R348" i="5"/>
  <c r="X347" i="5"/>
  <c r="W347" i="5"/>
  <c r="R347" i="5"/>
  <c r="X346" i="5"/>
  <c r="W346" i="5"/>
  <c r="R346" i="5"/>
  <c r="X345" i="5"/>
  <c r="W345" i="5"/>
  <c r="R345" i="5"/>
  <c r="X344" i="5"/>
  <c r="W344" i="5"/>
  <c r="R344" i="5"/>
  <c r="X343" i="5"/>
  <c r="W343" i="5"/>
  <c r="R343" i="5"/>
  <c r="X342" i="5"/>
  <c r="W342" i="5"/>
  <c r="R342" i="5"/>
  <c r="X341" i="5"/>
  <c r="W341" i="5"/>
  <c r="R341" i="5"/>
  <c r="X340" i="5"/>
  <c r="W340" i="5"/>
  <c r="R340" i="5"/>
  <c r="X339" i="5"/>
  <c r="W339" i="5"/>
  <c r="R339" i="5"/>
  <c r="X338" i="5"/>
  <c r="W338" i="5"/>
  <c r="R338" i="5"/>
  <c r="X337" i="5"/>
  <c r="W337" i="5"/>
  <c r="R337" i="5"/>
  <c r="X336" i="5"/>
  <c r="W336" i="5"/>
  <c r="R336" i="5"/>
  <c r="X335" i="5"/>
  <c r="W335" i="5"/>
  <c r="R335" i="5"/>
  <c r="X334" i="5"/>
  <c r="W334" i="5"/>
  <c r="R334" i="5"/>
  <c r="X333" i="5"/>
  <c r="W333" i="5"/>
  <c r="R333" i="5"/>
  <c r="X332" i="5"/>
  <c r="W332" i="5"/>
  <c r="R332" i="5"/>
  <c r="X331" i="5"/>
  <c r="W331" i="5"/>
  <c r="R331" i="5"/>
  <c r="X330" i="5"/>
  <c r="W330" i="5"/>
  <c r="R330" i="5"/>
  <c r="X329" i="5"/>
  <c r="W329" i="5"/>
  <c r="R329" i="5"/>
  <c r="X328" i="5"/>
  <c r="W328" i="5"/>
  <c r="R328" i="5"/>
  <c r="X327" i="5"/>
  <c r="W327" i="5"/>
  <c r="R327" i="5"/>
  <c r="X326" i="5"/>
  <c r="W326" i="5"/>
  <c r="R326" i="5"/>
  <c r="X325" i="5"/>
  <c r="W325" i="5"/>
  <c r="R325" i="5"/>
  <c r="X324" i="5"/>
  <c r="W324" i="5"/>
  <c r="R324" i="5"/>
  <c r="X323" i="5"/>
  <c r="W323" i="5"/>
  <c r="R323" i="5"/>
  <c r="X322" i="5"/>
  <c r="W322" i="5"/>
  <c r="R322" i="5"/>
  <c r="X321" i="5"/>
  <c r="W321" i="5"/>
  <c r="R321" i="5"/>
  <c r="X320" i="5"/>
  <c r="W320" i="5"/>
  <c r="R320" i="5"/>
  <c r="X319" i="5"/>
  <c r="W319" i="5"/>
  <c r="R319" i="5"/>
  <c r="X318" i="5"/>
  <c r="W318" i="5"/>
  <c r="R318" i="5"/>
  <c r="X317" i="5"/>
  <c r="W317" i="5"/>
  <c r="R317" i="5"/>
  <c r="X316" i="5"/>
  <c r="W316" i="5"/>
  <c r="R316" i="5"/>
  <c r="X315" i="5"/>
  <c r="W315" i="5"/>
  <c r="R315" i="5"/>
  <c r="X314" i="5"/>
  <c r="W314" i="5"/>
  <c r="R314" i="5"/>
  <c r="X313" i="5"/>
  <c r="W313" i="5"/>
  <c r="R313" i="5"/>
  <c r="X312" i="5"/>
  <c r="W312" i="5"/>
  <c r="R312" i="5"/>
  <c r="X311" i="5"/>
  <c r="W311" i="5"/>
  <c r="R311" i="5"/>
  <c r="X310" i="5"/>
  <c r="W310" i="5"/>
  <c r="R310" i="5"/>
  <c r="X309" i="5"/>
  <c r="W309" i="5"/>
  <c r="R309" i="5"/>
  <c r="X308" i="5"/>
  <c r="W308" i="5"/>
  <c r="R308" i="5"/>
  <c r="X307" i="5"/>
  <c r="W307" i="5"/>
  <c r="R307" i="5"/>
  <c r="X306" i="5"/>
  <c r="W306" i="5"/>
  <c r="R306" i="5"/>
  <c r="X305" i="5"/>
  <c r="W305" i="5"/>
  <c r="R305" i="5"/>
  <c r="X304" i="5"/>
  <c r="W304" i="5"/>
  <c r="R304" i="5"/>
  <c r="X303" i="5"/>
  <c r="W303" i="5"/>
  <c r="R303" i="5"/>
  <c r="X302" i="5"/>
  <c r="W302" i="5"/>
  <c r="R302" i="5"/>
  <c r="X301" i="5"/>
  <c r="W301" i="5"/>
  <c r="R301" i="5"/>
  <c r="X300" i="5"/>
  <c r="W300" i="5"/>
  <c r="R300" i="5"/>
  <c r="X299" i="5"/>
  <c r="W299" i="5"/>
  <c r="R299" i="5"/>
  <c r="X298" i="5"/>
  <c r="W298" i="5"/>
  <c r="R298" i="5"/>
  <c r="X297" i="5"/>
  <c r="W297" i="5"/>
  <c r="R297" i="5"/>
  <c r="X296" i="5"/>
  <c r="W296" i="5"/>
  <c r="R296" i="5"/>
  <c r="X295" i="5"/>
  <c r="W295" i="5"/>
  <c r="R295" i="5"/>
  <c r="X294" i="5"/>
  <c r="W294" i="5"/>
  <c r="R294" i="5"/>
  <c r="X293" i="5"/>
  <c r="W293" i="5"/>
  <c r="R293" i="5"/>
  <c r="X292" i="5"/>
  <c r="W292" i="5"/>
  <c r="R292" i="5"/>
  <c r="X291" i="5"/>
  <c r="W291" i="5"/>
  <c r="R291" i="5"/>
  <c r="X290" i="5"/>
  <c r="W290" i="5"/>
  <c r="R290" i="5"/>
  <c r="X289" i="5"/>
  <c r="W289" i="5"/>
  <c r="R289" i="5"/>
  <c r="X288" i="5"/>
  <c r="W288" i="5"/>
  <c r="R288" i="5"/>
  <c r="X287" i="5"/>
  <c r="W287" i="5"/>
  <c r="R287" i="5"/>
  <c r="X286" i="5"/>
  <c r="W286" i="5"/>
  <c r="R286" i="5"/>
  <c r="X285" i="5"/>
  <c r="W285" i="5"/>
  <c r="R285" i="5"/>
  <c r="X284" i="5"/>
  <c r="W284" i="5"/>
  <c r="R284" i="5"/>
  <c r="X283" i="5"/>
  <c r="W283" i="5"/>
  <c r="R283" i="5"/>
  <c r="X282" i="5"/>
  <c r="W282" i="5"/>
  <c r="R282" i="5"/>
  <c r="X281" i="5"/>
  <c r="W281" i="5"/>
  <c r="R281" i="5"/>
  <c r="X280" i="5"/>
  <c r="W280" i="5"/>
  <c r="R280" i="5"/>
  <c r="X279" i="5"/>
  <c r="W279" i="5"/>
  <c r="R279" i="5"/>
  <c r="X278" i="5"/>
  <c r="W278" i="5"/>
  <c r="R278" i="5"/>
  <c r="X277" i="5"/>
  <c r="W277" i="5"/>
  <c r="R277" i="5"/>
  <c r="X276" i="5"/>
  <c r="W276" i="5"/>
  <c r="R276" i="5"/>
  <c r="X275" i="5"/>
  <c r="W275" i="5"/>
  <c r="R275" i="5"/>
  <c r="X274" i="5"/>
  <c r="W274" i="5"/>
  <c r="R274" i="5"/>
  <c r="X273" i="5"/>
  <c r="W273" i="5"/>
  <c r="R273" i="5"/>
  <c r="X272" i="5"/>
  <c r="W272" i="5"/>
  <c r="R272" i="5"/>
  <c r="X271" i="5"/>
  <c r="W271" i="5"/>
  <c r="R271" i="5"/>
  <c r="X270" i="5"/>
  <c r="W270" i="5"/>
  <c r="R270" i="5"/>
  <c r="X269" i="5"/>
  <c r="W269" i="5"/>
  <c r="R269" i="5"/>
  <c r="X268" i="5"/>
  <c r="W268" i="5"/>
  <c r="R268" i="5"/>
  <c r="X267" i="5"/>
  <c r="W267" i="5"/>
  <c r="R267" i="5"/>
  <c r="X266" i="5"/>
  <c r="W266" i="5"/>
  <c r="R266" i="5"/>
  <c r="X265" i="5"/>
  <c r="W265" i="5"/>
  <c r="R265" i="5"/>
  <c r="X264" i="5"/>
  <c r="W264" i="5"/>
  <c r="R264" i="5"/>
  <c r="X263" i="5"/>
  <c r="W263" i="5"/>
  <c r="R263" i="5"/>
  <c r="X262" i="5"/>
  <c r="W262" i="5"/>
  <c r="R262" i="5"/>
  <c r="X261" i="5"/>
  <c r="W261" i="5"/>
  <c r="R261" i="5"/>
  <c r="X260" i="5"/>
  <c r="W260" i="5"/>
  <c r="R260" i="5"/>
  <c r="X259" i="5"/>
  <c r="W259" i="5"/>
  <c r="R259" i="5"/>
  <c r="X258" i="5"/>
  <c r="W258" i="5"/>
  <c r="R258" i="5"/>
  <c r="X257" i="5"/>
  <c r="W257" i="5"/>
  <c r="R257" i="5"/>
  <c r="X256" i="5"/>
  <c r="W256" i="5"/>
  <c r="R256" i="5"/>
  <c r="X255" i="5"/>
  <c r="W255" i="5"/>
  <c r="R255" i="5"/>
  <c r="X254" i="5"/>
  <c r="W254" i="5"/>
  <c r="R254" i="5"/>
  <c r="X253" i="5"/>
  <c r="W253" i="5"/>
  <c r="R253" i="5"/>
  <c r="X252" i="5"/>
  <c r="W252" i="5"/>
  <c r="R252" i="5"/>
  <c r="X251" i="5"/>
  <c r="W251" i="5"/>
  <c r="R251" i="5"/>
  <c r="X250" i="5"/>
  <c r="W250" i="5"/>
  <c r="R250" i="5"/>
  <c r="X249" i="5"/>
  <c r="W249" i="5"/>
  <c r="R249" i="5"/>
  <c r="X248" i="5"/>
  <c r="W248" i="5"/>
  <c r="R248" i="5"/>
  <c r="X247" i="5"/>
  <c r="W247" i="5"/>
  <c r="R247" i="5"/>
  <c r="X246" i="5"/>
  <c r="W246" i="5"/>
  <c r="R246" i="5"/>
  <c r="X245" i="5"/>
  <c r="W245" i="5"/>
  <c r="R245" i="5"/>
  <c r="X244" i="5"/>
  <c r="W244" i="5"/>
  <c r="R244" i="5"/>
  <c r="X243" i="5"/>
  <c r="W243" i="5"/>
  <c r="R243" i="5"/>
  <c r="X242" i="5"/>
  <c r="W242" i="5"/>
  <c r="R242" i="5"/>
  <c r="X241" i="5"/>
  <c r="W241" i="5"/>
  <c r="R241" i="5"/>
  <c r="X240" i="5"/>
  <c r="W240" i="5"/>
  <c r="R240" i="5"/>
  <c r="X239" i="5"/>
  <c r="W239" i="5"/>
  <c r="R239" i="5"/>
  <c r="X238" i="5"/>
  <c r="W238" i="5"/>
  <c r="R238" i="5"/>
  <c r="X237" i="5"/>
  <c r="W237" i="5"/>
  <c r="R237" i="5"/>
  <c r="X236" i="5"/>
  <c r="W236" i="5"/>
  <c r="R236" i="5"/>
  <c r="X235" i="5"/>
  <c r="W235" i="5"/>
  <c r="R235" i="5"/>
  <c r="X234" i="5"/>
  <c r="W234" i="5"/>
  <c r="R234" i="5"/>
  <c r="X233" i="5"/>
  <c r="W233" i="5"/>
  <c r="R233" i="5"/>
  <c r="X232" i="5"/>
  <c r="W232" i="5"/>
  <c r="R232" i="5"/>
  <c r="X231" i="5"/>
  <c r="W231" i="5"/>
  <c r="R231" i="5"/>
  <c r="X230" i="5"/>
  <c r="W230" i="5"/>
  <c r="R230" i="5"/>
  <c r="X229" i="5"/>
  <c r="W229" i="5"/>
  <c r="R229" i="5"/>
  <c r="X228" i="5"/>
  <c r="W228" i="5"/>
  <c r="R228" i="5"/>
  <c r="X227" i="5"/>
  <c r="W227" i="5"/>
  <c r="R227" i="5"/>
  <c r="X226" i="5"/>
  <c r="W226" i="5"/>
  <c r="R226" i="5"/>
  <c r="X225" i="5"/>
  <c r="W225" i="5"/>
  <c r="R225" i="5"/>
  <c r="X224" i="5"/>
  <c r="W224" i="5"/>
  <c r="R224" i="5"/>
  <c r="X223" i="5"/>
  <c r="W223" i="5"/>
  <c r="R223" i="5"/>
  <c r="X222" i="5"/>
  <c r="W222" i="5"/>
  <c r="R222" i="5"/>
  <c r="X221" i="5"/>
  <c r="W221" i="5"/>
  <c r="R221" i="5"/>
  <c r="X220" i="5"/>
  <c r="W220" i="5"/>
  <c r="R220" i="5"/>
  <c r="X219" i="5"/>
  <c r="W219" i="5"/>
  <c r="R219" i="5"/>
  <c r="X218" i="5"/>
  <c r="W218" i="5"/>
  <c r="R218" i="5"/>
  <c r="X217" i="5"/>
  <c r="W217" i="5"/>
  <c r="R217" i="5"/>
  <c r="X216" i="5"/>
  <c r="W216" i="5"/>
  <c r="R216" i="5"/>
  <c r="X215" i="5"/>
  <c r="W215" i="5"/>
  <c r="R215" i="5"/>
  <c r="X214" i="5"/>
  <c r="W214" i="5"/>
  <c r="R214" i="5"/>
  <c r="X213" i="5"/>
  <c r="W213" i="5"/>
  <c r="R213" i="5"/>
  <c r="X212" i="5"/>
  <c r="W212" i="5"/>
  <c r="R212" i="5"/>
  <c r="X211" i="5"/>
  <c r="W211" i="5"/>
  <c r="R211" i="5"/>
  <c r="X210" i="5"/>
  <c r="W210" i="5"/>
  <c r="R210" i="5"/>
  <c r="X209" i="5"/>
  <c r="W209" i="5"/>
  <c r="R209" i="5"/>
  <c r="X208" i="5"/>
  <c r="W208" i="5"/>
  <c r="R208" i="5"/>
  <c r="X207" i="5"/>
  <c r="W207" i="5"/>
  <c r="R207" i="5"/>
  <c r="X206" i="5"/>
  <c r="W206" i="5"/>
  <c r="R206" i="5"/>
  <c r="X205" i="5"/>
  <c r="W205" i="5"/>
  <c r="R205" i="5"/>
  <c r="X204" i="5"/>
  <c r="W204" i="5"/>
  <c r="R204" i="5"/>
  <c r="X203" i="5"/>
  <c r="W203" i="5"/>
  <c r="R203" i="5"/>
  <c r="X202" i="5"/>
  <c r="W202" i="5"/>
  <c r="R202" i="5"/>
  <c r="X201" i="5"/>
  <c r="W201" i="5"/>
  <c r="R201" i="5"/>
  <c r="X200" i="5"/>
  <c r="W200" i="5"/>
  <c r="R200" i="5"/>
  <c r="X199" i="5"/>
  <c r="W199" i="5"/>
  <c r="R199" i="5"/>
  <c r="X198" i="5"/>
  <c r="W198" i="5"/>
  <c r="R198" i="5"/>
  <c r="X197" i="5"/>
  <c r="W197" i="5"/>
  <c r="R197" i="5"/>
  <c r="X196" i="5"/>
  <c r="W196" i="5"/>
  <c r="R196" i="5"/>
  <c r="X195" i="5"/>
  <c r="W195" i="5"/>
  <c r="R195" i="5"/>
  <c r="X194" i="5"/>
  <c r="W194" i="5"/>
  <c r="R194" i="5"/>
  <c r="X193" i="5"/>
  <c r="W193" i="5"/>
  <c r="R193" i="5"/>
  <c r="X192" i="5"/>
  <c r="W192" i="5"/>
  <c r="R192" i="5"/>
  <c r="X191" i="5"/>
  <c r="W191" i="5"/>
  <c r="R191" i="5"/>
  <c r="X190" i="5"/>
  <c r="W190" i="5"/>
  <c r="R190" i="5"/>
  <c r="X189" i="5"/>
  <c r="W189" i="5"/>
  <c r="R189" i="5"/>
  <c r="X188" i="5"/>
  <c r="W188" i="5"/>
  <c r="R188" i="5"/>
  <c r="X187" i="5"/>
  <c r="W187" i="5"/>
  <c r="R187" i="5"/>
  <c r="X186" i="5"/>
  <c r="W186" i="5"/>
  <c r="R186" i="5"/>
  <c r="X185" i="5"/>
  <c r="W185" i="5"/>
  <c r="R185" i="5"/>
  <c r="X184" i="5"/>
  <c r="W184" i="5"/>
  <c r="R184" i="5"/>
  <c r="X183" i="5"/>
  <c r="W183" i="5"/>
  <c r="R183" i="5"/>
  <c r="X182" i="5"/>
  <c r="W182" i="5"/>
  <c r="R182" i="5"/>
  <c r="X181" i="5"/>
  <c r="W181" i="5"/>
  <c r="R181" i="5"/>
  <c r="X180" i="5"/>
  <c r="W180" i="5"/>
  <c r="R180" i="5"/>
  <c r="X179" i="5"/>
  <c r="W179" i="5"/>
  <c r="R179" i="5"/>
  <c r="X178" i="5"/>
  <c r="W178" i="5"/>
  <c r="R178" i="5"/>
  <c r="X177" i="5"/>
  <c r="W177" i="5"/>
  <c r="R177" i="5"/>
  <c r="X176" i="5"/>
  <c r="W176" i="5"/>
  <c r="R176" i="5"/>
  <c r="X175" i="5"/>
  <c r="W175" i="5"/>
  <c r="R175" i="5"/>
  <c r="X174" i="5"/>
  <c r="W174" i="5"/>
  <c r="R174" i="5"/>
  <c r="X173" i="5"/>
  <c r="W173" i="5"/>
  <c r="R173" i="5"/>
  <c r="X172" i="5"/>
  <c r="W172" i="5"/>
  <c r="R172" i="5"/>
  <c r="X171" i="5"/>
  <c r="W171" i="5"/>
  <c r="R171" i="5"/>
  <c r="X170" i="5"/>
  <c r="W170" i="5"/>
  <c r="R170" i="5"/>
  <c r="X169" i="5"/>
  <c r="W169" i="5"/>
  <c r="R169" i="5"/>
  <c r="X168" i="5"/>
  <c r="W168" i="5"/>
  <c r="R168" i="5"/>
  <c r="X167" i="5"/>
  <c r="W167" i="5"/>
  <c r="R167" i="5"/>
  <c r="X166" i="5"/>
  <c r="W166" i="5"/>
  <c r="R166" i="5"/>
  <c r="X165" i="5"/>
  <c r="W165" i="5"/>
  <c r="R165" i="5"/>
  <c r="X164" i="5"/>
  <c r="W164" i="5"/>
  <c r="R164" i="5"/>
  <c r="X163" i="5"/>
  <c r="W163" i="5"/>
  <c r="R163" i="5"/>
  <c r="X162" i="5"/>
  <c r="W162" i="5"/>
  <c r="R162" i="5"/>
  <c r="X161" i="5"/>
  <c r="W161" i="5"/>
  <c r="R161" i="5"/>
  <c r="X160" i="5"/>
  <c r="W160" i="5"/>
  <c r="R160" i="5"/>
  <c r="X159" i="5"/>
  <c r="W159" i="5"/>
  <c r="R159" i="5"/>
  <c r="X158" i="5"/>
  <c r="W158" i="5"/>
  <c r="R158" i="5"/>
  <c r="X157" i="5"/>
  <c r="W157" i="5"/>
  <c r="R157" i="5"/>
  <c r="X156" i="5"/>
  <c r="W156" i="5"/>
  <c r="R156" i="5"/>
  <c r="X155" i="5"/>
  <c r="W155" i="5"/>
  <c r="R155" i="5"/>
  <c r="X154" i="5"/>
  <c r="W154" i="5"/>
  <c r="R154" i="5"/>
  <c r="X153" i="5"/>
  <c r="W153" i="5"/>
  <c r="R153" i="5"/>
  <c r="X152" i="5"/>
  <c r="W152" i="5"/>
  <c r="R152" i="5"/>
  <c r="X151" i="5"/>
  <c r="W151" i="5"/>
  <c r="R151" i="5"/>
  <c r="X150" i="5"/>
  <c r="W150" i="5"/>
  <c r="R150" i="5"/>
  <c r="X149" i="5"/>
  <c r="W149" i="5"/>
  <c r="R149" i="5"/>
  <c r="X148" i="5"/>
  <c r="W148" i="5"/>
  <c r="R148" i="5"/>
  <c r="X147" i="5"/>
  <c r="W147" i="5"/>
  <c r="R147" i="5"/>
  <c r="X146" i="5"/>
  <c r="W146" i="5"/>
  <c r="R146" i="5"/>
  <c r="X145" i="5"/>
  <c r="W145" i="5"/>
  <c r="R145" i="5"/>
  <c r="X144" i="5"/>
  <c r="W144" i="5"/>
  <c r="R144" i="5"/>
  <c r="X143" i="5"/>
  <c r="W143" i="5"/>
  <c r="R143" i="5"/>
  <c r="X142" i="5"/>
  <c r="W142" i="5"/>
  <c r="R142" i="5"/>
  <c r="X141" i="5"/>
  <c r="W141" i="5"/>
  <c r="R141" i="5"/>
  <c r="X140" i="5"/>
  <c r="W140" i="5"/>
  <c r="R140" i="5"/>
  <c r="X139" i="5"/>
  <c r="W139" i="5"/>
  <c r="R139" i="5"/>
  <c r="X138" i="5"/>
  <c r="W138" i="5"/>
  <c r="R138" i="5"/>
  <c r="X137" i="5"/>
  <c r="W137" i="5"/>
  <c r="R137" i="5"/>
  <c r="X136" i="5"/>
  <c r="W136" i="5"/>
  <c r="R136" i="5"/>
  <c r="X135" i="5"/>
  <c r="W135" i="5"/>
  <c r="R135" i="5"/>
  <c r="X134" i="5"/>
  <c r="W134" i="5"/>
  <c r="R134" i="5"/>
  <c r="X133" i="5"/>
  <c r="W133" i="5"/>
  <c r="R133" i="5"/>
  <c r="X132" i="5"/>
  <c r="W132" i="5"/>
  <c r="R132" i="5"/>
  <c r="X131" i="5"/>
  <c r="W131" i="5"/>
  <c r="R131" i="5"/>
  <c r="X130" i="5"/>
  <c r="W130" i="5"/>
  <c r="R130" i="5"/>
  <c r="X129" i="5"/>
  <c r="W129" i="5"/>
  <c r="R129" i="5"/>
  <c r="X128" i="5"/>
  <c r="W128" i="5"/>
  <c r="R128" i="5"/>
  <c r="X127" i="5"/>
  <c r="W127" i="5"/>
  <c r="R127" i="5"/>
  <c r="X126" i="5"/>
  <c r="W126" i="5"/>
  <c r="R126" i="5"/>
  <c r="X125" i="5"/>
  <c r="W125" i="5"/>
  <c r="R125" i="5"/>
  <c r="X124" i="5"/>
  <c r="W124" i="5"/>
  <c r="R124" i="5"/>
  <c r="X123" i="5"/>
  <c r="W123" i="5"/>
  <c r="R123" i="5"/>
  <c r="X122" i="5"/>
  <c r="W122" i="5"/>
  <c r="R122" i="5"/>
  <c r="X121" i="5"/>
  <c r="W121" i="5"/>
  <c r="R121" i="5"/>
  <c r="X120" i="5"/>
  <c r="W120" i="5"/>
  <c r="R120" i="5"/>
  <c r="X119" i="5"/>
  <c r="W119" i="5"/>
  <c r="R119" i="5"/>
  <c r="X118" i="5"/>
  <c r="W118" i="5"/>
  <c r="R118" i="5"/>
  <c r="X117" i="5"/>
  <c r="W117" i="5"/>
  <c r="R117" i="5"/>
  <c r="X116" i="5"/>
  <c r="W116" i="5"/>
  <c r="R116" i="5"/>
  <c r="X115" i="5"/>
  <c r="W115" i="5"/>
  <c r="R115" i="5"/>
  <c r="X114" i="5"/>
  <c r="W114" i="5"/>
  <c r="R114" i="5"/>
  <c r="X113" i="5"/>
  <c r="W113" i="5"/>
  <c r="R113" i="5"/>
  <c r="X112" i="5"/>
  <c r="W112" i="5"/>
  <c r="R112" i="5"/>
  <c r="X111" i="5"/>
  <c r="W111" i="5"/>
  <c r="R111" i="5"/>
  <c r="X110" i="5"/>
  <c r="W110" i="5"/>
  <c r="R110" i="5"/>
  <c r="X109" i="5"/>
  <c r="W109" i="5"/>
  <c r="R109" i="5"/>
  <c r="X108" i="5"/>
  <c r="W108" i="5"/>
  <c r="R108" i="5"/>
  <c r="X107" i="5"/>
  <c r="W107" i="5"/>
  <c r="R107" i="5"/>
  <c r="X106" i="5"/>
  <c r="W106" i="5"/>
  <c r="R106" i="5"/>
  <c r="X105" i="5"/>
  <c r="W105" i="5"/>
  <c r="R105" i="5"/>
  <c r="X104" i="5"/>
  <c r="W104" i="5"/>
  <c r="R104" i="5"/>
  <c r="X103" i="5"/>
  <c r="W103" i="5"/>
  <c r="R103" i="5"/>
  <c r="X102" i="5"/>
  <c r="W102" i="5"/>
  <c r="R102" i="5"/>
  <c r="X101" i="5"/>
  <c r="W101" i="5"/>
  <c r="R101" i="5"/>
  <c r="X100" i="5"/>
  <c r="W100" i="5"/>
  <c r="R100" i="5"/>
  <c r="X99" i="5"/>
  <c r="W99" i="5"/>
  <c r="R99" i="5"/>
  <c r="X98" i="5"/>
  <c r="W98" i="5"/>
  <c r="R98" i="5"/>
  <c r="X97" i="5"/>
  <c r="W97" i="5"/>
  <c r="R97" i="5"/>
  <c r="X96" i="5"/>
  <c r="W96" i="5"/>
  <c r="R96" i="5"/>
  <c r="X95" i="5"/>
  <c r="W95" i="5"/>
  <c r="R95" i="5"/>
  <c r="X94" i="5"/>
  <c r="W94" i="5"/>
  <c r="R94" i="5"/>
  <c r="X93" i="5"/>
  <c r="W93" i="5"/>
  <c r="R93" i="5"/>
  <c r="X92" i="5"/>
  <c r="W92" i="5"/>
  <c r="R92" i="5"/>
  <c r="X91" i="5"/>
  <c r="W91" i="5"/>
  <c r="R91" i="5"/>
  <c r="X90" i="5"/>
  <c r="W90" i="5"/>
  <c r="R90" i="5"/>
  <c r="X89" i="5"/>
  <c r="W89" i="5"/>
  <c r="R89" i="5"/>
  <c r="X88" i="5"/>
  <c r="W88" i="5"/>
  <c r="R88" i="5"/>
  <c r="X87" i="5"/>
  <c r="W87" i="5"/>
  <c r="R87" i="5"/>
  <c r="X86" i="5"/>
  <c r="W86" i="5"/>
  <c r="R86" i="5"/>
  <c r="X85" i="5"/>
  <c r="W85" i="5"/>
  <c r="R85" i="5"/>
  <c r="X84" i="5"/>
  <c r="W84" i="5"/>
  <c r="R84" i="5"/>
  <c r="X83" i="5"/>
  <c r="W83" i="5"/>
  <c r="R83" i="5"/>
  <c r="X82" i="5"/>
  <c r="W82" i="5"/>
  <c r="R82" i="5"/>
  <c r="X81" i="5"/>
  <c r="W81" i="5"/>
  <c r="R81" i="5"/>
  <c r="X80" i="5"/>
  <c r="W80" i="5"/>
  <c r="R80" i="5"/>
  <c r="X79" i="5"/>
  <c r="W79" i="5"/>
  <c r="R79" i="5"/>
  <c r="X78" i="5"/>
  <c r="W78" i="5"/>
  <c r="R78" i="5"/>
  <c r="X77" i="5"/>
  <c r="W77" i="5"/>
  <c r="R77" i="5"/>
  <c r="X76" i="5"/>
  <c r="W76" i="5"/>
  <c r="R76" i="5"/>
  <c r="X75" i="5"/>
  <c r="W75" i="5"/>
  <c r="R75" i="5"/>
  <c r="X74" i="5"/>
  <c r="W74" i="5"/>
  <c r="R74" i="5"/>
  <c r="X73" i="5"/>
  <c r="W73" i="5"/>
  <c r="R73" i="5"/>
  <c r="X72" i="5"/>
  <c r="W72" i="5"/>
  <c r="R72" i="5"/>
  <c r="X71" i="5"/>
  <c r="W71" i="5"/>
  <c r="R71" i="5"/>
  <c r="X70" i="5"/>
  <c r="W70" i="5"/>
  <c r="R70" i="5"/>
  <c r="X69" i="5"/>
  <c r="W69" i="5"/>
  <c r="R69" i="5"/>
  <c r="X68" i="5"/>
  <c r="W68" i="5"/>
  <c r="R68" i="5"/>
  <c r="X67" i="5"/>
  <c r="W67" i="5"/>
  <c r="R67" i="5"/>
  <c r="X66" i="5"/>
  <c r="W66" i="5"/>
  <c r="R66" i="5"/>
  <c r="X65" i="5"/>
  <c r="W65" i="5"/>
  <c r="R65" i="5"/>
  <c r="X64" i="5"/>
  <c r="W64" i="5"/>
  <c r="R64" i="5"/>
  <c r="X63" i="5"/>
  <c r="W63" i="5"/>
  <c r="R63" i="5"/>
  <c r="X62" i="5"/>
  <c r="W62" i="5"/>
  <c r="R62" i="5"/>
  <c r="X61" i="5"/>
  <c r="W61" i="5"/>
  <c r="R61" i="5"/>
  <c r="X60" i="5"/>
  <c r="W60" i="5"/>
  <c r="R60" i="5"/>
  <c r="O60" i="5"/>
  <c r="X59" i="5"/>
  <c r="W59" i="5"/>
  <c r="R59" i="5"/>
  <c r="O59" i="5"/>
  <c r="X58" i="5"/>
  <c r="W58" i="5"/>
  <c r="R58" i="5"/>
  <c r="O58" i="5"/>
  <c r="X57" i="5"/>
  <c r="W57" i="5"/>
  <c r="R57" i="5"/>
  <c r="O57" i="5"/>
  <c r="X56" i="5"/>
  <c r="W56" i="5"/>
  <c r="R56" i="5"/>
  <c r="O56" i="5"/>
  <c r="X55" i="5"/>
  <c r="W55" i="5"/>
  <c r="R55" i="5"/>
  <c r="O55" i="5"/>
  <c r="X54" i="5"/>
  <c r="W54" i="5"/>
  <c r="R54" i="5"/>
  <c r="O54" i="5"/>
  <c r="X53" i="5"/>
  <c r="X52" i="5"/>
  <c r="X51" i="5"/>
  <c r="X50" i="5"/>
  <c r="X49" i="5"/>
  <c r="X48" i="5"/>
  <c r="X47" i="5"/>
  <c r="X46" i="5"/>
  <c r="X45" i="5"/>
  <c r="X44" i="5"/>
  <c r="W44" i="5"/>
  <c r="R44" i="5"/>
  <c r="X43" i="5"/>
  <c r="W43" i="5"/>
  <c r="R43" i="5"/>
  <c r="O43" i="5"/>
  <c r="X42" i="5"/>
  <c r="W42" i="5"/>
  <c r="R42" i="5"/>
  <c r="O42" i="5"/>
  <c r="X41" i="5"/>
  <c r="W41" i="5"/>
  <c r="R41" i="5"/>
  <c r="O41" i="5"/>
  <c r="X40" i="5"/>
  <c r="W40" i="5"/>
  <c r="R40" i="5"/>
  <c r="O40" i="5"/>
  <c r="X39" i="5"/>
  <c r="W39" i="5"/>
  <c r="R39" i="5"/>
  <c r="O39" i="5"/>
  <c r="X38" i="5"/>
  <c r="W38" i="5"/>
  <c r="R38" i="5"/>
  <c r="O38" i="5"/>
  <c r="X37" i="5"/>
  <c r="W37" i="5"/>
  <c r="R37" i="5"/>
  <c r="O37" i="5"/>
  <c r="X36" i="5"/>
  <c r="W36" i="5"/>
  <c r="R36" i="5"/>
  <c r="O36" i="5"/>
  <c r="X35" i="5"/>
  <c r="W35" i="5"/>
  <c r="R35" i="5"/>
  <c r="O35" i="5"/>
  <c r="X34" i="5"/>
  <c r="W34" i="5"/>
  <c r="R34" i="5"/>
  <c r="O34" i="5"/>
  <c r="X33" i="5"/>
  <c r="W33" i="5"/>
  <c r="R33" i="5"/>
  <c r="O33" i="5"/>
  <c r="X32" i="5"/>
  <c r="W32" i="5"/>
  <c r="R32" i="5"/>
  <c r="O32" i="5"/>
  <c r="X31" i="5"/>
  <c r="W31" i="5"/>
  <c r="R31" i="5"/>
  <c r="O31" i="5"/>
  <c r="X30" i="5"/>
  <c r="W30" i="5"/>
  <c r="R30" i="5"/>
  <c r="O30" i="5"/>
  <c r="X29" i="5"/>
  <c r="W29" i="5"/>
  <c r="R29" i="5"/>
  <c r="O29" i="5"/>
  <c r="X28" i="5"/>
  <c r="W28" i="5"/>
  <c r="R28" i="5"/>
  <c r="O28" i="5"/>
  <c r="X27" i="5"/>
  <c r="W27" i="5"/>
  <c r="R27" i="5"/>
  <c r="O27" i="5"/>
  <c r="X26" i="5"/>
  <c r="W26" i="5"/>
  <c r="R26" i="5"/>
  <c r="O26" i="5"/>
  <c r="X25" i="5"/>
  <c r="W25" i="5"/>
  <c r="R25" i="5"/>
  <c r="O25" i="5"/>
  <c r="X24" i="5"/>
  <c r="W24" i="5"/>
  <c r="R24" i="5"/>
  <c r="O24" i="5"/>
  <c r="X23" i="5"/>
  <c r="W23" i="5"/>
  <c r="R23" i="5"/>
  <c r="O23" i="5"/>
  <c r="X22" i="5"/>
  <c r="W22" i="5"/>
  <c r="R22" i="5"/>
  <c r="O22" i="5"/>
  <c r="X21" i="5"/>
  <c r="W21" i="5"/>
  <c r="R21" i="5"/>
  <c r="O21" i="5"/>
  <c r="X20" i="5"/>
  <c r="W20" i="5"/>
  <c r="R20" i="5"/>
  <c r="O20" i="5"/>
  <c r="X19" i="5"/>
  <c r="W19" i="5"/>
  <c r="R19" i="5"/>
  <c r="O19" i="5"/>
  <c r="X18" i="5"/>
  <c r="W18" i="5"/>
  <c r="R18" i="5"/>
  <c r="O18" i="5"/>
  <c r="X17" i="5"/>
  <c r="W17" i="5"/>
  <c r="R17" i="5"/>
  <c r="O17" i="5"/>
  <c r="X16" i="5"/>
  <c r="W16" i="5"/>
  <c r="R16" i="5"/>
  <c r="O16" i="5"/>
  <c r="X15" i="5"/>
  <c r="W15" i="5"/>
  <c r="R15" i="5"/>
  <c r="O15" i="5"/>
  <c r="X14" i="5"/>
  <c r="W14" i="5"/>
  <c r="R14" i="5"/>
  <c r="O14" i="5"/>
  <c r="X13" i="5"/>
  <c r="W13" i="5"/>
  <c r="R13" i="5"/>
  <c r="O13" i="5"/>
  <c r="X12" i="5"/>
  <c r="W12" i="5"/>
  <c r="R12" i="5"/>
  <c r="O12" i="5"/>
  <c r="X11" i="5"/>
  <c r="W11" i="5"/>
  <c r="R11" i="5"/>
  <c r="O11" i="5"/>
  <c r="X10" i="5"/>
  <c r="W10" i="5"/>
  <c r="R10" i="5"/>
  <c r="O10" i="5"/>
  <c r="X9" i="5"/>
  <c r="W9" i="5"/>
  <c r="R9" i="5"/>
  <c r="O9" i="5"/>
  <c r="M6" i="5"/>
  <c r="L3" i="5" s="1"/>
  <c r="L6" i="5"/>
  <c r="L2" i="5" s="1"/>
  <c r="K6" i="5"/>
  <c r="J3" i="5" s="1"/>
  <c r="J6" i="5"/>
  <c r="J2" i="5" s="1"/>
  <c r="X392" i="4"/>
  <c r="W392" i="4"/>
  <c r="R392" i="4"/>
  <c r="X391" i="4"/>
  <c r="W391" i="4"/>
  <c r="R391" i="4"/>
  <c r="X390" i="4"/>
  <c r="W390" i="4"/>
  <c r="R390" i="4"/>
  <c r="X389" i="4"/>
  <c r="W389" i="4"/>
  <c r="R389" i="4"/>
  <c r="X388" i="4"/>
  <c r="W388" i="4"/>
  <c r="R388" i="4"/>
  <c r="X387" i="4"/>
  <c r="W387" i="4"/>
  <c r="R387" i="4"/>
  <c r="X386" i="4"/>
  <c r="W386" i="4"/>
  <c r="R386" i="4"/>
  <c r="X385" i="4"/>
  <c r="W385" i="4"/>
  <c r="R385" i="4"/>
  <c r="X384" i="4"/>
  <c r="W384" i="4"/>
  <c r="R384" i="4"/>
  <c r="X383" i="4"/>
  <c r="W383" i="4"/>
  <c r="R383" i="4"/>
  <c r="X382" i="4"/>
  <c r="W382" i="4"/>
  <c r="R382" i="4"/>
  <c r="X381" i="4"/>
  <c r="W381" i="4"/>
  <c r="R381" i="4"/>
  <c r="X380" i="4"/>
  <c r="W380" i="4"/>
  <c r="R380" i="4"/>
  <c r="X379" i="4"/>
  <c r="W379" i="4"/>
  <c r="R379" i="4"/>
  <c r="X378" i="4"/>
  <c r="W378" i="4"/>
  <c r="R378" i="4"/>
  <c r="X377" i="4"/>
  <c r="W377" i="4"/>
  <c r="R377" i="4"/>
  <c r="X376" i="4"/>
  <c r="W376" i="4"/>
  <c r="R376" i="4"/>
  <c r="X375" i="4"/>
  <c r="W375" i="4"/>
  <c r="R375" i="4"/>
  <c r="X374" i="4"/>
  <c r="W374" i="4"/>
  <c r="R374" i="4"/>
  <c r="X373" i="4"/>
  <c r="W373" i="4"/>
  <c r="R373" i="4"/>
  <c r="X372" i="4"/>
  <c r="W372" i="4"/>
  <c r="R372" i="4"/>
  <c r="X371" i="4"/>
  <c r="W371" i="4"/>
  <c r="R371" i="4"/>
  <c r="X370" i="4"/>
  <c r="W370" i="4"/>
  <c r="R370" i="4"/>
  <c r="X369" i="4"/>
  <c r="W369" i="4"/>
  <c r="R369" i="4"/>
  <c r="X368" i="4"/>
  <c r="W368" i="4"/>
  <c r="R368" i="4"/>
  <c r="X367" i="4"/>
  <c r="W367" i="4"/>
  <c r="R367" i="4"/>
  <c r="X366" i="4"/>
  <c r="W366" i="4"/>
  <c r="R366" i="4"/>
  <c r="X365" i="4"/>
  <c r="W365" i="4"/>
  <c r="R365" i="4"/>
  <c r="X364" i="4"/>
  <c r="W364" i="4"/>
  <c r="R364" i="4"/>
  <c r="X363" i="4"/>
  <c r="W363" i="4"/>
  <c r="R363" i="4"/>
  <c r="X362" i="4"/>
  <c r="W362" i="4"/>
  <c r="R362" i="4"/>
  <c r="X361" i="4"/>
  <c r="W361" i="4"/>
  <c r="R361" i="4"/>
  <c r="X360" i="4"/>
  <c r="W360" i="4"/>
  <c r="R360" i="4"/>
  <c r="X359" i="4"/>
  <c r="W359" i="4"/>
  <c r="R359" i="4"/>
  <c r="X358" i="4"/>
  <c r="W358" i="4"/>
  <c r="R358" i="4"/>
  <c r="X357" i="4"/>
  <c r="W357" i="4"/>
  <c r="R357" i="4"/>
  <c r="X356" i="4"/>
  <c r="W356" i="4"/>
  <c r="R356" i="4"/>
  <c r="X355" i="4"/>
  <c r="W355" i="4"/>
  <c r="R355" i="4"/>
  <c r="X354" i="4"/>
  <c r="W354" i="4"/>
  <c r="R354" i="4"/>
  <c r="X353" i="4"/>
  <c r="W353" i="4"/>
  <c r="R353" i="4"/>
  <c r="X352" i="4"/>
  <c r="W352" i="4"/>
  <c r="R352" i="4"/>
  <c r="X351" i="4"/>
  <c r="W351" i="4"/>
  <c r="R351" i="4"/>
  <c r="X350" i="4"/>
  <c r="W350" i="4"/>
  <c r="R350" i="4"/>
  <c r="X349" i="4"/>
  <c r="W349" i="4"/>
  <c r="R349" i="4"/>
  <c r="X348" i="4"/>
  <c r="W348" i="4"/>
  <c r="R348" i="4"/>
  <c r="X347" i="4"/>
  <c r="W347" i="4"/>
  <c r="R347" i="4"/>
  <c r="X346" i="4"/>
  <c r="W346" i="4"/>
  <c r="R346" i="4"/>
  <c r="X345" i="4"/>
  <c r="W345" i="4"/>
  <c r="R345" i="4"/>
  <c r="X344" i="4"/>
  <c r="W344" i="4"/>
  <c r="R344" i="4"/>
  <c r="X343" i="4"/>
  <c r="W343" i="4"/>
  <c r="R343" i="4"/>
  <c r="X342" i="4"/>
  <c r="W342" i="4"/>
  <c r="R342" i="4"/>
  <c r="X341" i="4"/>
  <c r="W341" i="4"/>
  <c r="R341" i="4"/>
  <c r="X340" i="4"/>
  <c r="W340" i="4"/>
  <c r="R340" i="4"/>
  <c r="X339" i="4"/>
  <c r="W339" i="4"/>
  <c r="R339" i="4"/>
  <c r="X338" i="4"/>
  <c r="W338" i="4"/>
  <c r="R338" i="4"/>
  <c r="X337" i="4"/>
  <c r="W337" i="4"/>
  <c r="R337" i="4"/>
  <c r="X336" i="4"/>
  <c r="W336" i="4"/>
  <c r="R336" i="4"/>
  <c r="X335" i="4"/>
  <c r="W335" i="4"/>
  <c r="R335" i="4"/>
  <c r="X334" i="4"/>
  <c r="W334" i="4"/>
  <c r="R334" i="4"/>
  <c r="X333" i="4"/>
  <c r="W333" i="4"/>
  <c r="R333" i="4"/>
  <c r="X332" i="4"/>
  <c r="W332" i="4"/>
  <c r="R332" i="4"/>
  <c r="X331" i="4"/>
  <c r="W331" i="4"/>
  <c r="R331" i="4"/>
  <c r="X330" i="4"/>
  <c r="W330" i="4"/>
  <c r="R330" i="4"/>
  <c r="X329" i="4"/>
  <c r="W329" i="4"/>
  <c r="R329" i="4"/>
  <c r="X328" i="4"/>
  <c r="W328" i="4"/>
  <c r="R328" i="4"/>
  <c r="X327" i="4"/>
  <c r="W327" i="4"/>
  <c r="R327" i="4"/>
  <c r="X326" i="4"/>
  <c r="W326" i="4"/>
  <c r="R326" i="4"/>
  <c r="X325" i="4"/>
  <c r="W325" i="4"/>
  <c r="R325" i="4"/>
  <c r="X324" i="4"/>
  <c r="W324" i="4"/>
  <c r="R324" i="4"/>
  <c r="X323" i="4"/>
  <c r="W323" i="4"/>
  <c r="R323" i="4"/>
  <c r="X322" i="4"/>
  <c r="W322" i="4"/>
  <c r="R322" i="4"/>
  <c r="X321" i="4"/>
  <c r="W321" i="4"/>
  <c r="R321" i="4"/>
  <c r="X320" i="4"/>
  <c r="W320" i="4"/>
  <c r="R320" i="4"/>
  <c r="X319" i="4"/>
  <c r="W319" i="4"/>
  <c r="R319" i="4"/>
  <c r="X318" i="4"/>
  <c r="W318" i="4"/>
  <c r="R318" i="4"/>
  <c r="X317" i="4"/>
  <c r="W317" i="4"/>
  <c r="R317" i="4"/>
  <c r="X316" i="4"/>
  <c r="W316" i="4"/>
  <c r="R316" i="4"/>
  <c r="X315" i="4"/>
  <c r="W315" i="4"/>
  <c r="R315" i="4"/>
  <c r="X314" i="4"/>
  <c r="W314" i="4"/>
  <c r="R314" i="4"/>
  <c r="X313" i="4"/>
  <c r="W313" i="4"/>
  <c r="R313" i="4"/>
  <c r="X312" i="4"/>
  <c r="W312" i="4"/>
  <c r="R312" i="4"/>
  <c r="X311" i="4"/>
  <c r="W311" i="4"/>
  <c r="R311" i="4"/>
  <c r="X310" i="4"/>
  <c r="W310" i="4"/>
  <c r="R310" i="4"/>
  <c r="X309" i="4"/>
  <c r="W309" i="4"/>
  <c r="R309" i="4"/>
  <c r="X308" i="4"/>
  <c r="W308" i="4"/>
  <c r="R308" i="4"/>
  <c r="X307" i="4"/>
  <c r="W307" i="4"/>
  <c r="R307" i="4"/>
  <c r="X306" i="4"/>
  <c r="W306" i="4"/>
  <c r="R306" i="4"/>
  <c r="X305" i="4"/>
  <c r="W305" i="4"/>
  <c r="R305" i="4"/>
  <c r="X304" i="4"/>
  <c r="W304" i="4"/>
  <c r="R304" i="4"/>
  <c r="X303" i="4"/>
  <c r="W303" i="4"/>
  <c r="R303" i="4"/>
  <c r="X302" i="4"/>
  <c r="W302" i="4"/>
  <c r="R302" i="4"/>
  <c r="X301" i="4"/>
  <c r="W301" i="4"/>
  <c r="R301" i="4"/>
  <c r="X300" i="4"/>
  <c r="W300" i="4"/>
  <c r="R300" i="4"/>
  <c r="X299" i="4"/>
  <c r="W299" i="4"/>
  <c r="R299" i="4"/>
  <c r="X298" i="4"/>
  <c r="W298" i="4"/>
  <c r="R298" i="4"/>
  <c r="X297" i="4"/>
  <c r="W297" i="4"/>
  <c r="R297" i="4"/>
  <c r="X296" i="4"/>
  <c r="W296" i="4"/>
  <c r="R296" i="4"/>
  <c r="X295" i="4"/>
  <c r="W295" i="4"/>
  <c r="R295" i="4"/>
  <c r="X294" i="4"/>
  <c r="W294" i="4"/>
  <c r="R294" i="4"/>
  <c r="X293" i="4"/>
  <c r="W293" i="4"/>
  <c r="R293" i="4"/>
  <c r="X292" i="4"/>
  <c r="W292" i="4"/>
  <c r="R292" i="4"/>
  <c r="X291" i="4"/>
  <c r="W291" i="4"/>
  <c r="R291" i="4"/>
  <c r="X290" i="4"/>
  <c r="W290" i="4"/>
  <c r="R290" i="4"/>
  <c r="X289" i="4"/>
  <c r="W289" i="4"/>
  <c r="R289" i="4"/>
  <c r="X288" i="4"/>
  <c r="W288" i="4"/>
  <c r="R288" i="4"/>
  <c r="X287" i="4"/>
  <c r="W287" i="4"/>
  <c r="R287" i="4"/>
  <c r="X286" i="4"/>
  <c r="W286" i="4"/>
  <c r="R286" i="4"/>
  <c r="X285" i="4"/>
  <c r="W285" i="4"/>
  <c r="R285" i="4"/>
  <c r="X284" i="4"/>
  <c r="W284" i="4"/>
  <c r="R284" i="4"/>
  <c r="X283" i="4"/>
  <c r="W283" i="4"/>
  <c r="R283" i="4"/>
  <c r="X282" i="4"/>
  <c r="W282" i="4"/>
  <c r="R282" i="4"/>
  <c r="X281" i="4"/>
  <c r="W281" i="4"/>
  <c r="R281" i="4"/>
  <c r="X280" i="4"/>
  <c r="W280" i="4"/>
  <c r="R280" i="4"/>
  <c r="X279" i="4"/>
  <c r="W279" i="4"/>
  <c r="R279" i="4"/>
  <c r="X278" i="4"/>
  <c r="W278" i="4"/>
  <c r="R278" i="4"/>
  <c r="X277" i="4"/>
  <c r="W277" i="4"/>
  <c r="R277" i="4"/>
  <c r="X276" i="4"/>
  <c r="W276" i="4"/>
  <c r="R276" i="4"/>
  <c r="X275" i="4"/>
  <c r="W275" i="4"/>
  <c r="R275" i="4"/>
  <c r="X274" i="4"/>
  <c r="W274" i="4"/>
  <c r="R274" i="4"/>
  <c r="X273" i="4"/>
  <c r="W273" i="4"/>
  <c r="R273" i="4"/>
  <c r="X272" i="4"/>
  <c r="W272" i="4"/>
  <c r="R272" i="4"/>
  <c r="X271" i="4"/>
  <c r="W271" i="4"/>
  <c r="R271" i="4"/>
  <c r="X270" i="4"/>
  <c r="W270" i="4"/>
  <c r="R270" i="4"/>
  <c r="X269" i="4"/>
  <c r="W269" i="4"/>
  <c r="R269" i="4"/>
  <c r="X268" i="4"/>
  <c r="W268" i="4"/>
  <c r="R268" i="4"/>
  <c r="X267" i="4"/>
  <c r="W267" i="4"/>
  <c r="R267" i="4"/>
  <c r="X266" i="4"/>
  <c r="W266" i="4"/>
  <c r="R266" i="4"/>
  <c r="X265" i="4"/>
  <c r="W265" i="4"/>
  <c r="R265" i="4"/>
  <c r="X264" i="4"/>
  <c r="W264" i="4"/>
  <c r="R264" i="4"/>
  <c r="X263" i="4"/>
  <c r="W263" i="4"/>
  <c r="R263" i="4"/>
  <c r="X262" i="4"/>
  <c r="W262" i="4"/>
  <c r="R262" i="4"/>
  <c r="X261" i="4"/>
  <c r="W261" i="4"/>
  <c r="R261" i="4"/>
  <c r="X260" i="4"/>
  <c r="W260" i="4"/>
  <c r="R260" i="4"/>
  <c r="X259" i="4"/>
  <c r="W259" i="4"/>
  <c r="R259" i="4"/>
  <c r="X258" i="4"/>
  <c r="W258" i="4"/>
  <c r="R258" i="4"/>
  <c r="X257" i="4"/>
  <c r="W257" i="4"/>
  <c r="R257" i="4"/>
  <c r="X256" i="4"/>
  <c r="W256" i="4"/>
  <c r="R256" i="4"/>
  <c r="X255" i="4"/>
  <c r="W255" i="4"/>
  <c r="R255" i="4"/>
  <c r="X254" i="4"/>
  <c r="W254" i="4"/>
  <c r="R254" i="4"/>
  <c r="X253" i="4"/>
  <c r="W253" i="4"/>
  <c r="R253" i="4"/>
  <c r="X252" i="4"/>
  <c r="W252" i="4"/>
  <c r="R252" i="4"/>
  <c r="X251" i="4"/>
  <c r="W251" i="4"/>
  <c r="R251" i="4"/>
  <c r="X250" i="4"/>
  <c r="W250" i="4"/>
  <c r="R250" i="4"/>
  <c r="X249" i="4"/>
  <c r="W249" i="4"/>
  <c r="R249" i="4"/>
  <c r="X248" i="4"/>
  <c r="W248" i="4"/>
  <c r="R248" i="4"/>
  <c r="X247" i="4"/>
  <c r="W247" i="4"/>
  <c r="R247" i="4"/>
  <c r="X246" i="4"/>
  <c r="W246" i="4"/>
  <c r="R246" i="4"/>
  <c r="X245" i="4"/>
  <c r="W245" i="4"/>
  <c r="R245" i="4"/>
  <c r="X244" i="4"/>
  <c r="W244" i="4"/>
  <c r="R244" i="4"/>
  <c r="X243" i="4"/>
  <c r="W243" i="4"/>
  <c r="R243" i="4"/>
  <c r="X242" i="4"/>
  <c r="W242" i="4"/>
  <c r="R242" i="4"/>
  <c r="X241" i="4"/>
  <c r="W241" i="4"/>
  <c r="R241" i="4"/>
  <c r="X240" i="4"/>
  <c r="W240" i="4"/>
  <c r="R240" i="4"/>
  <c r="X239" i="4"/>
  <c r="W239" i="4"/>
  <c r="R239" i="4"/>
  <c r="X238" i="4"/>
  <c r="W238" i="4"/>
  <c r="R238" i="4"/>
  <c r="X237" i="4"/>
  <c r="W237" i="4"/>
  <c r="R237" i="4"/>
  <c r="X236" i="4"/>
  <c r="W236" i="4"/>
  <c r="R236" i="4"/>
  <c r="X235" i="4"/>
  <c r="W235" i="4"/>
  <c r="R235" i="4"/>
  <c r="X234" i="4"/>
  <c r="W234" i="4"/>
  <c r="R234" i="4"/>
  <c r="X233" i="4"/>
  <c r="W233" i="4"/>
  <c r="R233" i="4"/>
  <c r="X232" i="4"/>
  <c r="W232" i="4"/>
  <c r="R232" i="4"/>
  <c r="X231" i="4"/>
  <c r="W231" i="4"/>
  <c r="R231" i="4"/>
  <c r="X230" i="4"/>
  <c r="W230" i="4"/>
  <c r="R230" i="4"/>
  <c r="X229" i="4"/>
  <c r="W229" i="4"/>
  <c r="R229" i="4"/>
  <c r="X228" i="4"/>
  <c r="W228" i="4"/>
  <c r="R228" i="4"/>
  <c r="X227" i="4"/>
  <c r="W227" i="4"/>
  <c r="R227" i="4"/>
  <c r="X226" i="4"/>
  <c r="W226" i="4"/>
  <c r="R226" i="4"/>
  <c r="X225" i="4"/>
  <c r="W225" i="4"/>
  <c r="R225" i="4"/>
  <c r="X224" i="4"/>
  <c r="W224" i="4"/>
  <c r="R224" i="4"/>
  <c r="X223" i="4"/>
  <c r="W223" i="4"/>
  <c r="R223" i="4"/>
  <c r="X222" i="4"/>
  <c r="W222" i="4"/>
  <c r="R222" i="4"/>
  <c r="X221" i="4"/>
  <c r="W221" i="4"/>
  <c r="R221" i="4"/>
  <c r="X220" i="4"/>
  <c r="W220" i="4"/>
  <c r="R220" i="4"/>
  <c r="X219" i="4"/>
  <c r="W219" i="4"/>
  <c r="R219" i="4"/>
  <c r="X218" i="4"/>
  <c r="W218" i="4"/>
  <c r="R218" i="4"/>
  <c r="X217" i="4"/>
  <c r="W217" i="4"/>
  <c r="R217" i="4"/>
  <c r="X216" i="4"/>
  <c r="W216" i="4"/>
  <c r="R216" i="4"/>
  <c r="X215" i="4"/>
  <c r="W215" i="4"/>
  <c r="R215" i="4"/>
  <c r="X214" i="4"/>
  <c r="W214" i="4"/>
  <c r="R214" i="4"/>
  <c r="X213" i="4"/>
  <c r="W213" i="4"/>
  <c r="R213" i="4"/>
  <c r="X212" i="4"/>
  <c r="W212" i="4"/>
  <c r="R212" i="4"/>
  <c r="X211" i="4"/>
  <c r="W211" i="4"/>
  <c r="R211" i="4"/>
  <c r="X210" i="4"/>
  <c r="W210" i="4"/>
  <c r="R210" i="4"/>
  <c r="X209" i="4"/>
  <c r="W209" i="4"/>
  <c r="R209" i="4"/>
  <c r="X208" i="4"/>
  <c r="W208" i="4"/>
  <c r="R208" i="4"/>
  <c r="X207" i="4"/>
  <c r="W207" i="4"/>
  <c r="R207" i="4"/>
  <c r="X206" i="4"/>
  <c r="W206" i="4"/>
  <c r="R206" i="4"/>
  <c r="X205" i="4"/>
  <c r="W205" i="4"/>
  <c r="R205" i="4"/>
  <c r="X204" i="4"/>
  <c r="W204" i="4"/>
  <c r="R204" i="4"/>
  <c r="X203" i="4"/>
  <c r="W203" i="4"/>
  <c r="R203" i="4"/>
  <c r="X202" i="4"/>
  <c r="W202" i="4"/>
  <c r="R202" i="4"/>
  <c r="X201" i="4"/>
  <c r="W201" i="4"/>
  <c r="R201" i="4"/>
  <c r="X200" i="4"/>
  <c r="W200" i="4"/>
  <c r="R200" i="4"/>
  <c r="X199" i="4"/>
  <c r="W199" i="4"/>
  <c r="R199" i="4"/>
  <c r="X198" i="4"/>
  <c r="W198" i="4"/>
  <c r="R198" i="4"/>
  <c r="X197" i="4"/>
  <c r="W197" i="4"/>
  <c r="R197" i="4"/>
  <c r="X196" i="4"/>
  <c r="W196" i="4"/>
  <c r="R196" i="4"/>
  <c r="X195" i="4"/>
  <c r="W195" i="4"/>
  <c r="R195" i="4"/>
  <c r="X194" i="4"/>
  <c r="W194" i="4"/>
  <c r="R194" i="4"/>
  <c r="X193" i="4"/>
  <c r="W193" i="4"/>
  <c r="R193" i="4"/>
  <c r="X192" i="4"/>
  <c r="W192" i="4"/>
  <c r="R192" i="4"/>
  <c r="X191" i="4"/>
  <c r="W191" i="4"/>
  <c r="R191" i="4"/>
  <c r="X190" i="4"/>
  <c r="W190" i="4"/>
  <c r="R190" i="4"/>
  <c r="X189" i="4"/>
  <c r="W189" i="4"/>
  <c r="R189" i="4"/>
  <c r="X188" i="4"/>
  <c r="W188" i="4"/>
  <c r="R188" i="4"/>
  <c r="X187" i="4"/>
  <c r="W187" i="4"/>
  <c r="R187" i="4"/>
  <c r="X186" i="4"/>
  <c r="W186" i="4"/>
  <c r="R186" i="4"/>
  <c r="X185" i="4"/>
  <c r="W185" i="4"/>
  <c r="R185" i="4"/>
  <c r="X184" i="4"/>
  <c r="W184" i="4"/>
  <c r="R184" i="4"/>
  <c r="X183" i="4"/>
  <c r="W183" i="4"/>
  <c r="R183" i="4"/>
  <c r="X182" i="4"/>
  <c r="W182" i="4"/>
  <c r="R182" i="4"/>
  <c r="X181" i="4"/>
  <c r="W181" i="4"/>
  <c r="R181" i="4"/>
  <c r="X180" i="4"/>
  <c r="W180" i="4"/>
  <c r="R180" i="4"/>
  <c r="X179" i="4"/>
  <c r="W179" i="4"/>
  <c r="R179" i="4"/>
  <c r="X178" i="4"/>
  <c r="W178" i="4"/>
  <c r="R178" i="4"/>
  <c r="X177" i="4"/>
  <c r="W177" i="4"/>
  <c r="R177" i="4"/>
  <c r="X176" i="4"/>
  <c r="W176" i="4"/>
  <c r="R176" i="4"/>
  <c r="X175" i="4"/>
  <c r="W175" i="4"/>
  <c r="R175" i="4"/>
  <c r="X174" i="4"/>
  <c r="W174" i="4"/>
  <c r="R174" i="4"/>
  <c r="X173" i="4"/>
  <c r="W173" i="4"/>
  <c r="R173" i="4"/>
  <c r="X172" i="4"/>
  <c r="W172" i="4"/>
  <c r="R172" i="4"/>
  <c r="X171" i="4"/>
  <c r="W171" i="4"/>
  <c r="R171" i="4"/>
  <c r="X170" i="4"/>
  <c r="W170" i="4"/>
  <c r="R170" i="4"/>
  <c r="X169" i="4"/>
  <c r="W169" i="4"/>
  <c r="R169" i="4"/>
  <c r="X168" i="4"/>
  <c r="W168" i="4"/>
  <c r="R168" i="4"/>
  <c r="X167" i="4"/>
  <c r="W167" i="4"/>
  <c r="R167" i="4"/>
  <c r="X166" i="4"/>
  <c r="W166" i="4"/>
  <c r="R166" i="4"/>
  <c r="X165" i="4"/>
  <c r="W165" i="4"/>
  <c r="R165" i="4"/>
  <c r="X164" i="4"/>
  <c r="W164" i="4"/>
  <c r="R164" i="4"/>
  <c r="X163" i="4"/>
  <c r="W163" i="4"/>
  <c r="R163" i="4"/>
  <c r="X162" i="4"/>
  <c r="W162" i="4"/>
  <c r="R162" i="4"/>
  <c r="X161" i="4"/>
  <c r="W161" i="4"/>
  <c r="R161" i="4"/>
  <c r="X160" i="4"/>
  <c r="W160" i="4"/>
  <c r="R160" i="4"/>
  <c r="X159" i="4"/>
  <c r="W159" i="4"/>
  <c r="R159" i="4"/>
  <c r="X158" i="4"/>
  <c r="W158" i="4"/>
  <c r="R158" i="4"/>
  <c r="X157" i="4"/>
  <c r="W157" i="4"/>
  <c r="R157" i="4"/>
  <c r="X156" i="4"/>
  <c r="W156" i="4"/>
  <c r="R156" i="4"/>
  <c r="X155" i="4"/>
  <c r="W155" i="4"/>
  <c r="R155" i="4"/>
  <c r="X154" i="4"/>
  <c r="W154" i="4"/>
  <c r="R154" i="4"/>
  <c r="X153" i="4"/>
  <c r="W153" i="4"/>
  <c r="R153" i="4"/>
  <c r="X152" i="4"/>
  <c r="W152" i="4"/>
  <c r="R152" i="4"/>
  <c r="X151" i="4"/>
  <c r="W151" i="4"/>
  <c r="R151" i="4"/>
  <c r="X150" i="4"/>
  <c r="W150" i="4"/>
  <c r="R150" i="4"/>
  <c r="X149" i="4"/>
  <c r="W149" i="4"/>
  <c r="R149" i="4"/>
  <c r="X148" i="4"/>
  <c r="W148" i="4"/>
  <c r="R148" i="4"/>
  <c r="X147" i="4"/>
  <c r="W147" i="4"/>
  <c r="R147" i="4"/>
  <c r="X146" i="4"/>
  <c r="W146" i="4"/>
  <c r="R146" i="4"/>
  <c r="X145" i="4"/>
  <c r="W145" i="4"/>
  <c r="R145" i="4"/>
  <c r="X144" i="4"/>
  <c r="W144" i="4"/>
  <c r="R144" i="4"/>
  <c r="X143" i="4"/>
  <c r="W143" i="4"/>
  <c r="R143" i="4"/>
  <c r="X142" i="4"/>
  <c r="W142" i="4"/>
  <c r="R142" i="4"/>
  <c r="X141" i="4"/>
  <c r="W141" i="4"/>
  <c r="R141" i="4"/>
  <c r="X140" i="4"/>
  <c r="W140" i="4"/>
  <c r="R140" i="4"/>
  <c r="X139" i="4"/>
  <c r="W139" i="4"/>
  <c r="R139" i="4"/>
  <c r="X138" i="4"/>
  <c r="W138" i="4"/>
  <c r="R138" i="4"/>
  <c r="X137" i="4"/>
  <c r="W137" i="4"/>
  <c r="R137" i="4"/>
  <c r="X136" i="4"/>
  <c r="W136" i="4"/>
  <c r="R136" i="4"/>
  <c r="X135" i="4"/>
  <c r="W135" i="4"/>
  <c r="R135" i="4"/>
  <c r="X134" i="4"/>
  <c r="W134" i="4"/>
  <c r="R134" i="4"/>
  <c r="X133" i="4"/>
  <c r="W133" i="4"/>
  <c r="R133" i="4"/>
  <c r="X132" i="4"/>
  <c r="W132" i="4"/>
  <c r="R132" i="4"/>
  <c r="X131" i="4"/>
  <c r="W131" i="4"/>
  <c r="R131" i="4"/>
  <c r="X130" i="4"/>
  <c r="W130" i="4"/>
  <c r="R130" i="4"/>
  <c r="X129" i="4"/>
  <c r="W129" i="4"/>
  <c r="R129" i="4"/>
  <c r="X128" i="4"/>
  <c r="W128" i="4"/>
  <c r="R128" i="4"/>
  <c r="X127" i="4"/>
  <c r="W127" i="4"/>
  <c r="R127" i="4"/>
  <c r="X126" i="4"/>
  <c r="W126" i="4"/>
  <c r="R126" i="4"/>
  <c r="X125" i="4"/>
  <c r="W125" i="4"/>
  <c r="R125" i="4"/>
  <c r="X124" i="4"/>
  <c r="W124" i="4"/>
  <c r="R124" i="4"/>
  <c r="X123" i="4"/>
  <c r="W123" i="4"/>
  <c r="R123" i="4"/>
  <c r="X122" i="4"/>
  <c r="W122" i="4"/>
  <c r="R122" i="4"/>
  <c r="X121" i="4"/>
  <c r="W121" i="4"/>
  <c r="R121" i="4"/>
  <c r="X120" i="4"/>
  <c r="W120" i="4"/>
  <c r="R120" i="4"/>
  <c r="X119" i="4"/>
  <c r="W119" i="4"/>
  <c r="R119" i="4"/>
  <c r="X118" i="4"/>
  <c r="W118" i="4"/>
  <c r="R118" i="4"/>
  <c r="X117" i="4"/>
  <c r="W117" i="4"/>
  <c r="R117" i="4"/>
  <c r="X116" i="4"/>
  <c r="W116" i="4"/>
  <c r="R116" i="4"/>
  <c r="X115" i="4"/>
  <c r="W115" i="4"/>
  <c r="R115" i="4"/>
  <c r="X114" i="4"/>
  <c r="W114" i="4"/>
  <c r="R114" i="4"/>
  <c r="X113" i="4"/>
  <c r="W113" i="4"/>
  <c r="R113" i="4"/>
  <c r="X112" i="4"/>
  <c r="W112" i="4"/>
  <c r="R112" i="4"/>
  <c r="X111" i="4"/>
  <c r="W111" i="4"/>
  <c r="R111" i="4"/>
  <c r="X110" i="4"/>
  <c r="W110" i="4"/>
  <c r="R110" i="4"/>
  <c r="X109" i="4"/>
  <c r="W109" i="4"/>
  <c r="R109" i="4"/>
  <c r="X108" i="4"/>
  <c r="W108" i="4"/>
  <c r="R108" i="4"/>
  <c r="X107" i="4"/>
  <c r="W107" i="4"/>
  <c r="R107" i="4"/>
  <c r="X106" i="4"/>
  <c r="W106" i="4"/>
  <c r="R106" i="4"/>
  <c r="X105" i="4"/>
  <c r="W105" i="4"/>
  <c r="R105" i="4"/>
  <c r="X104" i="4"/>
  <c r="W104" i="4"/>
  <c r="R104" i="4"/>
  <c r="X103" i="4"/>
  <c r="W103" i="4"/>
  <c r="R103" i="4"/>
  <c r="X102" i="4"/>
  <c r="W102" i="4"/>
  <c r="R102" i="4"/>
  <c r="X101" i="4"/>
  <c r="W101" i="4"/>
  <c r="R101" i="4"/>
  <c r="X100" i="4"/>
  <c r="W100" i="4"/>
  <c r="R100" i="4"/>
  <c r="X99" i="4"/>
  <c r="W99" i="4"/>
  <c r="R99" i="4"/>
  <c r="X98" i="4"/>
  <c r="W98" i="4"/>
  <c r="R98" i="4"/>
  <c r="X97" i="4"/>
  <c r="W97" i="4"/>
  <c r="R97" i="4"/>
  <c r="X96" i="4"/>
  <c r="W96" i="4"/>
  <c r="R96" i="4"/>
  <c r="X95" i="4"/>
  <c r="W95" i="4"/>
  <c r="R95" i="4"/>
  <c r="X94" i="4"/>
  <c r="W94" i="4"/>
  <c r="R94" i="4"/>
  <c r="X93" i="4"/>
  <c r="W93" i="4"/>
  <c r="R93" i="4"/>
  <c r="X92" i="4"/>
  <c r="W92" i="4"/>
  <c r="R92" i="4"/>
  <c r="X91" i="4"/>
  <c r="W91" i="4"/>
  <c r="R91" i="4"/>
  <c r="X90" i="4"/>
  <c r="W90" i="4"/>
  <c r="R90" i="4"/>
  <c r="X89" i="4"/>
  <c r="W89" i="4"/>
  <c r="R89" i="4"/>
  <c r="X88" i="4"/>
  <c r="W88" i="4"/>
  <c r="R88" i="4"/>
  <c r="X87" i="4"/>
  <c r="W87" i="4"/>
  <c r="R87" i="4"/>
  <c r="X86" i="4"/>
  <c r="W86" i="4"/>
  <c r="R86" i="4"/>
  <c r="X85" i="4"/>
  <c r="W85" i="4"/>
  <c r="R85" i="4"/>
  <c r="X84" i="4"/>
  <c r="W84" i="4"/>
  <c r="R84" i="4"/>
  <c r="X83" i="4"/>
  <c r="W83" i="4"/>
  <c r="R83" i="4"/>
  <c r="X82" i="4"/>
  <c r="W82" i="4"/>
  <c r="R82" i="4"/>
  <c r="X81" i="4"/>
  <c r="W81" i="4"/>
  <c r="R81" i="4"/>
  <c r="X80" i="4"/>
  <c r="W80" i="4"/>
  <c r="R80" i="4"/>
  <c r="X79" i="4"/>
  <c r="W79" i="4"/>
  <c r="R79" i="4"/>
  <c r="X78" i="4"/>
  <c r="W78" i="4"/>
  <c r="R78" i="4"/>
  <c r="X77" i="4"/>
  <c r="W77" i="4"/>
  <c r="R77" i="4"/>
  <c r="X76" i="4"/>
  <c r="W76" i="4"/>
  <c r="R76" i="4"/>
  <c r="X75" i="4"/>
  <c r="W75" i="4"/>
  <c r="R75" i="4"/>
  <c r="X74" i="4"/>
  <c r="W74" i="4"/>
  <c r="R74" i="4"/>
  <c r="X73" i="4"/>
  <c r="W73" i="4"/>
  <c r="R73" i="4"/>
  <c r="X72" i="4"/>
  <c r="W72" i="4"/>
  <c r="R72" i="4"/>
  <c r="X71" i="4"/>
  <c r="W71" i="4"/>
  <c r="R71" i="4"/>
  <c r="X70" i="4"/>
  <c r="W70" i="4"/>
  <c r="R70" i="4"/>
  <c r="X69" i="4"/>
  <c r="W69" i="4"/>
  <c r="R69" i="4"/>
  <c r="X68" i="4"/>
  <c r="W68" i="4"/>
  <c r="R68" i="4"/>
  <c r="X67" i="4"/>
  <c r="W67" i="4"/>
  <c r="R67" i="4"/>
  <c r="X66" i="4"/>
  <c r="W66" i="4"/>
  <c r="R66" i="4"/>
  <c r="X65" i="4"/>
  <c r="W65" i="4"/>
  <c r="R65" i="4"/>
  <c r="X64" i="4"/>
  <c r="W64" i="4"/>
  <c r="R64" i="4"/>
  <c r="X63" i="4"/>
  <c r="W63" i="4"/>
  <c r="R63" i="4"/>
  <c r="X62" i="4"/>
  <c r="W62" i="4"/>
  <c r="R62" i="4"/>
  <c r="X61" i="4"/>
  <c r="W61" i="4"/>
  <c r="R61" i="4"/>
  <c r="X60" i="4"/>
  <c r="W60" i="4"/>
  <c r="R60" i="4"/>
  <c r="X59" i="4"/>
  <c r="W59" i="4"/>
  <c r="R59" i="4"/>
  <c r="X58" i="4"/>
  <c r="W58" i="4"/>
  <c r="R58" i="4"/>
  <c r="X57" i="4"/>
  <c r="W57" i="4"/>
  <c r="R57" i="4"/>
  <c r="X56" i="4"/>
  <c r="W56" i="4"/>
  <c r="R56" i="4"/>
  <c r="X55" i="4"/>
  <c r="W55" i="4"/>
  <c r="R55" i="4"/>
  <c r="X54" i="4"/>
  <c r="W54" i="4"/>
  <c r="R54" i="4"/>
  <c r="X53" i="4"/>
  <c r="W53" i="4"/>
  <c r="R53" i="4"/>
  <c r="X52" i="4"/>
  <c r="W52" i="4"/>
  <c r="R52" i="4"/>
  <c r="X51" i="4"/>
  <c r="W51" i="4"/>
  <c r="R51" i="4"/>
  <c r="X50" i="4"/>
  <c r="W50" i="4"/>
  <c r="R50" i="4"/>
  <c r="X49" i="4"/>
  <c r="W49" i="4"/>
  <c r="R49" i="4"/>
  <c r="X48" i="4"/>
  <c r="W48" i="4"/>
  <c r="R48" i="4"/>
  <c r="X47" i="4"/>
  <c r="W47" i="4"/>
  <c r="R47" i="4"/>
  <c r="X46" i="4"/>
  <c r="W46" i="4"/>
  <c r="R46" i="4"/>
  <c r="X45" i="4"/>
  <c r="W45" i="4"/>
  <c r="R45" i="4"/>
  <c r="X44" i="4"/>
  <c r="W44" i="4"/>
  <c r="R44" i="4"/>
  <c r="X43" i="4"/>
  <c r="W43" i="4"/>
  <c r="R43" i="4"/>
  <c r="X42" i="4"/>
  <c r="W42" i="4"/>
  <c r="R42" i="4"/>
  <c r="X41" i="4"/>
  <c r="W41" i="4"/>
  <c r="R41" i="4"/>
  <c r="X40" i="4"/>
  <c r="W40" i="4"/>
  <c r="R40" i="4"/>
  <c r="X39" i="4"/>
  <c r="W39" i="4"/>
  <c r="R39" i="4"/>
  <c r="X38" i="4"/>
  <c r="W38" i="4"/>
  <c r="R38" i="4"/>
  <c r="X37" i="4"/>
  <c r="W37" i="4"/>
  <c r="R37" i="4"/>
  <c r="X36" i="4"/>
  <c r="W36" i="4"/>
  <c r="R36" i="4"/>
  <c r="X35" i="4"/>
  <c r="W35" i="4"/>
  <c r="R35" i="4"/>
  <c r="X34" i="4"/>
  <c r="W34" i="4"/>
  <c r="R34" i="4"/>
  <c r="X33" i="4"/>
  <c r="W33" i="4"/>
  <c r="R33" i="4"/>
  <c r="O33" i="4"/>
  <c r="X32" i="4"/>
  <c r="W32" i="4"/>
  <c r="R32" i="4"/>
  <c r="O32" i="4"/>
  <c r="X31" i="4"/>
  <c r="W31" i="4"/>
  <c r="R31" i="4"/>
  <c r="O31" i="4"/>
  <c r="X30" i="4"/>
  <c r="W30" i="4"/>
  <c r="R30" i="4"/>
  <c r="O30" i="4"/>
  <c r="X29" i="4"/>
  <c r="W29" i="4"/>
  <c r="R29" i="4"/>
  <c r="O29" i="4"/>
  <c r="X28" i="4"/>
  <c r="W28" i="4"/>
  <c r="R28" i="4"/>
  <c r="O28" i="4"/>
  <c r="X27" i="4"/>
  <c r="W27" i="4"/>
  <c r="R27" i="4"/>
  <c r="O27" i="4"/>
  <c r="X26" i="4"/>
  <c r="W26" i="4"/>
  <c r="R26" i="4"/>
  <c r="O26" i="4"/>
  <c r="X25" i="4"/>
  <c r="W25" i="4"/>
  <c r="R25" i="4"/>
  <c r="O25" i="4"/>
  <c r="X24" i="4"/>
  <c r="W24" i="4"/>
  <c r="R24" i="4"/>
  <c r="O24" i="4"/>
  <c r="X23" i="4"/>
  <c r="W23" i="4"/>
  <c r="R23" i="4"/>
  <c r="O23" i="4"/>
  <c r="X22" i="4"/>
  <c r="W22" i="4"/>
  <c r="R22" i="4"/>
  <c r="O22" i="4"/>
  <c r="X21" i="4"/>
  <c r="W21" i="4"/>
  <c r="R21" i="4"/>
  <c r="O21" i="4"/>
  <c r="X20" i="4"/>
  <c r="W20" i="4"/>
  <c r="R20" i="4"/>
  <c r="O20" i="4"/>
  <c r="X19" i="4"/>
  <c r="W19" i="4"/>
  <c r="R19" i="4"/>
  <c r="O19" i="4"/>
  <c r="X18" i="4"/>
  <c r="W18" i="4"/>
  <c r="R18" i="4"/>
  <c r="O18" i="4"/>
  <c r="X17" i="4"/>
  <c r="W17" i="4"/>
  <c r="R17" i="4"/>
  <c r="O17" i="4"/>
  <c r="X16" i="4"/>
  <c r="W16" i="4"/>
  <c r="R16" i="4"/>
  <c r="O16" i="4"/>
  <c r="X15" i="4"/>
  <c r="W15" i="4"/>
  <c r="R15" i="4"/>
  <c r="O15" i="4"/>
  <c r="X14" i="4"/>
  <c r="W14" i="4"/>
  <c r="R14" i="4"/>
  <c r="O14" i="4"/>
  <c r="X13" i="4"/>
  <c r="W13" i="4"/>
  <c r="R13" i="4"/>
  <c r="O13" i="4"/>
  <c r="X12" i="4"/>
  <c r="W12" i="4"/>
  <c r="R12" i="4"/>
  <c r="O12" i="4"/>
  <c r="X11" i="4"/>
  <c r="W11" i="4"/>
  <c r="R11" i="4"/>
  <c r="O11" i="4"/>
  <c r="X10" i="4"/>
  <c r="W10" i="4"/>
  <c r="R10" i="4"/>
  <c r="O10" i="4"/>
  <c r="X9" i="4"/>
  <c r="W9" i="4"/>
  <c r="R9" i="4"/>
  <c r="O9" i="4"/>
  <c r="M6" i="4"/>
  <c r="L3" i="4" s="1"/>
  <c r="L6" i="4"/>
  <c r="L2" i="4" s="1"/>
  <c r="K6" i="4"/>
  <c r="J3" i="4" s="1"/>
  <c r="J6" i="4"/>
  <c r="J2" i="4" s="1"/>
  <c r="W104" i="1"/>
  <c r="X104" i="1"/>
  <c r="W105" i="1"/>
  <c r="X105" i="1"/>
  <c r="W106" i="1"/>
  <c r="X106" i="1"/>
  <c r="W107" i="1"/>
  <c r="X107" i="1"/>
  <c r="W108" i="1"/>
  <c r="X108" i="1"/>
  <c r="W109" i="1"/>
  <c r="X109" i="1"/>
  <c r="W110" i="1"/>
  <c r="X110" i="1"/>
  <c r="W111" i="1"/>
  <c r="X111" i="1"/>
  <c r="W112" i="1"/>
  <c r="X112" i="1"/>
  <c r="W113" i="1"/>
  <c r="X113" i="1"/>
  <c r="W114" i="1"/>
  <c r="X114" i="1"/>
  <c r="W115" i="1"/>
  <c r="X115" i="1"/>
  <c r="W116" i="1"/>
  <c r="X116" i="1"/>
  <c r="W117" i="1"/>
  <c r="X117" i="1"/>
  <c r="W118" i="1"/>
  <c r="X118" i="1"/>
  <c r="W119" i="1"/>
  <c r="X119" i="1"/>
  <c r="W120" i="1"/>
  <c r="X120" i="1"/>
  <c r="W121" i="1"/>
  <c r="X121" i="1"/>
  <c r="W122" i="1"/>
  <c r="X122" i="1"/>
  <c r="W123" i="1"/>
  <c r="X123" i="1"/>
  <c r="W124" i="1"/>
  <c r="X124" i="1"/>
  <c r="W125" i="1"/>
  <c r="X125" i="1"/>
  <c r="W126" i="1"/>
  <c r="X126" i="1"/>
  <c r="W127" i="1"/>
  <c r="X127" i="1"/>
  <c r="W128" i="1"/>
  <c r="X128" i="1"/>
  <c r="W129" i="1"/>
  <c r="X129" i="1"/>
  <c r="W130" i="1"/>
  <c r="X130" i="1"/>
  <c r="W131" i="1"/>
  <c r="X131" i="1"/>
  <c r="W132" i="1"/>
  <c r="X132" i="1"/>
  <c r="W133" i="1"/>
  <c r="X133" i="1"/>
  <c r="W134" i="1"/>
  <c r="X134" i="1"/>
  <c r="W135" i="1"/>
  <c r="X135" i="1"/>
  <c r="W136" i="1"/>
  <c r="X136" i="1"/>
  <c r="W137" i="1"/>
  <c r="X137" i="1"/>
  <c r="W138" i="1"/>
  <c r="X138" i="1"/>
  <c r="W139" i="1"/>
  <c r="X139" i="1"/>
  <c r="W140" i="1"/>
  <c r="X140" i="1"/>
  <c r="W141" i="1"/>
  <c r="X141" i="1"/>
  <c r="W142" i="1"/>
  <c r="X142" i="1"/>
  <c r="W143" i="1"/>
  <c r="X143" i="1"/>
  <c r="W144" i="1"/>
  <c r="X144" i="1"/>
  <c r="W145" i="1"/>
  <c r="X145" i="1"/>
  <c r="W146" i="1"/>
  <c r="X146" i="1"/>
  <c r="W147" i="1"/>
  <c r="X147" i="1"/>
  <c r="W148" i="1"/>
  <c r="X148" i="1"/>
  <c r="W149" i="1"/>
  <c r="X149" i="1"/>
  <c r="W150" i="1"/>
  <c r="X150" i="1"/>
  <c r="W151" i="1"/>
  <c r="X151" i="1"/>
  <c r="W152" i="1"/>
  <c r="X152" i="1"/>
  <c r="W153" i="1"/>
  <c r="X153" i="1"/>
  <c r="W154" i="1"/>
  <c r="X154" i="1"/>
  <c r="W155" i="1"/>
  <c r="X155" i="1"/>
  <c r="W156" i="1"/>
  <c r="X156" i="1"/>
  <c r="W157" i="1"/>
  <c r="X157" i="1"/>
  <c r="W158" i="1"/>
  <c r="X158" i="1"/>
  <c r="W159" i="1"/>
  <c r="X159" i="1"/>
  <c r="W160" i="1"/>
  <c r="X160" i="1"/>
  <c r="W161" i="1"/>
  <c r="X161" i="1"/>
  <c r="W162" i="1"/>
  <c r="X162" i="1"/>
  <c r="W163" i="1"/>
  <c r="X163" i="1"/>
  <c r="W164" i="1"/>
  <c r="X164" i="1"/>
  <c r="W165" i="1"/>
  <c r="X165" i="1"/>
  <c r="W166" i="1"/>
  <c r="X166" i="1"/>
  <c r="W167" i="1"/>
  <c r="X167" i="1"/>
  <c r="W168" i="1"/>
  <c r="X168" i="1"/>
  <c r="W169" i="1"/>
  <c r="X169" i="1"/>
  <c r="W170" i="1"/>
  <c r="X170" i="1"/>
  <c r="W171" i="1"/>
  <c r="X171" i="1"/>
  <c r="W172" i="1"/>
  <c r="X172" i="1"/>
  <c r="W173" i="1"/>
  <c r="X173" i="1"/>
  <c r="W174" i="1"/>
  <c r="X174" i="1"/>
  <c r="W175" i="1"/>
  <c r="X175" i="1"/>
  <c r="W176" i="1"/>
  <c r="X176" i="1"/>
  <c r="W177" i="1"/>
  <c r="X177" i="1"/>
  <c r="W178" i="1"/>
  <c r="X178" i="1"/>
  <c r="W179" i="1"/>
  <c r="X179" i="1"/>
  <c r="W180" i="1"/>
  <c r="X180" i="1"/>
  <c r="W181" i="1"/>
  <c r="X181" i="1"/>
  <c r="W182" i="1"/>
  <c r="X182" i="1"/>
  <c r="W183" i="1"/>
  <c r="X183" i="1"/>
  <c r="W184" i="1"/>
  <c r="X184" i="1"/>
  <c r="W185" i="1"/>
  <c r="X185" i="1"/>
  <c r="W186" i="1"/>
  <c r="X186" i="1"/>
  <c r="W187" i="1"/>
  <c r="X187" i="1"/>
  <c r="W188" i="1"/>
  <c r="X188" i="1"/>
  <c r="W189" i="1"/>
  <c r="X189" i="1"/>
  <c r="W190" i="1"/>
  <c r="X190" i="1"/>
  <c r="W191" i="1"/>
  <c r="X191" i="1"/>
  <c r="W192" i="1"/>
  <c r="X192" i="1"/>
  <c r="W193" i="1"/>
  <c r="X193" i="1"/>
  <c r="W194" i="1"/>
  <c r="X194" i="1"/>
  <c r="W195" i="1"/>
  <c r="X195" i="1"/>
  <c r="W196" i="1"/>
  <c r="X196" i="1"/>
  <c r="W197" i="1"/>
  <c r="X197" i="1"/>
  <c r="W198" i="1"/>
  <c r="X198" i="1"/>
  <c r="W199" i="1"/>
  <c r="X199" i="1"/>
  <c r="W200" i="1"/>
  <c r="X200" i="1"/>
  <c r="W201" i="1"/>
  <c r="X201" i="1"/>
  <c r="W202" i="1"/>
  <c r="X202" i="1"/>
  <c r="W203" i="1"/>
  <c r="X203" i="1"/>
  <c r="W204" i="1"/>
  <c r="X204" i="1"/>
  <c r="W205" i="1"/>
  <c r="X205" i="1"/>
  <c r="W206" i="1"/>
  <c r="X206" i="1"/>
  <c r="W207" i="1"/>
  <c r="X207" i="1"/>
  <c r="W208" i="1"/>
  <c r="X208" i="1"/>
  <c r="W209" i="1"/>
  <c r="X209" i="1"/>
  <c r="W210" i="1"/>
  <c r="X210" i="1"/>
  <c r="W211" i="1"/>
  <c r="X211" i="1"/>
  <c r="W212" i="1"/>
  <c r="X212" i="1"/>
  <c r="W213" i="1"/>
  <c r="X213" i="1"/>
  <c r="W214" i="1"/>
  <c r="X214" i="1"/>
  <c r="W215" i="1"/>
  <c r="X215" i="1"/>
  <c r="W216" i="1"/>
  <c r="X216" i="1"/>
  <c r="W217" i="1"/>
  <c r="X217" i="1"/>
  <c r="W218" i="1"/>
  <c r="X218" i="1"/>
  <c r="W219" i="1"/>
  <c r="X219" i="1"/>
  <c r="W220" i="1"/>
  <c r="X220" i="1"/>
  <c r="W221" i="1"/>
  <c r="X221" i="1"/>
  <c r="W222" i="1"/>
  <c r="X222" i="1"/>
  <c r="W223" i="1"/>
  <c r="X223" i="1"/>
  <c r="W224" i="1"/>
  <c r="X224" i="1"/>
  <c r="W225" i="1"/>
  <c r="X225" i="1"/>
  <c r="W226" i="1"/>
  <c r="X226" i="1"/>
  <c r="W227" i="1"/>
  <c r="X227" i="1"/>
  <c r="W228" i="1"/>
  <c r="X228" i="1"/>
  <c r="W229" i="1"/>
  <c r="X229" i="1"/>
  <c r="W230" i="1"/>
  <c r="X230" i="1"/>
  <c r="W231" i="1"/>
  <c r="X231" i="1"/>
  <c r="W232" i="1"/>
  <c r="X232" i="1"/>
  <c r="W233" i="1"/>
  <c r="X233" i="1"/>
  <c r="W234" i="1"/>
  <c r="X234" i="1"/>
  <c r="W235" i="1"/>
  <c r="X235" i="1"/>
  <c r="W236" i="1"/>
  <c r="X236" i="1"/>
  <c r="W237" i="1"/>
  <c r="X237" i="1"/>
  <c r="W238" i="1"/>
  <c r="X238" i="1"/>
  <c r="W239" i="1"/>
  <c r="X239" i="1"/>
  <c r="W240" i="1"/>
  <c r="X240" i="1"/>
  <c r="W241" i="1"/>
  <c r="X241" i="1"/>
  <c r="W242" i="1"/>
  <c r="X242" i="1"/>
  <c r="W243" i="1"/>
  <c r="X243" i="1"/>
  <c r="W244" i="1"/>
  <c r="X244" i="1"/>
  <c r="W245" i="1"/>
  <c r="X245" i="1"/>
  <c r="W246" i="1"/>
  <c r="X246" i="1"/>
  <c r="W247" i="1"/>
  <c r="X247" i="1"/>
  <c r="W248" i="1"/>
  <c r="X248" i="1"/>
  <c r="W249" i="1"/>
  <c r="X249" i="1"/>
  <c r="W250" i="1"/>
  <c r="X250" i="1"/>
  <c r="W251" i="1"/>
  <c r="X251" i="1"/>
  <c r="W252" i="1"/>
  <c r="X252" i="1"/>
  <c r="W253" i="1"/>
  <c r="X253" i="1"/>
  <c r="W254" i="1"/>
  <c r="X254" i="1"/>
  <c r="W255" i="1"/>
  <c r="X255" i="1"/>
  <c r="W256" i="1"/>
  <c r="X256" i="1"/>
  <c r="W257" i="1"/>
  <c r="X257" i="1"/>
  <c r="W258" i="1"/>
  <c r="X258" i="1"/>
  <c r="W259" i="1"/>
  <c r="X259" i="1"/>
  <c r="W260" i="1"/>
  <c r="X260" i="1"/>
  <c r="W261" i="1"/>
  <c r="X261" i="1"/>
  <c r="W262" i="1"/>
  <c r="X262" i="1"/>
  <c r="W263" i="1"/>
  <c r="X263" i="1"/>
  <c r="W264" i="1"/>
  <c r="X264" i="1"/>
  <c r="W265" i="1"/>
  <c r="X265" i="1"/>
  <c r="W266" i="1"/>
  <c r="X266" i="1"/>
  <c r="W267" i="1"/>
  <c r="X267" i="1"/>
  <c r="W268" i="1"/>
  <c r="X268" i="1"/>
  <c r="W269" i="1"/>
  <c r="X269" i="1"/>
  <c r="W270" i="1"/>
  <c r="X270" i="1"/>
  <c r="W271" i="1"/>
  <c r="X271" i="1"/>
  <c r="W272" i="1"/>
  <c r="X272" i="1"/>
  <c r="W273" i="1"/>
  <c r="X273" i="1"/>
  <c r="W274" i="1"/>
  <c r="X274" i="1"/>
  <c r="W275" i="1"/>
  <c r="X275" i="1"/>
  <c r="W276" i="1"/>
  <c r="X276" i="1"/>
  <c r="W277" i="1"/>
  <c r="X277" i="1"/>
  <c r="W278" i="1"/>
  <c r="X278" i="1"/>
  <c r="W279" i="1"/>
  <c r="X279" i="1"/>
  <c r="W280" i="1"/>
  <c r="X280" i="1"/>
  <c r="W281" i="1"/>
  <c r="X281" i="1"/>
  <c r="W282" i="1"/>
  <c r="X282" i="1"/>
  <c r="W283" i="1"/>
  <c r="X283" i="1"/>
  <c r="W284" i="1"/>
  <c r="X284" i="1"/>
  <c r="W285" i="1"/>
  <c r="X285" i="1"/>
  <c r="W286" i="1"/>
  <c r="X286" i="1"/>
  <c r="W287" i="1"/>
  <c r="X287" i="1"/>
  <c r="W288" i="1"/>
  <c r="X288" i="1"/>
  <c r="W289" i="1"/>
  <c r="X289" i="1"/>
  <c r="W290" i="1"/>
  <c r="X290" i="1"/>
  <c r="W291" i="1"/>
  <c r="X291" i="1"/>
  <c r="W292" i="1"/>
  <c r="X292" i="1"/>
  <c r="W293" i="1"/>
  <c r="X293" i="1"/>
  <c r="W294" i="1"/>
  <c r="X294" i="1"/>
  <c r="W295" i="1"/>
  <c r="X295" i="1"/>
  <c r="W296" i="1"/>
  <c r="X296" i="1"/>
  <c r="W297" i="1"/>
  <c r="X297" i="1"/>
  <c r="W298" i="1"/>
  <c r="X298" i="1"/>
  <c r="W299" i="1"/>
  <c r="X299" i="1"/>
  <c r="W300" i="1"/>
  <c r="X300" i="1"/>
  <c r="W301" i="1"/>
  <c r="X301" i="1"/>
  <c r="W302" i="1"/>
  <c r="X302" i="1"/>
  <c r="W303" i="1"/>
  <c r="X303" i="1"/>
  <c r="W304" i="1"/>
  <c r="X304" i="1"/>
  <c r="W305" i="1"/>
  <c r="X305" i="1"/>
  <c r="W306" i="1"/>
  <c r="X306" i="1"/>
  <c r="W307" i="1"/>
  <c r="X307" i="1"/>
  <c r="W308" i="1"/>
  <c r="X308" i="1"/>
  <c r="W309" i="1"/>
  <c r="X309" i="1"/>
  <c r="W310" i="1"/>
  <c r="X310" i="1"/>
  <c r="W311" i="1"/>
  <c r="X311" i="1"/>
  <c r="W312" i="1"/>
  <c r="X312" i="1"/>
  <c r="W313" i="1"/>
  <c r="X313" i="1"/>
  <c r="W314" i="1"/>
  <c r="X314" i="1"/>
  <c r="W315" i="1"/>
  <c r="X315" i="1"/>
  <c r="W316" i="1"/>
  <c r="X316" i="1"/>
  <c r="W317" i="1"/>
  <c r="X317" i="1"/>
  <c r="W318" i="1"/>
  <c r="X318" i="1"/>
  <c r="W319" i="1"/>
  <c r="X319" i="1"/>
  <c r="W320" i="1"/>
  <c r="X320" i="1"/>
  <c r="W321" i="1"/>
  <c r="X321" i="1"/>
  <c r="W322" i="1"/>
  <c r="X322" i="1"/>
  <c r="W323" i="1"/>
  <c r="X323" i="1"/>
  <c r="W324" i="1"/>
  <c r="X324" i="1"/>
  <c r="W325" i="1"/>
  <c r="X325" i="1"/>
  <c r="W326" i="1"/>
  <c r="X326" i="1"/>
  <c r="W327" i="1"/>
  <c r="X327" i="1"/>
  <c r="W328" i="1"/>
  <c r="X328" i="1"/>
  <c r="W329" i="1"/>
  <c r="X329" i="1"/>
  <c r="W330" i="1"/>
  <c r="X330" i="1"/>
  <c r="W331" i="1"/>
  <c r="X331" i="1"/>
  <c r="W332" i="1"/>
  <c r="X332" i="1"/>
  <c r="W333" i="1"/>
  <c r="X333" i="1"/>
  <c r="W334" i="1"/>
  <c r="X334" i="1"/>
  <c r="W335" i="1"/>
  <c r="X335" i="1"/>
  <c r="W336" i="1"/>
  <c r="X336" i="1"/>
  <c r="W337" i="1"/>
  <c r="X337" i="1"/>
  <c r="W338" i="1"/>
  <c r="X338" i="1"/>
  <c r="W339" i="1"/>
  <c r="X339" i="1"/>
  <c r="W340" i="1"/>
  <c r="X340" i="1"/>
  <c r="W341" i="1"/>
  <c r="X341" i="1"/>
  <c r="W342" i="1"/>
  <c r="X342" i="1"/>
  <c r="W343" i="1"/>
  <c r="X343" i="1"/>
  <c r="W344" i="1"/>
  <c r="X344" i="1"/>
  <c r="W345" i="1"/>
  <c r="X345" i="1"/>
  <c r="W346" i="1"/>
  <c r="X346" i="1"/>
  <c r="W347" i="1"/>
  <c r="X347" i="1"/>
  <c r="W348" i="1"/>
  <c r="X348" i="1"/>
  <c r="W349" i="1"/>
  <c r="X349" i="1"/>
  <c r="W350" i="1"/>
  <c r="X350" i="1"/>
  <c r="W351" i="1"/>
  <c r="X351" i="1"/>
  <c r="W352" i="1"/>
  <c r="X352" i="1"/>
  <c r="W353" i="1"/>
  <c r="X353" i="1"/>
  <c r="W354" i="1"/>
  <c r="X354" i="1"/>
  <c r="W355" i="1"/>
  <c r="X355" i="1"/>
  <c r="W356" i="1"/>
  <c r="X356" i="1"/>
  <c r="W357" i="1"/>
  <c r="X357" i="1"/>
  <c r="W358" i="1"/>
  <c r="X358" i="1"/>
  <c r="W359" i="1"/>
  <c r="X359" i="1"/>
  <c r="W360" i="1"/>
  <c r="X360" i="1"/>
  <c r="W361" i="1"/>
  <c r="X361" i="1"/>
  <c r="W362" i="1"/>
  <c r="X362" i="1"/>
  <c r="W363" i="1"/>
  <c r="X363" i="1"/>
  <c r="W364" i="1"/>
  <c r="X364" i="1"/>
  <c r="W365" i="1"/>
  <c r="X365" i="1"/>
  <c r="W366" i="1"/>
  <c r="X366" i="1"/>
  <c r="W367" i="1"/>
  <c r="X367" i="1"/>
  <c r="W368" i="1"/>
  <c r="X368" i="1"/>
  <c r="W369" i="1"/>
  <c r="X369" i="1"/>
  <c r="W370" i="1"/>
  <c r="X370" i="1"/>
  <c r="W371" i="1"/>
  <c r="X371" i="1"/>
  <c r="W372" i="1"/>
  <c r="X372" i="1"/>
  <c r="W373" i="1"/>
  <c r="X373" i="1"/>
  <c r="W374" i="1"/>
  <c r="X374" i="1"/>
  <c r="W375" i="1"/>
  <c r="X375" i="1"/>
  <c r="W376" i="1"/>
  <c r="X376" i="1"/>
  <c r="W377" i="1"/>
  <c r="X377" i="1"/>
  <c r="W378" i="1"/>
  <c r="X378" i="1"/>
  <c r="W379" i="1"/>
  <c r="X379" i="1"/>
  <c r="W380" i="1"/>
  <c r="X380" i="1"/>
  <c r="W381" i="1"/>
  <c r="X381" i="1"/>
  <c r="W382" i="1"/>
  <c r="X382" i="1"/>
  <c r="W383" i="1"/>
  <c r="X383" i="1"/>
  <c r="W384" i="1"/>
  <c r="X384" i="1"/>
  <c r="W385" i="1"/>
  <c r="X385" i="1"/>
  <c r="W386" i="1"/>
  <c r="X386" i="1"/>
  <c r="W387" i="1"/>
  <c r="X387" i="1"/>
  <c r="W388" i="1"/>
  <c r="X388" i="1"/>
  <c r="W389" i="1"/>
  <c r="X389" i="1"/>
  <c r="W390" i="1"/>
  <c r="X390" i="1"/>
  <c r="W391" i="1"/>
  <c r="X391" i="1"/>
  <c r="W392" i="1"/>
  <c r="X392" i="1"/>
  <c r="W393" i="1"/>
  <c r="X393" i="1"/>
  <c r="W394" i="1"/>
  <c r="X394" i="1"/>
  <c r="W395" i="1"/>
  <c r="X395" i="1"/>
  <c r="W396" i="1"/>
  <c r="X396" i="1"/>
  <c r="W397" i="1"/>
  <c r="X397" i="1"/>
  <c r="W398" i="1"/>
  <c r="X398" i="1"/>
  <c r="W399" i="1"/>
  <c r="X399" i="1"/>
  <c r="W400" i="1"/>
  <c r="X400" i="1"/>
  <c r="W401" i="1"/>
  <c r="X401" i="1"/>
  <c r="W402" i="1"/>
  <c r="X402" i="1"/>
  <c r="W403" i="1"/>
  <c r="X403" i="1"/>
  <c r="W404" i="1"/>
  <c r="X404" i="1"/>
  <c r="W405" i="1"/>
  <c r="X405" i="1"/>
  <c r="W406" i="1"/>
  <c r="X406" i="1"/>
  <c r="W407" i="1"/>
  <c r="X407" i="1"/>
  <c r="W408" i="1"/>
  <c r="X408" i="1"/>
  <c r="W409" i="1"/>
  <c r="X409" i="1"/>
  <c r="W410" i="1"/>
  <c r="X410" i="1"/>
  <c r="W411" i="1"/>
  <c r="X411" i="1"/>
  <c r="W412" i="1"/>
  <c r="X412" i="1"/>
  <c r="W413" i="1"/>
  <c r="X413" i="1"/>
  <c r="W414" i="1"/>
  <c r="X414" i="1"/>
  <c r="W415" i="1"/>
  <c r="X415" i="1"/>
  <c r="W416" i="1"/>
  <c r="X416" i="1"/>
  <c r="W417" i="1"/>
  <c r="X417" i="1"/>
  <c r="W418" i="1"/>
  <c r="X418" i="1"/>
  <c r="W419" i="1"/>
  <c r="X419" i="1"/>
  <c r="W420" i="1"/>
  <c r="X420" i="1"/>
  <c r="W421" i="1"/>
  <c r="X421" i="1"/>
  <c r="W422" i="1"/>
  <c r="X422" i="1"/>
  <c r="W423" i="1"/>
  <c r="X423" i="1"/>
  <c r="W424" i="1"/>
  <c r="X424" i="1"/>
  <c r="W425" i="1"/>
  <c r="X425" i="1"/>
  <c r="W426" i="1"/>
  <c r="X426" i="1"/>
  <c r="W427" i="1"/>
  <c r="X427" i="1"/>
  <c r="W428" i="1"/>
  <c r="X428" i="1"/>
  <c r="W429" i="1"/>
  <c r="X429" i="1"/>
  <c r="M6" i="1"/>
  <c r="L3" i="1" s="1"/>
  <c r="K6" i="1"/>
  <c r="J3" i="1" s="1"/>
  <c r="L6" i="1"/>
  <c r="L2" i="1" s="1"/>
  <c r="J2" i="10" l="1"/>
  <c r="L4" i="1"/>
  <c r="J6" i="1"/>
  <c r="J2" i="1" s="1"/>
  <c r="J4" i="1" s="1"/>
  <c r="B6" i="1" l="1"/>
  <c r="L1" i="4"/>
  <c r="L4" i="4" s="1"/>
  <c r="B5" i="1"/>
  <c r="J1" i="4"/>
  <c r="P9" i="4" s="1"/>
  <c r="P10" i="4" s="1"/>
  <c r="P11" i="4" s="1"/>
  <c r="P12" i="4" s="1"/>
  <c r="P13" i="4" s="1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P31" i="4" s="1"/>
  <c r="P32" i="4" s="1"/>
  <c r="P33" i="4" s="1"/>
  <c r="P34" i="4" s="1"/>
  <c r="P35" i="4" s="1"/>
  <c r="P36" i="4" s="1"/>
  <c r="P37" i="4" s="1"/>
  <c r="P38" i="4" s="1"/>
  <c r="P39" i="4" s="1"/>
  <c r="P40" i="4" s="1"/>
  <c r="P41" i="4" s="1"/>
  <c r="L1" i="5" l="1"/>
  <c r="L4" i="5" s="1"/>
  <c r="L1" i="6" s="1"/>
  <c r="L4" i="6" s="1"/>
  <c r="B6" i="6" s="1"/>
  <c r="B6" i="4"/>
  <c r="J4" i="4"/>
  <c r="J1" i="5" l="1"/>
  <c r="B5" i="4"/>
  <c r="B6" i="5"/>
  <c r="J4" i="5" l="1"/>
  <c r="J1" i="6" s="1"/>
  <c r="P9" i="6" s="1"/>
  <c r="P10" i="6" s="1"/>
  <c r="P11" i="6" s="1"/>
  <c r="P12" i="6" s="1"/>
  <c r="P13" i="6" s="1"/>
  <c r="P14" i="6" s="1"/>
  <c r="P15" i="6" s="1"/>
  <c r="P16" i="6" s="1"/>
  <c r="P17" i="6" s="1"/>
  <c r="P18" i="6" s="1"/>
  <c r="P19" i="6" s="1"/>
  <c r="P20" i="6" s="1"/>
  <c r="P21" i="6" s="1"/>
  <c r="P22" i="6" s="1"/>
  <c r="P23" i="6" s="1"/>
  <c r="P24" i="6" s="1"/>
  <c r="P25" i="6" s="1"/>
  <c r="P26" i="6" s="1"/>
  <c r="P27" i="6" s="1"/>
  <c r="P28" i="6" s="1"/>
  <c r="P29" i="6" s="1"/>
  <c r="P30" i="6" s="1"/>
  <c r="P31" i="6" s="1"/>
  <c r="P32" i="6" s="1"/>
  <c r="P33" i="6" s="1"/>
  <c r="P34" i="6" s="1"/>
  <c r="P35" i="6" s="1"/>
  <c r="P36" i="6" s="1"/>
  <c r="P37" i="6" s="1"/>
  <c r="P38" i="6" s="1"/>
  <c r="P39" i="6" s="1"/>
  <c r="P40" i="6" s="1"/>
  <c r="P41" i="6" s="1"/>
  <c r="P42" i="6" s="1"/>
  <c r="P43" i="6" s="1"/>
  <c r="P44" i="6" s="1"/>
  <c r="P45" i="6" s="1"/>
  <c r="P46" i="6" s="1"/>
  <c r="P47" i="6" s="1"/>
  <c r="P48" i="6" s="1"/>
  <c r="P49" i="6" s="1"/>
  <c r="P50" i="6" s="1"/>
  <c r="P51" i="6" s="1"/>
  <c r="P52" i="6" s="1"/>
  <c r="P53" i="6" s="1"/>
  <c r="P54" i="6" s="1"/>
  <c r="P55" i="6" s="1"/>
  <c r="P56" i="6" s="1"/>
  <c r="P57" i="6" s="1"/>
  <c r="P58" i="6" s="1"/>
  <c r="P59" i="6" s="1"/>
  <c r="P60" i="6" s="1"/>
  <c r="P61" i="6" s="1"/>
  <c r="P62" i="6" s="1"/>
  <c r="P63" i="6" s="1"/>
  <c r="P64" i="6" s="1"/>
  <c r="P65" i="6" s="1"/>
  <c r="P9" i="5"/>
  <c r="P10" i="5" s="1"/>
  <c r="P11" i="5" s="1"/>
  <c r="P12" i="5" s="1"/>
  <c r="P13" i="5" s="1"/>
  <c r="P14" i="5" s="1"/>
  <c r="P15" i="5" s="1"/>
  <c r="P16" i="5" s="1"/>
  <c r="P17" i="5" s="1"/>
  <c r="P18" i="5" s="1"/>
  <c r="P19" i="5" s="1"/>
  <c r="P20" i="5" s="1"/>
  <c r="P21" i="5" s="1"/>
  <c r="P22" i="5" s="1"/>
  <c r="P23" i="5" s="1"/>
  <c r="P24" i="5" s="1"/>
  <c r="P25" i="5" s="1"/>
  <c r="P26" i="5" s="1"/>
  <c r="P27" i="5" s="1"/>
  <c r="P28" i="5" s="1"/>
  <c r="P29" i="5" s="1"/>
  <c r="P30" i="5" s="1"/>
  <c r="P31" i="5" s="1"/>
  <c r="P32" i="5" s="1"/>
  <c r="P33" i="5" s="1"/>
  <c r="P34" i="5" s="1"/>
  <c r="P35" i="5" s="1"/>
  <c r="P36" i="5" s="1"/>
  <c r="P37" i="5" s="1"/>
  <c r="P38" i="5" s="1"/>
  <c r="P39" i="5" s="1"/>
  <c r="P40" i="5" s="1"/>
  <c r="P41" i="5" s="1"/>
  <c r="P42" i="5" s="1"/>
  <c r="P43" i="5" s="1"/>
  <c r="P44" i="5" s="1"/>
  <c r="P45" i="5" s="1"/>
  <c r="P46" i="5" s="1"/>
  <c r="P47" i="5" s="1"/>
  <c r="P48" i="5" s="1"/>
  <c r="P49" i="5" s="1"/>
  <c r="P50" i="5" s="1"/>
  <c r="P51" i="5" s="1"/>
  <c r="P52" i="5" s="1"/>
  <c r="P53" i="5" s="1"/>
  <c r="P54" i="5" s="1"/>
  <c r="P55" i="5" s="1"/>
  <c r="P56" i="5" s="1"/>
  <c r="P57" i="5" s="1"/>
  <c r="P58" i="5" s="1"/>
  <c r="P59" i="5" s="1"/>
  <c r="P60" i="5" s="1"/>
  <c r="P61" i="5" s="1"/>
  <c r="P62" i="5" s="1"/>
  <c r="P63" i="5" s="1"/>
  <c r="P64" i="5" s="1"/>
  <c r="P65" i="5" s="1"/>
  <c r="P66" i="5" s="1"/>
  <c r="P67" i="5" s="1"/>
  <c r="P68" i="5" s="1"/>
  <c r="P69" i="5" s="1"/>
  <c r="P70" i="5" s="1"/>
  <c r="P71" i="5" s="1"/>
  <c r="L1" i="7"/>
  <c r="L4" i="7" s="1"/>
  <c r="B5" i="5" l="1"/>
  <c r="J4" i="6"/>
  <c r="J1" i="7" s="1"/>
  <c r="P9" i="7" s="1"/>
  <c r="P10" i="7" s="1"/>
  <c r="P11" i="7" s="1"/>
  <c r="P12" i="7" s="1"/>
  <c r="P13" i="7" s="1"/>
  <c r="P14" i="7" s="1"/>
  <c r="P15" i="7" s="1"/>
  <c r="P16" i="7" s="1"/>
  <c r="P17" i="7" s="1"/>
  <c r="P18" i="7" s="1"/>
  <c r="P19" i="7" s="1"/>
  <c r="P20" i="7" s="1"/>
  <c r="P21" i="7" s="1"/>
  <c r="P22" i="7" s="1"/>
  <c r="P23" i="7" s="1"/>
  <c r="P24" i="7" s="1"/>
  <c r="P25" i="7" s="1"/>
  <c r="P26" i="7" s="1"/>
  <c r="P27" i="7" s="1"/>
  <c r="P28" i="7" s="1"/>
  <c r="P29" i="7" s="1"/>
  <c r="P30" i="7" s="1"/>
  <c r="P31" i="7" s="1"/>
  <c r="P32" i="7" s="1"/>
  <c r="P33" i="7" s="1"/>
  <c r="P34" i="7" s="1"/>
  <c r="P35" i="7" s="1"/>
  <c r="P36" i="7" s="1"/>
  <c r="P37" i="7" s="1"/>
  <c r="P38" i="7" s="1"/>
  <c r="P39" i="7" s="1"/>
  <c r="P40" i="7" s="1"/>
  <c r="P41" i="7" s="1"/>
  <c r="P42" i="7" s="1"/>
  <c r="P43" i="7" s="1"/>
  <c r="P44" i="7" s="1"/>
  <c r="P45" i="7" s="1"/>
  <c r="P46" i="7" s="1"/>
  <c r="P47" i="7" s="1"/>
  <c r="P48" i="7" s="1"/>
  <c r="P49" i="7" s="1"/>
  <c r="P50" i="7" s="1"/>
  <c r="P51" i="7" s="1"/>
  <c r="P52" i="7" s="1"/>
  <c r="P53" i="7" s="1"/>
  <c r="P54" i="7" s="1"/>
  <c r="P55" i="7" s="1"/>
  <c r="P56" i="7" s="1"/>
  <c r="P57" i="7" s="1"/>
  <c r="P58" i="7" s="1"/>
  <c r="P59" i="7" s="1"/>
  <c r="P60" i="7" s="1"/>
  <c r="P61" i="7" s="1"/>
  <c r="P62" i="7" s="1"/>
  <c r="P63" i="7" s="1"/>
  <c r="P64" i="7" s="1"/>
  <c r="P65" i="7" s="1"/>
  <c r="L1" i="8"/>
  <c r="L4" i="8" s="1"/>
  <c r="B6" i="7"/>
  <c r="B5" i="6" l="1"/>
  <c r="J4" i="7"/>
  <c r="J1" i="8" s="1"/>
  <c r="P9" i="8" s="1"/>
  <c r="P10" i="8" s="1"/>
  <c r="P11" i="8" s="1"/>
  <c r="P12" i="8" s="1"/>
  <c r="P13" i="8" s="1"/>
  <c r="P14" i="8" s="1"/>
  <c r="P15" i="8" s="1"/>
  <c r="P16" i="8" s="1"/>
  <c r="P17" i="8" s="1"/>
  <c r="P18" i="8" s="1"/>
  <c r="P19" i="8" s="1"/>
  <c r="P20" i="8" s="1"/>
  <c r="P21" i="8" s="1"/>
  <c r="P22" i="8" s="1"/>
  <c r="P23" i="8" s="1"/>
  <c r="P24" i="8" s="1"/>
  <c r="P25" i="8" s="1"/>
  <c r="P26" i="8" s="1"/>
  <c r="P27" i="8" s="1"/>
  <c r="P28" i="8" s="1"/>
  <c r="P29" i="8" s="1"/>
  <c r="P30" i="8" s="1"/>
  <c r="P31" i="8" s="1"/>
  <c r="P32" i="8" s="1"/>
  <c r="P33" i="8" s="1"/>
  <c r="P34" i="8" s="1"/>
  <c r="P35" i="8" s="1"/>
  <c r="P36" i="8" s="1"/>
  <c r="P37" i="8" s="1"/>
  <c r="P38" i="8" s="1"/>
  <c r="P39" i="8" s="1"/>
  <c r="P40" i="8" s="1"/>
  <c r="P41" i="8" s="1"/>
  <c r="P42" i="8" s="1"/>
  <c r="P43" i="8" s="1"/>
  <c r="P44" i="8" s="1"/>
  <c r="P45" i="8" s="1"/>
  <c r="P46" i="8" s="1"/>
  <c r="P47" i="8" s="1"/>
  <c r="P48" i="8" s="1"/>
  <c r="P49" i="8" s="1"/>
  <c r="P50" i="8" s="1"/>
  <c r="P51" i="8" s="1"/>
  <c r="P52" i="8" s="1"/>
  <c r="P53" i="8" s="1"/>
  <c r="P54" i="8" s="1"/>
  <c r="P55" i="8" s="1"/>
  <c r="P56" i="8" s="1"/>
  <c r="P57" i="8" s="1"/>
  <c r="P58" i="8" s="1"/>
  <c r="P59" i="8" s="1"/>
  <c r="P60" i="8" s="1"/>
  <c r="P61" i="8" s="1"/>
  <c r="P62" i="8" s="1"/>
  <c r="P63" i="8" s="1"/>
  <c r="P64" i="8" s="1"/>
  <c r="P65" i="8" s="1"/>
  <c r="P66" i="8" s="1"/>
  <c r="P67" i="8" s="1"/>
  <c r="P68" i="8" s="1"/>
  <c r="P69" i="8" s="1"/>
  <c r="P70" i="8" s="1"/>
  <c r="P71" i="8" s="1"/>
  <c r="L1" i="9"/>
  <c r="L4" i="9" s="1"/>
  <c r="B6" i="8"/>
  <c r="B5" i="7" l="1"/>
  <c r="J4" i="8"/>
  <c r="B5" i="8" s="1"/>
  <c r="L1" i="10"/>
  <c r="L4" i="10" s="1"/>
  <c r="B6" i="9"/>
  <c r="J1" i="9" l="1"/>
  <c r="P9" i="9" s="1"/>
  <c r="P10" i="9" s="1"/>
  <c r="P11" i="9" s="1"/>
  <c r="P12" i="9" s="1"/>
  <c r="P13" i="9" s="1"/>
  <c r="P14" i="9" s="1"/>
  <c r="P15" i="9" s="1"/>
  <c r="L1" i="11"/>
  <c r="L4" i="11" s="1"/>
  <c r="B6" i="10"/>
  <c r="P16" i="9" l="1"/>
  <c r="P17" i="9" s="1"/>
  <c r="J4" i="9"/>
  <c r="L1" i="12"/>
  <c r="L4" i="12" s="1"/>
  <c r="B6" i="11"/>
  <c r="P18" i="9" l="1"/>
  <c r="P19" i="9" s="1"/>
  <c r="P20" i="9" s="1"/>
  <c r="P21" i="9" s="1"/>
  <c r="B5" i="9"/>
  <c r="J1" i="10"/>
  <c r="P9" i="10" s="1"/>
  <c r="P10" i="10" s="1"/>
  <c r="P11" i="10" s="1"/>
  <c r="P12" i="10" s="1"/>
  <c r="P13" i="10" s="1"/>
  <c r="P14" i="10" s="1"/>
  <c r="P15" i="10" s="1"/>
  <c r="P16" i="10" s="1"/>
  <c r="P17" i="10" s="1"/>
  <c r="P18" i="10" s="1"/>
  <c r="P19" i="10" s="1"/>
  <c r="P20" i="10" s="1"/>
  <c r="P21" i="10" s="1"/>
  <c r="P22" i="10" s="1"/>
  <c r="P23" i="10" s="1"/>
  <c r="P24" i="10" s="1"/>
  <c r="L1" i="13"/>
  <c r="B6" i="12"/>
  <c r="L4" i="13" l="1"/>
  <c r="B6" i="13" s="1"/>
  <c r="J4" i="10"/>
  <c r="L1" i="14" l="1"/>
  <c r="L4" i="14" s="1"/>
  <c r="A6" i="14" s="1"/>
  <c r="B6" i="14" s="1"/>
  <c r="B5" i="10"/>
  <c r="J1" i="11"/>
  <c r="P9" i="11" l="1"/>
  <c r="P10" i="11" s="1"/>
  <c r="P11" i="11" s="1"/>
  <c r="P12" i="11" s="1"/>
  <c r="P13" i="11" s="1"/>
  <c r="P14" i="11" s="1"/>
  <c r="P15" i="11" s="1"/>
  <c r="P16" i="11" s="1"/>
  <c r="P17" i="11" s="1"/>
  <c r="P18" i="11" s="1"/>
  <c r="P19" i="11" s="1"/>
  <c r="P20" i="11" s="1"/>
  <c r="P21" i="11" s="1"/>
  <c r="P22" i="11" s="1"/>
  <c r="P23" i="11" s="1"/>
  <c r="P24" i="11" s="1"/>
  <c r="P25" i="11" s="1"/>
  <c r="P26" i="11" s="1"/>
  <c r="P27" i="11" s="1"/>
  <c r="P28" i="11" s="1"/>
  <c r="P29" i="11" s="1"/>
  <c r="P30" i="11" s="1"/>
  <c r="P31" i="11" s="1"/>
  <c r="P32" i="11" s="1"/>
  <c r="P33" i="11" s="1"/>
  <c r="P34" i="11" s="1"/>
  <c r="P35" i="11" s="1"/>
  <c r="P36" i="11" s="1"/>
  <c r="P37" i="11" s="1"/>
  <c r="P38" i="11" s="1"/>
  <c r="P39" i="11" s="1"/>
  <c r="P40" i="11" s="1"/>
  <c r="P41" i="11" s="1"/>
  <c r="P42" i="11" s="1"/>
  <c r="P43" i="11" s="1"/>
  <c r="P44" i="11" s="1"/>
  <c r="P45" i="11" s="1"/>
  <c r="P46" i="11" s="1"/>
  <c r="P47" i="11" s="1"/>
  <c r="P48" i="11" s="1"/>
  <c r="P49" i="11" s="1"/>
  <c r="P50" i="11" s="1"/>
  <c r="P51" i="11" s="1"/>
  <c r="P52" i="11" s="1"/>
  <c r="P53" i="11" s="1"/>
  <c r="P54" i="11" s="1"/>
  <c r="P55" i="11" s="1"/>
  <c r="P56" i="11" s="1"/>
  <c r="P57" i="11" s="1"/>
  <c r="P58" i="11" s="1"/>
  <c r="P59" i="11" s="1"/>
  <c r="P60" i="11" s="1"/>
  <c r="P61" i="11" s="1"/>
  <c r="P62" i="11" s="1"/>
  <c r="P63" i="11" s="1"/>
  <c r="P64" i="11" s="1"/>
  <c r="P65" i="11" s="1"/>
  <c r="P66" i="11" s="1"/>
  <c r="P67" i="11" s="1"/>
  <c r="P68" i="11" s="1"/>
  <c r="P69" i="11" s="1"/>
  <c r="P70" i="11" s="1"/>
  <c r="J4" i="11"/>
  <c r="B5" i="11" l="1"/>
  <c r="J1" i="12"/>
  <c r="P9" i="12" l="1"/>
  <c r="P10" i="12" s="1"/>
  <c r="P11" i="12" s="1"/>
  <c r="P12" i="12" s="1"/>
  <c r="P13" i="12" s="1"/>
  <c r="P14" i="12" s="1"/>
  <c r="P15" i="12" s="1"/>
  <c r="P16" i="12" s="1"/>
  <c r="P17" i="12" s="1"/>
  <c r="P18" i="12" s="1"/>
  <c r="P19" i="12" s="1"/>
  <c r="P20" i="12" s="1"/>
  <c r="P21" i="12" s="1"/>
  <c r="P22" i="12" s="1"/>
  <c r="P23" i="12" s="1"/>
  <c r="P24" i="12" s="1"/>
  <c r="P25" i="12" s="1"/>
  <c r="P26" i="12" s="1"/>
  <c r="P27" i="12" s="1"/>
  <c r="P28" i="12" s="1"/>
  <c r="P29" i="12" s="1"/>
  <c r="P30" i="12" s="1"/>
  <c r="P31" i="12" s="1"/>
  <c r="P32" i="12" s="1"/>
  <c r="P33" i="12" s="1"/>
  <c r="P34" i="12" s="1"/>
  <c r="P35" i="12" s="1"/>
  <c r="P36" i="12" s="1"/>
  <c r="P37" i="12" s="1"/>
  <c r="P38" i="12" s="1"/>
  <c r="P39" i="12" s="1"/>
  <c r="P40" i="12" s="1"/>
  <c r="P41" i="12" s="1"/>
  <c r="P42" i="12" s="1"/>
  <c r="P43" i="12" s="1"/>
  <c r="P44" i="12" s="1"/>
  <c r="P45" i="12" s="1"/>
  <c r="P46" i="12" s="1"/>
  <c r="P47" i="12" s="1"/>
  <c r="P48" i="12" s="1"/>
  <c r="P49" i="12" s="1"/>
  <c r="P50" i="12" s="1"/>
  <c r="P51" i="12" s="1"/>
  <c r="P52" i="12" s="1"/>
  <c r="P53" i="12" s="1"/>
  <c r="P54" i="12" s="1"/>
  <c r="P55" i="12" s="1"/>
  <c r="P56" i="12" s="1"/>
  <c r="P57" i="12" s="1"/>
  <c r="P58" i="12" s="1"/>
  <c r="P59" i="12" s="1"/>
  <c r="P60" i="12" s="1"/>
  <c r="P61" i="12" s="1"/>
  <c r="P62" i="12" s="1"/>
  <c r="P63" i="12" s="1"/>
  <c r="P64" i="12" s="1"/>
  <c r="P65" i="12" s="1"/>
  <c r="P66" i="12" s="1"/>
  <c r="P67" i="12" s="1"/>
  <c r="P68" i="12" s="1"/>
  <c r="P69" i="12" s="1"/>
  <c r="P70" i="12" s="1"/>
  <c r="P71" i="12" s="1"/>
  <c r="P72" i="12" s="1"/>
  <c r="P73" i="12" s="1"/>
  <c r="P74" i="12" s="1"/>
  <c r="P75" i="12" s="1"/>
  <c r="P76" i="12" s="1"/>
  <c r="P77" i="12" s="1"/>
  <c r="P78" i="12" s="1"/>
  <c r="J4" i="12"/>
  <c r="B5" i="12" l="1"/>
  <c r="J1" i="13"/>
  <c r="J4" i="13" s="1"/>
  <c r="B5" i="13" s="1"/>
  <c r="P9" i="13" l="1"/>
  <c r="P10" i="13" s="1"/>
  <c r="P11" i="13" s="1"/>
  <c r="P12" i="13" s="1"/>
  <c r="P13" i="13" s="1"/>
  <c r="P14" i="13" s="1"/>
  <c r="P15" i="13" s="1"/>
  <c r="P16" i="13" s="1"/>
  <c r="P17" i="13" s="1"/>
  <c r="P18" i="13" s="1"/>
  <c r="P19" i="13" s="1"/>
  <c r="P20" i="13" s="1"/>
  <c r="P21" i="13" s="1"/>
  <c r="P22" i="13" s="1"/>
  <c r="P23" i="13" s="1"/>
  <c r="P24" i="13" s="1"/>
  <c r="P25" i="13" s="1"/>
  <c r="P26" i="13" s="1"/>
  <c r="P27" i="13" s="1"/>
  <c r="P28" i="13" s="1"/>
  <c r="P29" i="13" s="1"/>
  <c r="P30" i="13" s="1"/>
  <c r="P31" i="13" s="1"/>
  <c r="P32" i="13" s="1"/>
  <c r="P33" i="13" s="1"/>
  <c r="P34" i="13" s="1"/>
  <c r="P35" i="13" s="1"/>
  <c r="P36" i="13" s="1"/>
  <c r="P37" i="13" s="1"/>
  <c r="P38" i="13" s="1"/>
  <c r="P39" i="13" l="1"/>
  <c r="P40" i="13" s="1"/>
  <c r="P41" i="13" s="1"/>
  <c r="P42" i="13" s="1"/>
  <c r="P43" i="13" s="1"/>
  <c r="P44" i="13" s="1"/>
  <c r="P45" i="13" s="1"/>
  <c r="P46" i="13" s="1"/>
  <c r="P47" i="13" s="1"/>
  <c r="J1" i="14"/>
  <c r="J4" i="14" s="1"/>
  <c r="A5" i="14" s="1"/>
  <c r="B5" i="14" s="1"/>
  <c r="P9" i="14" l="1"/>
  <c r="P10" i="14" s="1"/>
  <c r="P11" i="14" s="1"/>
  <c r="P12" i="14" s="1"/>
  <c r="P13" i="14" s="1"/>
  <c r="P14" i="14" s="1"/>
  <c r="P15" i="14" s="1"/>
  <c r="P16" i="14" s="1"/>
  <c r="P17" i="14" s="1"/>
  <c r="P18" i="14" s="1"/>
  <c r="P19" i="14" s="1"/>
  <c r="P20" i="14" s="1"/>
  <c r="P21" i="14" s="1"/>
  <c r="P22" i="14" s="1"/>
  <c r="P23" i="14" s="1"/>
  <c r="P24" i="14" s="1"/>
  <c r="P25" i="14" s="1"/>
  <c r="P26" i="14" s="1"/>
  <c r="P27" i="14" s="1"/>
  <c r="P28" i="14" s="1"/>
  <c r="P29" i="14" s="1"/>
  <c r="P30" i="14" s="1"/>
  <c r="P31" i="14" s="1"/>
  <c r="P32" i="14" s="1"/>
  <c r="P33" i="14" s="1"/>
  <c r="P34" i="14" s="1"/>
  <c r="P35" i="14" s="1"/>
  <c r="P36" i="14" s="1"/>
  <c r="P37" i="14" s="1"/>
  <c r="P38" i="14" s="1"/>
  <c r="P39" i="14" s="1"/>
  <c r="P40" i="14" s="1"/>
  <c r="P41" i="14" s="1"/>
  <c r="P42" i="14" s="1"/>
  <c r="P43" i="14" s="1"/>
  <c r="P44" i="14" s="1"/>
  <c r="P45" i="14" s="1"/>
  <c r="P46" i="14" s="1"/>
  <c r="P47" i="14" s="1"/>
  <c r="P48" i="14" s="1"/>
  <c r="P49" i="14" s="1"/>
  <c r="P50" i="14" s="1"/>
  <c r="P51" i="14" s="1"/>
  <c r="P52" i="14" s="1"/>
  <c r="P53" i="14" s="1"/>
  <c r="P54" i="14" s="1"/>
  <c r="P55" i="14" s="1"/>
  <c r="P56" i="14" s="1"/>
  <c r="P57" i="14" s="1"/>
</calcChain>
</file>

<file path=xl/sharedStrings.xml><?xml version="1.0" encoding="utf-8"?>
<sst xmlns="http://schemas.openxmlformats.org/spreadsheetml/2006/main" count="13624" uniqueCount="904">
  <si>
    <t>DATE</t>
  </si>
  <si>
    <t>BANK</t>
  </si>
  <si>
    <t>CODE</t>
  </si>
  <si>
    <t>DESCRIPTION</t>
  </si>
  <si>
    <t>TEAM</t>
  </si>
  <si>
    <t>CURRENCY</t>
  </si>
  <si>
    <t>IN (입금)</t>
  </si>
  <si>
    <t>OUT (출금)</t>
  </si>
  <si>
    <t>U$ UNIBANK</t>
  </si>
  <si>
    <t>D00050</t>
  </si>
  <si>
    <t>U$ CASH</t>
  </si>
  <si>
    <t>B01206</t>
  </si>
  <si>
    <t>Maintenance of the mini bus (Sun Auto)</t>
  </si>
  <si>
    <t>GD UNIBANK</t>
  </si>
  <si>
    <t>GD CASH</t>
  </si>
  <si>
    <t>Payment due to the purchase of diesel for the mini bus</t>
  </si>
  <si>
    <t>B01201</t>
  </si>
  <si>
    <t>Payment for food &amp; breakfast</t>
  </si>
  <si>
    <t>B00500</t>
  </si>
  <si>
    <t>Purchase of office materials</t>
  </si>
  <si>
    <t>B01203</t>
  </si>
  <si>
    <t>Payment of natcom</t>
  </si>
  <si>
    <t>Purchase of ingredients for lunch at school</t>
  </si>
  <si>
    <t>Purchase of water</t>
  </si>
  <si>
    <t>B00900</t>
  </si>
  <si>
    <t>Purchase of propane</t>
  </si>
  <si>
    <t>Purchase of diesel for the mini bus</t>
  </si>
  <si>
    <t>Payment of Nreca for the month of december</t>
  </si>
  <si>
    <t>Payment due to the maintenance provided to the mini bus</t>
  </si>
  <si>
    <t>B01207</t>
  </si>
  <si>
    <t>Commisssion paid for transfer to SUN AUTO</t>
  </si>
  <si>
    <t>Payment for ingredients purchased for lunch one week</t>
  </si>
  <si>
    <t>Purchase of gaz for mini bus  one week</t>
  </si>
  <si>
    <t>Payment for court cleanning</t>
  </si>
  <si>
    <t>Repairs expense</t>
  </si>
  <si>
    <t>Purchase of Silicone</t>
  </si>
  <si>
    <t>Payment due for copies made of studentsof the month´s photos</t>
  </si>
  <si>
    <t>Purchased of gaz for the mini bus</t>
  </si>
  <si>
    <t>Purchase of medicine (medical accident of an employee)</t>
  </si>
  <si>
    <t xml:space="preserve">Purchase of ingredients for lunch </t>
  </si>
  <si>
    <t>Payment for security services during holiday in december</t>
  </si>
  <si>
    <t>D00030</t>
  </si>
  <si>
    <t>Deposit of Haitian state apport to teachers ´school</t>
  </si>
  <si>
    <t>Purchase of gaz for the grass cutting machine</t>
  </si>
  <si>
    <t>Purchase of minute for the office ´s phone (school)</t>
  </si>
  <si>
    <t>Purchase of gaz for mirvil´s car</t>
  </si>
  <si>
    <t>Purchase of ingredients for lunch services</t>
  </si>
  <si>
    <t>Payment of water ´s service for the month of january</t>
  </si>
  <si>
    <t>Purchase of fruit for two weeks</t>
  </si>
  <si>
    <t>Purchase of ingredients for lunch service</t>
  </si>
  <si>
    <t>Purchase of diesel (Mirvil´s car &amp; mini bus)</t>
  </si>
  <si>
    <t>Water pump repair</t>
  </si>
  <si>
    <t>Payment for substitute driver</t>
  </si>
  <si>
    <t>Payment to natcom</t>
  </si>
  <si>
    <t>Purchase of cleanning materials</t>
  </si>
  <si>
    <t>B00201</t>
  </si>
  <si>
    <t>Jean Mirvil´s salary for january</t>
  </si>
  <si>
    <t>Transfer to sunauto (maintenance fees)</t>
  </si>
  <si>
    <t xml:space="preserve">Comission paid to the bank </t>
  </si>
  <si>
    <t>Transfer to JCV for January</t>
  </si>
  <si>
    <t>D00020</t>
  </si>
  <si>
    <t>Deposit receive from Sae-Trading Seoul,</t>
  </si>
  <si>
    <t>Comission paid to the bank (monthly)</t>
  </si>
  <si>
    <t>Purchase of paints for  cafeteria (maintenance)</t>
  </si>
  <si>
    <t>Payment of salary for january 2015</t>
  </si>
  <si>
    <t>Transfer to cash gourdes</t>
  </si>
  <si>
    <t>B01212</t>
  </si>
  <si>
    <t>Payment o DGI</t>
  </si>
  <si>
    <t>Payment of ona (employer)</t>
  </si>
  <si>
    <t>B00300</t>
  </si>
  <si>
    <t>Payment of ona (employee)</t>
  </si>
  <si>
    <t>Comission paid to the bank (MONTHLY)</t>
  </si>
  <si>
    <t>Deposit receive fron korean DIAKONIA</t>
  </si>
  <si>
    <t>IN (U$)</t>
    <phoneticPr fontId="4" type="noConversion"/>
  </si>
  <si>
    <t>OUT (U$)</t>
    <phoneticPr fontId="4" type="noConversion"/>
  </si>
  <si>
    <t>IN (GD)</t>
    <phoneticPr fontId="4" type="noConversion"/>
  </si>
  <si>
    <t>OUT (GD)</t>
    <phoneticPr fontId="4" type="noConversion"/>
  </si>
  <si>
    <t>TOTAL :</t>
    <phoneticPr fontId="4" type="noConversion"/>
  </si>
  <si>
    <t>SALDO INICIAL</t>
    <phoneticPr fontId="4" type="noConversion"/>
  </si>
  <si>
    <t>EGRESO DEL MES</t>
    <phoneticPr fontId="4" type="noConversion"/>
  </si>
  <si>
    <t>INGRESO DEL MES</t>
    <phoneticPr fontId="4" type="noConversion"/>
  </si>
  <si>
    <t>SALDO DE MES</t>
    <phoneticPr fontId="4" type="noConversion"/>
  </si>
  <si>
    <t>BANK COMMISSION</t>
    <phoneticPr fontId="4" type="noConversion"/>
  </si>
  <si>
    <t>SALARY FOR MIRVIL</t>
    <phoneticPr fontId="4" type="noConversion"/>
  </si>
  <si>
    <t>D.G.I</t>
    <phoneticPr fontId="4" type="noConversion"/>
  </si>
  <si>
    <t>O.N.A</t>
    <phoneticPr fontId="4" type="noConversion"/>
  </si>
  <si>
    <t>PRINT</t>
    <phoneticPr fontId="4" type="noConversion"/>
  </si>
  <si>
    <t>REPAIR BACKYARD</t>
    <phoneticPr fontId="4" type="noConversion"/>
  </si>
  <si>
    <t>CELULAR CARD</t>
    <phoneticPr fontId="4" type="noConversion"/>
  </si>
  <si>
    <t>SALARY FOR TEACHERS</t>
    <phoneticPr fontId="4" type="noConversion"/>
  </si>
  <si>
    <t>SALARY FOR TEMPORARY</t>
    <phoneticPr fontId="4" type="noConversion"/>
  </si>
  <si>
    <t>BOOK</t>
    <phoneticPr fontId="4" type="noConversion"/>
  </si>
  <si>
    <t>FOOD</t>
    <phoneticPr fontId="4" type="noConversion"/>
  </si>
  <si>
    <t>CLEAN MATERIAL</t>
    <phoneticPr fontId="4" type="noConversion"/>
  </si>
  <si>
    <t>MAINTENANCE</t>
    <phoneticPr fontId="4" type="noConversion"/>
  </si>
  <si>
    <t>WATER FOR DRINK</t>
    <phoneticPr fontId="4" type="noConversion"/>
  </si>
  <si>
    <t>INSURANCE</t>
    <phoneticPr fontId="4" type="noConversion"/>
  </si>
  <si>
    <t>SERVICE CHARGES</t>
    <phoneticPr fontId="4" type="noConversion"/>
  </si>
  <si>
    <t>SECURITY</t>
    <phoneticPr fontId="4" type="noConversion"/>
  </si>
  <si>
    <t>OFFICE MATERIAL</t>
    <phoneticPr fontId="4" type="noConversion"/>
  </si>
  <si>
    <t>UNIFORM</t>
    <phoneticPr fontId="4" type="noConversion"/>
  </si>
  <si>
    <t>SALDO</t>
    <phoneticPr fontId="4" type="noConversion"/>
  </si>
  <si>
    <t>&lt;DESCRIPTION&gt;</t>
    <phoneticPr fontId="4" type="noConversion"/>
  </si>
  <si>
    <t>MONTH</t>
    <phoneticPr fontId="4" type="noConversion"/>
  </si>
  <si>
    <t>CHANGE RATE :</t>
    <phoneticPr fontId="4" type="noConversion"/>
  </si>
  <si>
    <t>DESCRIPION</t>
    <phoneticPr fontId="4" type="noConversion"/>
  </si>
  <si>
    <t>TIMES TO PAY</t>
    <phoneticPr fontId="4" type="noConversion"/>
  </si>
  <si>
    <t>~ TO</t>
    <phoneticPr fontId="4" type="noConversion"/>
  </si>
  <si>
    <t>NO.IDENTITY</t>
    <phoneticPr fontId="4" type="noConversion"/>
  </si>
  <si>
    <t>JANUARY</t>
    <phoneticPr fontId="4" type="noConversion"/>
  </si>
  <si>
    <t>DECEMBER</t>
    <phoneticPr fontId="4" type="noConversion"/>
  </si>
  <si>
    <t>NOVEMBER</t>
    <phoneticPr fontId="4" type="noConversion"/>
  </si>
  <si>
    <t>OCTOBER</t>
    <phoneticPr fontId="4" type="noConversion"/>
  </si>
  <si>
    <t>SEPTEMBER</t>
    <phoneticPr fontId="4" type="noConversion"/>
  </si>
  <si>
    <t>AUGUST</t>
    <phoneticPr fontId="4" type="noConversion"/>
  </si>
  <si>
    <t>JULY</t>
    <phoneticPr fontId="4" type="noConversion"/>
  </si>
  <si>
    <t>JUNE</t>
    <phoneticPr fontId="4" type="noConversion"/>
  </si>
  <si>
    <t>MAY</t>
    <phoneticPr fontId="4" type="noConversion"/>
  </si>
  <si>
    <t>APRIL</t>
    <phoneticPr fontId="4" type="noConversion"/>
  </si>
  <si>
    <t>MARCH</t>
    <phoneticPr fontId="4" type="noConversion"/>
  </si>
  <si>
    <t>FEBRUARY</t>
    <phoneticPr fontId="4" type="noConversion"/>
  </si>
  <si>
    <t>REPORTE DIARIO SALDO</t>
    <phoneticPr fontId="4" type="noConversion"/>
  </si>
  <si>
    <t>Purchase of 15 fans for school</t>
  </si>
  <si>
    <t>B01202</t>
  </si>
  <si>
    <t>Accomodation fees for the driver (school) in PAP</t>
  </si>
  <si>
    <t>Payment due to school wll repainting</t>
  </si>
  <si>
    <t>Purchase of chocoal, and accessoeies</t>
  </si>
  <si>
    <t>Purchase of ingredients (school lunche)</t>
  </si>
  <si>
    <t>Payment of digicel for telephone ude</t>
  </si>
  <si>
    <t>Purchase of cooking gaz (propane)</t>
  </si>
  <si>
    <t xml:space="preserve">Purchase of diesel for the mini bus </t>
  </si>
  <si>
    <t>Purchase of minutes for school ´s phone</t>
  </si>
  <si>
    <t>D00040</t>
  </si>
  <si>
    <t>Deposit of 150 000 gdes from unibank (29/01/2015)</t>
  </si>
  <si>
    <t>Payment for over time &amp; others without a formal contract</t>
  </si>
  <si>
    <t>Payment of CAEPA for  january 2015</t>
  </si>
  <si>
    <t>Payment of NRECA</t>
  </si>
  <si>
    <t>Purchase of ingredients  for lunch</t>
  </si>
  <si>
    <t>Purchase of cleanning stuffs</t>
  </si>
  <si>
    <t>Purchase of green  ingredients for lunch</t>
  </si>
  <si>
    <t>Paymen due for cleanning the court yard (backside)</t>
  </si>
  <si>
    <t>Payment of one night (hotel) for the scool driver (Pap ´s trip)</t>
  </si>
  <si>
    <t xml:space="preserve">Commission for the month of february </t>
  </si>
  <si>
    <t>Trip´s fees to Pap (Mr Mirvil)</t>
  </si>
  <si>
    <t xml:space="preserve">Payment for new plate </t>
  </si>
  <si>
    <t>Payment to Napoleon Katherine</t>
  </si>
  <si>
    <t>Payment due to the courtyard maintenance</t>
  </si>
  <si>
    <t xml:space="preserve">Purchase of office materials </t>
  </si>
  <si>
    <t>Payment of natcom for janauary</t>
  </si>
  <si>
    <t>OFFICE MATERIAL</t>
  </si>
  <si>
    <t>FERNANDO KIM</t>
    <phoneticPr fontId="4" type="noConversion"/>
  </si>
  <si>
    <t>VEHICLE (REPAIR)</t>
  </si>
  <si>
    <t>VEHICLE (GASOLIN)</t>
  </si>
  <si>
    <t>FOOD</t>
  </si>
  <si>
    <t>INTERNET</t>
  </si>
  <si>
    <t>WATER FOR DRINK</t>
  </si>
  <si>
    <t>GAS</t>
  </si>
  <si>
    <t>ELECTRICITY</t>
  </si>
  <si>
    <t>NRECA</t>
  </si>
  <si>
    <t>BANK COMMISSION</t>
  </si>
  <si>
    <t>REPAIR BACKYARD</t>
  </si>
  <si>
    <t>MAINTENANCE</t>
  </si>
  <si>
    <t>PRINT</t>
  </si>
  <si>
    <t>SECURITY</t>
  </si>
  <si>
    <t>CELULAR CARD</t>
  </si>
  <si>
    <t>WATER RATES</t>
  </si>
  <si>
    <t>SERVICE CHARGES</t>
  </si>
  <si>
    <t>CLEAN MATERIAL</t>
  </si>
  <si>
    <t>SALARY FOR MIRVIL</t>
  </si>
  <si>
    <t>JCV</t>
  </si>
  <si>
    <t>SAE-TRADING</t>
  </si>
  <si>
    <t>SALARY FOR TEACHERS</t>
  </si>
  <si>
    <t>Unibank to cash box</t>
  </si>
  <si>
    <t>D.G.I</t>
  </si>
  <si>
    <t>O.N.A</t>
  </si>
  <si>
    <t>STATION NATIONAL</t>
  </si>
  <si>
    <t>BAZAR TROU DU NORD</t>
  </si>
  <si>
    <t>LA REFERENCE M.S</t>
  </si>
  <si>
    <t>NATCOM</t>
  </si>
  <si>
    <t>SUN AUTO</t>
  </si>
  <si>
    <t>PHILO BAZAR</t>
  </si>
  <si>
    <t>ADLY BAZAR</t>
  </si>
  <si>
    <t>GAZ-O-MAX</t>
  </si>
  <si>
    <t>UNBANK S.A</t>
  </si>
  <si>
    <t>JEAN MIRVIL</t>
  </si>
  <si>
    <t>JOANEL MEUS</t>
  </si>
  <si>
    <t>ANTOINE VIOLIN</t>
  </si>
  <si>
    <t>HAI BEC</t>
  </si>
  <si>
    <t>METELLEC QUINC.</t>
  </si>
  <si>
    <t>HAI-BEC</t>
  </si>
  <si>
    <t>COPY S.A</t>
  </si>
  <si>
    <t>PHARMARCIE EDEN</t>
  </si>
  <si>
    <t>DIEU DEVANT PROD.</t>
  </si>
  <si>
    <t>SAINCOIS BIEN AIME</t>
  </si>
  <si>
    <t>YOUVENS</t>
  </si>
  <si>
    <t xml:space="preserve">LA REFERENCE MULTI </t>
  </si>
  <si>
    <t>KOKIYAJ MARKET</t>
  </si>
  <si>
    <t>CAEPA (EKAM)</t>
  </si>
  <si>
    <t>JEAN JODEL</t>
  </si>
  <si>
    <t>RARA DEPOT</t>
  </si>
  <si>
    <t>PRECISION SHOP SOU.</t>
  </si>
  <si>
    <t>BLANC GERALDY</t>
  </si>
  <si>
    <t>FLOREAL PRODUCTION</t>
  </si>
  <si>
    <t>UNIBANK S.A</t>
  </si>
  <si>
    <t>AMBIANCE ET CREATION</t>
  </si>
  <si>
    <t>DGI</t>
  </si>
  <si>
    <t>ONA</t>
  </si>
  <si>
    <t>ONS</t>
  </si>
  <si>
    <t>DANIEL DIEUDONNE</t>
  </si>
  <si>
    <t>Korean DiaKonia</t>
  </si>
  <si>
    <t>TRAVEL</t>
  </si>
  <si>
    <t>Jean Mirvil</t>
  </si>
  <si>
    <t>Pierre Louis Clement</t>
  </si>
  <si>
    <t xml:space="preserve">ANTOINE </t>
  </si>
  <si>
    <t>Kokiyaj market</t>
  </si>
  <si>
    <t>DIGICEL</t>
  </si>
  <si>
    <t>GAZ-O -MAX</t>
  </si>
  <si>
    <t>A D´EAU BO DUBUISSON</t>
  </si>
  <si>
    <t>SALARY FOR TEMPORARY</t>
  </si>
  <si>
    <t>INSURANCE</t>
  </si>
  <si>
    <t>BOOK</t>
  </si>
  <si>
    <t>UNIFORM</t>
  </si>
  <si>
    <t>CELEBRATION</t>
  </si>
  <si>
    <t>TEXACO LUC CELESTIN</t>
  </si>
  <si>
    <t>HOTEL MARIOTT</t>
  </si>
  <si>
    <t>POLICE NATIONALE</t>
  </si>
  <si>
    <t>NAPOLEON CATHERINE</t>
  </si>
  <si>
    <t>CONSTRUCTION BEL HAITI</t>
  </si>
  <si>
    <t>DIEU DEVANT PRODUITS AL.</t>
  </si>
  <si>
    <t>EAU SOURCE VITALE</t>
  </si>
  <si>
    <t>LA SAGESSE AUTO PARTS</t>
  </si>
  <si>
    <t>JEAN CHERLIN</t>
  </si>
  <si>
    <t>PA PRESE BAZAR</t>
  </si>
  <si>
    <t>DIEU DEVANT</t>
  </si>
  <si>
    <t>SNOBISME HOTEL</t>
  </si>
  <si>
    <t>A BO D´EAU DUBUISSON</t>
  </si>
  <si>
    <t>Deposit received from SAE trading</t>
  </si>
  <si>
    <t xml:space="preserve">Transfer  to gourdes </t>
  </si>
  <si>
    <t>Salary for Mr Mirvil</t>
  </si>
  <si>
    <t>Transfer  to cash dollars</t>
  </si>
  <si>
    <t>Commission over trasnfer received</t>
  </si>
  <si>
    <t>Deposit  of $3000</t>
  </si>
  <si>
    <t>Deposit of $ 9,000</t>
  </si>
  <si>
    <t>Payment of salary for february</t>
  </si>
  <si>
    <t>Transfer to gourdes</t>
  </si>
  <si>
    <t>Payment of electricity</t>
  </si>
  <si>
    <t>Payment over pump installation</t>
  </si>
  <si>
    <t>Deposit of $ 1,000</t>
  </si>
  <si>
    <t>Deposit of 100,000 gourdes</t>
  </si>
  <si>
    <t>Communication expense</t>
  </si>
  <si>
    <t>Purchase of vegetables</t>
  </si>
  <si>
    <t>Purchase of locksmith</t>
  </si>
  <si>
    <t>Payment  for the maintenance of the yard</t>
  </si>
  <si>
    <t>Payment of water for february</t>
  </si>
  <si>
    <t>Purchase propane gaz</t>
  </si>
  <si>
    <t>Purchase of airplane tickets</t>
  </si>
  <si>
    <t>Purchase of paint t use for wall maintenance</t>
  </si>
  <si>
    <t>Purchase of diesel</t>
  </si>
  <si>
    <t>Purchase for maintenance</t>
  </si>
  <si>
    <t>Purchase for maintenance of grass cutting machine</t>
  </si>
  <si>
    <t>Purchase of gasoline to use in the grass cutting machine</t>
  </si>
  <si>
    <t>Payment of printing sign</t>
  </si>
  <si>
    <t>Payment for purchasing propane gaz</t>
  </si>
  <si>
    <t>Payment of security  for the month of march 2015</t>
  </si>
  <si>
    <t>Mr Mirvil´s salary for the month of march 2015</t>
  </si>
  <si>
    <t>Tranfer to gourdes cash</t>
  </si>
  <si>
    <t xml:space="preserve">Commission fees for the month of march </t>
  </si>
  <si>
    <t>Salary for te</t>
  </si>
  <si>
    <t>Transfert to gourdes cash</t>
  </si>
  <si>
    <t>Deposit of &amp;$15000 by rate 47.10</t>
  </si>
  <si>
    <t>Payment due for the pomp installation ´s fees.</t>
  </si>
  <si>
    <t>Deposit as state reimbursement for service 2014</t>
  </si>
  <si>
    <t>&lt;DESCRIPTION&gt;</t>
  </si>
  <si>
    <t>ELECTRICITY BILL</t>
  </si>
  <si>
    <t>LOUIS JACQUES FENELUS</t>
  </si>
  <si>
    <t>TRANSFER US TO GOURDES</t>
  </si>
  <si>
    <t>DEPOSIT OF TRANSF.US &lt;&lt; GDES</t>
  </si>
  <si>
    <t>US ACOUNT TO GOURDES ACCOUNT</t>
  </si>
  <si>
    <t>GOURDES ACCOUNT TO PETTY CASH</t>
  </si>
  <si>
    <t>DEPOSIT OF TRANSFER</t>
  </si>
  <si>
    <t>CASH TRANSFER B&lt;PT CASH</t>
  </si>
  <si>
    <t>NOUVELLE GENERATION IMPRIMERIE</t>
  </si>
  <si>
    <t>TELEPHONE BILL</t>
  </si>
  <si>
    <t>ETIENNE ST HELENE</t>
  </si>
  <si>
    <t>R&amp;B QUICAILLERIE</t>
  </si>
  <si>
    <t>HENERICE WAGNES</t>
  </si>
  <si>
    <t>WATER PIPE BILL</t>
  </si>
  <si>
    <t>GSZ-O-MAX</t>
  </si>
  <si>
    <t>HAIBEC</t>
  </si>
  <si>
    <t>TRAVEL  &amp; HOTEL FEES</t>
  </si>
  <si>
    <t>AMERICAN AIRLINES</t>
  </si>
  <si>
    <t>SEDEK S.A</t>
  </si>
  <si>
    <t>DIEU DEVANT PRO.</t>
  </si>
  <si>
    <t>LA REFERENCE MULTISERVICES</t>
  </si>
  <si>
    <t>CIRIMA</t>
  </si>
  <si>
    <t>GSX-O-MAX</t>
  </si>
  <si>
    <t>MAISON ALTES HOMICIL</t>
  </si>
  <si>
    <t>FOUNDATION GOURDE ACCOUNT</t>
  </si>
  <si>
    <t>FILS -AIME IMMACULA</t>
  </si>
  <si>
    <t>Deposit in petty cash</t>
  </si>
  <si>
    <t>JACQUES FENELUS</t>
  </si>
  <si>
    <t>MINISTRY OF EDU.</t>
  </si>
  <si>
    <t>A BO D´EAU DUBUIDDON</t>
  </si>
  <si>
    <t>Haitian Ministry  OF Ed.</t>
  </si>
  <si>
    <t>Payment due to the participation of a singer at S&amp;H school ,activity</t>
  </si>
  <si>
    <t xml:space="preserve">Deposit of 202,326.87 from unibank on march </t>
  </si>
  <si>
    <t>Professionnal services</t>
  </si>
  <si>
    <t>Professionnal services sonorisation</t>
  </si>
  <si>
    <t>Purchase of ingredients for meals at school</t>
  </si>
  <si>
    <t>Purchase of brushes and paints for maintenance</t>
  </si>
  <si>
    <t>Maintenance of the yard</t>
  </si>
  <si>
    <t>Purchase of several articles for office</t>
  </si>
  <si>
    <t>Purchase of minutes for the school office phone</t>
  </si>
  <si>
    <t>Purchase of gaz for the mini bus</t>
  </si>
  <si>
    <t>Purchhase of lunch´s ingredients</t>
  </si>
  <si>
    <t xml:space="preserve">Purchase of cleanning materials </t>
  </si>
  <si>
    <t>Maintenance of the mini bus</t>
  </si>
  <si>
    <t>Payment of water for the month of march</t>
  </si>
  <si>
    <t>Puchase of water</t>
  </si>
  <si>
    <t>Purchase of material to construct shelves at SH SCHOOL DIRECT.</t>
  </si>
  <si>
    <t>Purchase of propane gaz</t>
  </si>
  <si>
    <t>Purchase of backyard materials</t>
  </si>
  <si>
    <t>Payment due for copies and printing services</t>
  </si>
  <si>
    <t>Purchase of 2 foot-ball ballons</t>
  </si>
  <si>
    <t>Payment for the maintenance of back yard</t>
  </si>
  <si>
    <t>Payment  due to the tv cable installation</t>
  </si>
  <si>
    <t>Purchase  of paint for maintenance</t>
  </si>
  <si>
    <t>Transfer of dollars to gourds under rate 48.40</t>
  </si>
  <si>
    <t xml:space="preserve">Commission for trnasfer received </t>
  </si>
  <si>
    <t xml:space="preserve">Commission paid to the bank  for april transaction </t>
  </si>
  <si>
    <t xml:space="preserve">Deposit received from SAE-A </t>
  </si>
  <si>
    <t>Payment for professionnal  service (accountant )</t>
  </si>
  <si>
    <t>Payment to Mr Mirvil (school principal)</t>
  </si>
  <si>
    <t>USD</t>
  </si>
  <si>
    <t>Payment for the month of march to s&amp;h chool saff</t>
  </si>
  <si>
    <t>Deposit of transfer of 13,000us to gourdes account</t>
  </si>
  <si>
    <t>Payment of commission to the bank for april 2015</t>
  </si>
  <si>
    <t>Purchase of diesel for the mini bus (mirvil)</t>
  </si>
  <si>
    <t xml:space="preserve">Purchase of tv cable </t>
  </si>
  <si>
    <t>Purchase of diesel for the grass cutting machine</t>
  </si>
  <si>
    <t>Purchase of electricla suppliers to repair a tank</t>
  </si>
  <si>
    <t>Purchase of dish liquid</t>
  </si>
  <si>
    <t>Purchase of a new  battery  foroo the mini bus</t>
  </si>
  <si>
    <t>Last quote of the pomp installation</t>
  </si>
  <si>
    <t>Payment to  Golsa to empty tank</t>
  </si>
  <si>
    <t>Payment to Nreca electricty bill for march</t>
  </si>
  <si>
    <t>DEPOSIT</t>
  </si>
  <si>
    <t>CASH TRANSFER B&lt;Petty CASH</t>
  </si>
  <si>
    <t>Louis XVI JOVENEL</t>
  </si>
  <si>
    <t>03-01-99-1988-01-00159</t>
  </si>
  <si>
    <t>Unibank &lt; petty cash</t>
  </si>
  <si>
    <t>SPATA PRODUCTION</t>
  </si>
  <si>
    <t>MAMA CHCUTERIE</t>
  </si>
  <si>
    <t>GOLSA</t>
  </si>
  <si>
    <t>ST HELENE</t>
  </si>
  <si>
    <t>HENRICE WAGNES</t>
  </si>
  <si>
    <t xml:space="preserve"> BACKYARD MAINTENANCE</t>
  </si>
  <si>
    <t>NATCON</t>
  </si>
  <si>
    <t xml:space="preserve">ROSANETTE GAYETANO </t>
  </si>
  <si>
    <t xml:space="preserve">BONNE SOURCE </t>
  </si>
  <si>
    <t>EKAM (CAEPA)</t>
  </si>
  <si>
    <t>PLAN DE DIEU ARTICLES DIVERS</t>
  </si>
  <si>
    <t>GARAGE LA PAIX</t>
  </si>
  <si>
    <t>FAVEUR DE L´ETERNEL</t>
  </si>
  <si>
    <t>GAZO-O-MAX</t>
  </si>
  <si>
    <t>AUGUSTIN FRANCOIS</t>
  </si>
  <si>
    <t>CASSEUS MOISE</t>
  </si>
  <si>
    <t>LA REFERENCE  MULTI SERVICE</t>
  </si>
  <si>
    <t>UNIBANK</t>
  </si>
  <si>
    <t xml:space="preserve">SAE-TRADING </t>
  </si>
  <si>
    <t>REYNEL AUGUSTIN</t>
  </si>
  <si>
    <t>CABLE (TV) CHARGE</t>
  </si>
  <si>
    <t>CANAL SAT</t>
  </si>
  <si>
    <t>IMMACULA FILS-AIME</t>
  </si>
  <si>
    <t xml:space="preserve">UNIBANK </t>
  </si>
  <si>
    <t>PRECISION SHOP SOUDURE</t>
  </si>
  <si>
    <t>FRANTZ AUTO PARTS</t>
  </si>
  <si>
    <t>Payment for the mini bus insurrance to leger Assurance</t>
  </si>
  <si>
    <t xml:space="preserve">Commission for transfer made </t>
  </si>
  <si>
    <t>Purchase of a stove for the kitchen (school)</t>
  </si>
  <si>
    <t>Deposit of 200,000 gds transfered from unibank on april 30th</t>
  </si>
  <si>
    <t>Payment of salary to 4 teachers</t>
  </si>
  <si>
    <t>Purchase of electrical supplies to fix the water pump</t>
  </si>
  <si>
    <t>Purchase of a locksmith</t>
  </si>
  <si>
    <t>maintenance of the vehicle</t>
  </si>
  <si>
    <t>Purchase of detergent,toilet paper etc</t>
  </si>
  <si>
    <t>Purchase of ingredients for food</t>
  </si>
  <si>
    <t>Payment of CAEPA for april 2015</t>
  </si>
  <si>
    <t xml:space="preserve">Purchase of stove ,megaphone  etc </t>
  </si>
  <si>
    <t>Purchase of paint for maintenance</t>
  </si>
  <si>
    <t>Payment of electricity for april</t>
  </si>
  <si>
    <t>Purchase of ingredients for lunch</t>
  </si>
  <si>
    <t>Purchase of cleanning stuff</t>
  </si>
  <si>
    <t>Car wash for the mini bus</t>
  </si>
  <si>
    <t>Purchase of minutes for the office phone</t>
  </si>
  <si>
    <t>Deposit received from SAE-Trading</t>
  </si>
  <si>
    <t>Commission for the bank</t>
  </si>
  <si>
    <t>Transfer to gourdes cash</t>
  </si>
  <si>
    <t>Purchase of fabric for school Uniform</t>
  </si>
  <si>
    <t>Deposit of transfer from unibank</t>
  </si>
  <si>
    <t>Purchase of office materials for school</t>
  </si>
  <si>
    <t>Band fees for flag day</t>
  </si>
  <si>
    <t>Hotel fees for Mr Jean Mirvil</t>
  </si>
  <si>
    <t>Travel fees for Mr Mirvil to Newyork and PAP</t>
  </si>
  <si>
    <t>Installation fees (tv)</t>
  </si>
  <si>
    <t>Banner for flag day (fees)</t>
  </si>
  <si>
    <t>Maintenance of the school area (gabage collect)</t>
  </si>
  <si>
    <t>Travel fees for Mr Mirvil to  PAP</t>
  </si>
  <si>
    <t>Vehicle maintenance (SUN AUTO)</t>
  </si>
  <si>
    <t>Travel fees for Mr Mirvil &amp; Mr Lee to  PAP</t>
  </si>
  <si>
    <t>Maintenance fees for the mini bus</t>
  </si>
  <si>
    <t>Purchase of diesel for sonapi bus</t>
  </si>
  <si>
    <t>Purchase of accessories to fix a water tank (kitchen area)</t>
  </si>
  <si>
    <t>Mr ´s Mirvil salary</t>
  </si>
  <si>
    <t xml:space="preserve">Payment to JCV </t>
  </si>
  <si>
    <t>Transfer to  gourdes to pay  school´s staff</t>
  </si>
  <si>
    <t>Payment of hotel  for Mr Lee &amp; Mr Mirvil</t>
  </si>
  <si>
    <t xml:space="preserve">Deposit of  $320 exchanged in gourdes </t>
  </si>
  <si>
    <t>Deposit of transfert of $13,000 to gourdes</t>
  </si>
  <si>
    <t xml:space="preserve">Payment of salary for the month of may </t>
  </si>
  <si>
    <t>Payment to Sonapi for buses</t>
  </si>
  <si>
    <t xml:space="preserve">Payment of Digicel  &amp; natcom </t>
  </si>
  <si>
    <t>Purchase of diesel for Mr Mirvil ´s car</t>
  </si>
  <si>
    <t>Purchase of gasoline for the cutting machine</t>
  </si>
  <si>
    <t>Payment due to water tank repairs</t>
  </si>
  <si>
    <t>Payment due for the maintenance of the mini bus(seatbelt)</t>
  </si>
  <si>
    <t>Payment due for booking flight ticket through Sunrise (cap Pap)</t>
  </si>
  <si>
    <t xml:space="preserve">Payment due to the purchased of food </t>
  </si>
  <si>
    <t>Purchase of gaz for the mini bus (Mirvil)</t>
  </si>
  <si>
    <t xml:space="preserve">Purchase of gaz for the mini bus </t>
  </si>
  <si>
    <t>Payment of elctricity for the month of june</t>
  </si>
  <si>
    <t>Purchased of school materials for the coming year 2015-2016</t>
  </si>
  <si>
    <t>Transfer to  gourdes to pay  school´s staff (JUNE/JULY)</t>
  </si>
  <si>
    <t>Payment due for the maintenance of the mini bus(Sun Auto)</t>
  </si>
  <si>
    <t>Commission paid to the bank</t>
  </si>
  <si>
    <t xml:space="preserve">Deposit received from SAE-Trading </t>
  </si>
  <si>
    <t>Deposit of transfert of $20,000 to gourdes</t>
  </si>
  <si>
    <t>Payment of salary for the month of June &amp; july</t>
  </si>
  <si>
    <t xml:space="preserve">Comission paid to the bank  for may </t>
  </si>
  <si>
    <t>Payment to a substitute teacher for  2 days</t>
  </si>
  <si>
    <t>Purchase of electrical supplies for maintenance</t>
  </si>
  <si>
    <t>Maintenance of the mini bus (car wash)</t>
  </si>
  <si>
    <t xml:space="preserve">Purchase of minutes for the office phone </t>
  </si>
  <si>
    <t>Taxi´s fee for Violin cap to trou</t>
  </si>
  <si>
    <t xml:space="preserve">Loan final cancellation for teachers </t>
  </si>
  <si>
    <t>Commission paid to the bank june</t>
  </si>
  <si>
    <t>Commission paid to the bank july</t>
  </si>
  <si>
    <t xml:space="preserve">Payment one night stay at hotel le Plaza (PAP) </t>
  </si>
  <si>
    <t>Payment for diesel purchased during trip to PAP</t>
  </si>
  <si>
    <t xml:space="preserve">Comission paid to the bank  for june  </t>
  </si>
  <si>
    <t xml:space="preserve">Comission paid to the bank  for july </t>
  </si>
  <si>
    <t>Purchase of paint for maintenance area</t>
  </si>
  <si>
    <t>Purchased of ingredients for lunch (activities of july)</t>
  </si>
  <si>
    <t xml:space="preserve">Purchase of Haiti map </t>
  </si>
  <si>
    <t>Maintenance of the yard and basket ball field</t>
  </si>
  <si>
    <t>Payment to jvc for july 2015</t>
  </si>
  <si>
    <t>Purchase of 4 tires for the mini bus</t>
  </si>
  <si>
    <t>Purchase of light ulbs for the scholl entry</t>
  </si>
  <si>
    <t>Purchase of diesel fr the mini bus</t>
  </si>
  <si>
    <t xml:space="preserve">Payment of teachers for july ´s summer session </t>
  </si>
  <si>
    <t>Payment of electricity for the month of june to nreca</t>
  </si>
  <si>
    <t>Fees given to Mr Antoine Violin for the trip to PAP</t>
  </si>
  <si>
    <t>Commission paid to the bank august 2015</t>
  </si>
  <si>
    <t>Transfer to dollars cash- box</t>
  </si>
  <si>
    <t>Payment due for purchasing paints (school maintenance)</t>
  </si>
  <si>
    <t>Deposit of $ 1,000 to us cash box</t>
  </si>
  <si>
    <t>Payment of electricity for the month of july to nreca</t>
  </si>
  <si>
    <t>50% labor cost paid over playground installation</t>
  </si>
  <si>
    <t>Installation materials purchased for the play ground</t>
  </si>
  <si>
    <t>Salary  for Mr Mirvil (school principal)</t>
  </si>
  <si>
    <t>Transfer to gourdes account</t>
  </si>
  <si>
    <t>Payment of salary for the month of august to school staff</t>
  </si>
  <si>
    <t>Transfert to gourdes cash box</t>
  </si>
  <si>
    <t>Deposit of $ 5000 in gourdes (5000*51.75)</t>
  </si>
  <si>
    <t>Deposit of 100,000 gourdes from ck 349 Unibank</t>
  </si>
  <si>
    <t>Payment of 50% of labor cost for school s painting</t>
  </si>
  <si>
    <t xml:space="preserve">Deposit received from SAE-TRADING </t>
  </si>
  <si>
    <t>Commission paid to the bank for transfer received</t>
  </si>
  <si>
    <t>Payment of canal sat (renew)</t>
  </si>
  <si>
    <t>Purchase of battery for the mini bus</t>
  </si>
  <si>
    <t>Transfer to  gourdes cash</t>
  </si>
  <si>
    <t>Deposit  of  $ 8,000 transfered from Unibank S.A</t>
  </si>
  <si>
    <t>Deposit of 300,000 from unibank ck 350</t>
  </si>
  <si>
    <t>Provisional expense for school opening in sept 2015</t>
  </si>
  <si>
    <t xml:space="preserve">Purchase of ingredient for lunch </t>
  </si>
  <si>
    <t>labor cost for repair made in two carriers</t>
  </si>
  <si>
    <t>Payment for gabage collect</t>
  </si>
  <si>
    <t>Payment of digicel for the month of july</t>
  </si>
  <si>
    <t>Purchas of water</t>
  </si>
  <si>
    <t>Purchase of severals articles for office (enveloppe etc)</t>
  </si>
  <si>
    <t>Purchase of gasoline for the grass cutting machine</t>
  </si>
  <si>
    <t>Purchase of a bag of sugar for school use (lunch)</t>
  </si>
  <si>
    <t>Maintenance  of the mini bus</t>
  </si>
  <si>
    <t>Purchase of parts for stove (school kitchen)</t>
  </si>
  <si>
    <t>Payment of 50% of labor cost for school s painting (40%)</t>
  </si>
  <si>
    <t>Purchase of  phone for mr Mirvil</t>
  </si>
  <si>
    <t>Payment of copies (books )</t>
  </si>
  <si>
    <t xml:space="preserve">Playground installation 2 nd pay down </t>
  </si>
  <si>
    <t>Purchase herbicide (Bad grass killer)</t>
  </si>
  <si>
    <t>Purchase of minutes for school phone</t>
  </si>
  <si>
    <t>Payment due  to the repairs made in some desk at school</t>
  </si>
  <si>
    <t>Purchase of accessories to fix kitchen part</t>
  </si>
  <si>
    <t>Purchase of meat &amp; ingredients for lunch</t>
  </si>
  <si>
    <t>Purchase of  ingredients for lunch</t>
  </si>
  <si>
    <t>Purchase of severals materials to install the playground</t>
  </si>
  <si>
    <t>Purchase of cement ,woods and others materials (playgroun)</t>
  </si>
  <si>
    <t>Purchase of severals articles for lunch,and cleanning stuffs</t>
  </si>
  <si>
    <t>Purchase of 24 wood screws</t>
  </si>
  <si>
    <t>Payment due to the reparation made in toilets</t>
  </si>
  <si>
    <t>Purchase of materials &amp; labor cost 50%</t>
  </si>
  <si>
    <t>Transfer to dollars´ cash box</t>
  </si>
  <si>
    <t>Payment of assurance againts all risks</t>
  </si>
  <si>
    <t>Commission  paid to the bank</t>
  </si>
  <si>
    <t>Transfer To ogurdes account</t>
  </si>
  <si>
    <t>Monthly commission paid to Unibank</t>
  </si>
  <si>
    <t>Deposit of $ 1,000 form ck #208</t>
  </si>
  <si>
    <t xml:space="preserve">Payment of teachers </t>
  </si>
  <si>
    <t>Transfer to gourdes ´s cash box</t>
  </si>
  <si>
    <t>Deposit of exchange of $ 10,000 to gourdes</t>
  </si>
  <si>
    <t>Payment to DGI</t>
  </si>
  <si>
    <t xml:space="preserve">Commission paid to the bank </t>
  </si>
  <si>
    <t xml:space="preserve">Purchase of minutes for the school ´s  phone </t>
  </si>
  <si>
    <t>Payment  for lawn service</t>
  </si>
  <si>
    <t>Purchase of  office materials  &amp; cleannings stuffs</t>
  </si>
  <si>
    <t>Payment due for communication service Natcom</t>
  </si>
  <si>
    <t>Medicine supply</t>
  </si>
  <si>
    <t>Payment for professionnal service</t>
  </si>
  <si>
    <t>Purchase of banquet for school (rounded chair)</t>
  </si>
  <si>
    <t>Deposit of 100,000 gourdes from ck# 352</t>
  </si>
  <si>
    <t>Deposit received from SAE-Trading Seoul</t>
  </si>
  <si>
    <t>Payment for cargo received from New york for school</t>
  </si>
  <si>
    <t>Payment to Alex Napoleon for the jnstallation of the playgame</t>
  </si>
  <si>
    <t>Gaz &amp; service made in the grass cutter machine</t>
  </si>
  <si>
    <t>Purchase of  office materials  &amp; copies made</t>
  </si>
  <si>
    <t>Food ingredients purchased</t>
  </si>
  <si>
    <t>Payment to jvc for august ,september,october</t>
  </si>
  <si>
    <t>Payment of commission to the bank over transfer</t>
  </si>
  <si>
    <t>Payment of maternity to madame Napoleon catherine</t>
  </si>
  <si>
    <t>Deposit of transfer of $ 15,000</t>
  </si>
  <si>
    <t>Purchase of bedsheet ,accessory for clinic</t>
  </si>
  <si>
    <t>Purchase of cement ,iron  etc for final detail of playgame install.</t>
  </si>
  <si>
    <t xml:space="preserve">Purchase of toilet paper,batt, etc </t>
  </si>
  <si>
    <t>Transfer to  cash box</t>
  </si>
  <si>
    <t xml:space="preserve">Deposit of 200,000 from unibank </t>
  </si>
  <si>
    <t>Purchase of battery for megaphone</t>
  </si>
  <si>
    <t>Payment due to canalsat for three months</t>
  </si>
  <si>
    <t>Commission paid to the bank for october</t>
  </si>
  <si>
    <t>Payment for books copies</t>
  </si>
  <si>
    <t>Purchase of pipe to fix water system</t>
  </si>
  <si>
    <t>Payment due to natcom for the month of october</t>
  </si>
  <si>
    <t xml:space="preserve">Payment to golsa for services </t>
  </si>
  <si>
    <t>B02001</t>
  </si>
  <si>
    <t>Payment of the month of october to Mr Jean Mirvil</t>
  </si>
  <si>
    <t>Deposit of $ 5000 (5000*54.50)</t>
  </si>
  <si>
    <t>Payment due to the month of october for teachers ans staff</t>
  </si>
  <si>
    <t>Purchase of material for school</t>
  </si>
  <si>
    <t xml:space="preserve">Payment to Robert for services </t>
  </si>
  <si>
    <t xml:space="preserve">Payment to Wilsaint for services </t>
  </si>
  <si>
    <t>Payment of two months of telephone bills (Mirvil´s phone)</t>
  </si>
  <si>
    <t xml:space="preserve">Payment to Menelique for services </t>
  </si>
  <si>
    <t>Purchase of accessories to fix toilet</t>
  </si>
  <si>
    <t>Purchase of minit for the school ´s phone</t>
  </si>
  <si>
    <t>Payment for cuting flowers etc</t>
  </si>
  <si>
    <t>Deposit of 200,000 gourdes from ck 357</t>
  </si>
  <si>
    <t>B0900</t>
  </si>
  <si>
    <t>Purchase of propane gas</t>
  </si>
  <si>
    <t>Purchase of gazoline for the grass cutter machine</t>
  </si>
  <si>
    <t>LES ASSURANCES LEGER</t>
  </si>
  <si>
    <t>KITCHEN ACCESSORIES</t>
  </si>
  <si>
    <t>MSC PLUS TABARRE</t>
  </si>
  <si>
    <t>DIRECTION GENERALE DES IMPOTS</t>
  </si>
  <si>
    <t>KITCHEN ACCESSORY</t>
  </si>
  <si>
    <t>DIEUDONNE DANIEL</t>
  </si>
  <si>
    <t>EDISON SHOP</t>
  </si>
  <si>
    <t>RUE ST JEAN</t>
  </si>
  <si>
    <t>EKA (CAEPA)</t>
  </si>
  <si>
    <t>NRECA INTERNATIONAL</t>
  </si>
  <si>
    <t>DIEU DEVANT PRODUITRS ALIMENTAIRES</t>
  </si>
  <si>
    <t>PAUL CAR WASH</t>
  </si>
  <si>
    <t>LA REFERENCE MULTI SERVICES</t>
  </si>
  <si>
    <t>PETTY CASH</t>
  </si>
  <si>
    <t>ACRA PETION VILLE</t>
  </si>
  <si>
    <t>JEAN DUKEN</t>
  </si>
  <si>
    <t>PLAZA HOTEL</t>
  </si>
  <si>
    <t>SUNRISE AIRWAYS</t>
  </si>
  <si>
    <t>CYRIMA</t>
  </si>
  <si>
    <t>ST JULIEN</t>
  </si>
  <si>
    <t>DJO MOY</t>
  </si>
  <si>
    <t>AUGUSTIN GABRIEL</t>
  </si>
  <si>
    <t>LE PLAZA HOTEL</t>
  </si>
  <si>
    <t>MR LEE</t>
  </si>
  <si>
    <t>LUC CELESTIN</t>
  </si>
  <si>
    <t>VOLONTE DE DIEU</t>
  </si>
  <si>
    <t>KARIBE HOTEL</t>
  </si>
  <si>
    <t>CAPITAL BANK</t>
  </si>
  <si>
    <t>CADET VERTHEAUD</t>
  </si>
  <si>
    <t>PLAN DE  DIEU ARTICLES DIVERS</t>
  </si>
  <si>
    <t>UN PEU DE TOUT DOUCO STORE</t>
  </si>
  <si>
    <t>SUAN AUTO</t>
  </si>
  <si>
    <t>SUNRISE</t>
  </si>
  <si>
    <t>DIEU DEVANT PRODUITS</t>
  </si>
  <si>
    <t>LKA SAGESSE AUTO PARTS</t>
  </si>
  <si>
    <t>ETIENNE STE HELENE</t>
  </si>
  <si>
    <t>STAPPLES,AMERICAN AILINE ETC</t>
  </si>
  <si>
    <t>SUNAUTO</t>
  </si>
  <si>
    <t>FILS AIME IMMACULA</t>
  </si>
  <si>
    <t>PREVIL MARLENE</t>
  </si>
  <si>
    <t>ERIC ELECTRICAL SERVICES</t>
  </si>
  <si>
    <t>CAR WASH DIEU TOUT PUISSANT</t>
  </si>
  <si>
    <t>LA REFERENCE MULTI SEWRVICES</t>
  </si>
  <si>
    <t>DERANCY WILSAINT</t>
  </si>
  <si>
    <t>ROOSEVELT PIERRE</t>
  </si>
  <si>
    <t>HOTEL LE PLAZA</t>
  </si>
  <si>
    <t>STATION ENNERY</t>
  </si>
  <si>
    <t>ROSE LOURDES JEAN</t>
  </si>
  <si>
    <t>HENRY DESCHAMPS</t>
  </si>
  <si>
    <t>CANOT QUINCAILLERIE</t>
  </si>
  <si>
    <t>ST JULIEN C LODNEY</t>
  </si>
  <si>
    <t>TOP TIRES</t>
  </si>
  <si>
    <t>MSC PLUS</t>
  </si>
  <si>
    <t>STATION TOTAL</t>
  </si>
  <si>
    <t>PETTY CASH DOLLARS</t>
  </si>
  <si>
    <t>ALEX NAPOLEON</t>
  </si>
  <si>
    <t>ING. ALEX NAPOLEON</t>
  </si>
  <si>
    <t>CATHERINE NAPOLEON</t>
  </si>
  <si>
    <t>MONDESIR LOUIS PIERRE</t>
  </si>
  <si>
    <t xml:space="preserve">CANAL SAT </t>
  </si>
  <si>
    <t>AUTOMOTIVE PARTS CENTER</t>
  </si>
  <si>
    <t>IMMACULA FILS AIME</t>
  </si>
  <si>
    <t>DIEU DEVANT PRODUITS ALIMENTAIRES</t>
  </si>
  <si>
    <t>JOSEPH DAMAS</t>
  </si>
  <si>
    <t>MILHOMME ROBERT</t>
  </si>
  <si>
    <t xml:space="preserve">L´UNIQUE IMPRIMERIE </t>
  </si>
  <si>
    <t>ACCOM</t>
  </si>
  <si>
    <t>DEPANNEUR  DIEU DEVANT</t>
  </si>
  <si>
    <t>PIERRE LOUIS MODESIR</t>
  </si>
  <si>
    <t>LA REFERENCE MULTIS ERVICES</t>
  </si>
  <si>
    <t>ATELIER DE SOUDURE BOSS CORNEILLE</t>
  </si>
  <si>
    <t>PETTY CASH US</t>
  </si>
  <si>
    <t>MOISES CASSEUS</t>
  </si>
  <si>
    <t>JOCELY PHILEMOND</t>
  </si>
  <si>
    <t>DEVANT DIEU PRODUITS ALIMENTAIRES</t>
  </si>
  <si>
    <t xml:space="preserve">MEDEICINE </t>
  </si>
  <si>
    <t>EMAPHARMA</t>
  </si>
  <si>
    <t>ETIENNE STE ELENE</t>
  </si>
  <si>
    <t>MICHEL THERMUS</t>
  </si>
  <si>
    <t>PETTY CASH GOURDES</t>
  </si>
  <si>
    <t>ALWAYS CARGO SHIPPING</t>
  </si>
  <si>
    <t>LA SAGESS AUTO PARTS</t>
  </si>
  <si>
    <t>IMMACULA</t>
  </si>
  <si>
    <t>TRINITE CONSTRUCTION</t>
  </si>
  <si>
    <t>TOTAL FORT LIBERTE</t>
  </si>
  <si>
    <t>L´ETERNEL BAZAR PRODUITS ALIMENTAIRES</t>
  </si>
  <si>
    <t>SEUL JESUS AUTO PARTS</t>
  </si>
  <si>
    <t>ALO COMMUNCATION</t>
  </si>
  <si>
    <t>MADAME PAULIN</t>
  </si>
  <si>
    <t>MICHEL THERMEUS</t>
  </si>
  <si>
    <t>PRO GAZ</t>
  </si>
  <si>
    <t>METELLEC QUINCAILLERIE</t>
  </si>
  <si>
    <t>LIBRAIRIE PAPETTERIE MELISSA</t>
  </si>
  <si>
    <t>KOKIYAJ  MARKET</t>
  </si>
  <si>
    <t>MENELIQUE ORICHEL</t>
  </si>
  <si>
    <t>L´ETERNEL BAZAR</t>
  </si>
  <si>
    <t>WAGNES HENRICE</t>
  </si>
  <si>
    <t>GRAGE LA PAIX</t>
  </si>
  <si>
    <t>AUGUSTIN MIDRELLE</t>
  </si>
  <si>
    <t>Commission paid to the bank for november</t>
  </si>
  <si>
    <t>commission paid to the bank over transfer received</t>
  </si>
  <si>
    <t>Payment due for copy made</t>
  </si>
  <si>
    <t>Payment due for internet service</t>
  </si>
  <si>
    <t xml:space="preserve">SAE TRADING </t>
  </si>
  <si>
    <t>DLO HAITI</t>
  </si>
  <si>
    <t>LA REFERENCE MULTI SEVICES</t>
  </si>
  <si>
    <t>Payment of salary to Jean Mirvil ,for november 20015</t>
  </si>
  <si>
    <t>Commission for the transfer old account balance to new one</t>
  </si>
  <si>
    <t>Commission for the closure of old account # 500-1222-1068860</t>
  </si>
  <si>
    <t>Deposit received from SAE-Trading ,Seoul</t>
  </si>
  <si>
    <t>Commission paid to the bank  over transfer received</t>
  </si>
  <si>
    <t>Commission for the closure of old account # 500-1221-1158179</t>
  </si>
  <si>
    <t>Deposit of transfer us to gourde ($ 20,000)</t>
  </si>
  <si>
    <t>Payment of conge maternity to Etienne St e -Elene</t>
  </si>
  <si>
    <t>Payment of teachers salary</t>
  </si>
  <si>
    <t>Transfer to gourdes petty cash</t>
  </si>
  <si>
    <t>Deposit  of transfer  of gourdes  from ck #359</t>
  </si>
  <si>
    <t>Payment of electricity for october &amp; november</t>
  </si>
  <si>
    <t>office materials purchased</t>
  </si>
  <si>
    <t>Payment due for Id card printing</t>
  </si>
  <si>
    <t>Payment due for minute bought for the school phone</t>
  </si>
  <si>
    <t>Purrchase of diesel  for the mini bus</t>
  </si>
  <si>
    <t>Payment due to repair made in the copy machine</t>
  </si>
  <si>
    <t>Deposit received from Sae Trading ,seoul</t>
  </si>
  <si>
    <t>Commission paid for deposit received</t>
  </si>
  <si>
    <t>Transfer to Constructora Caceres madera</t>
  </si>
  <si>
    <t>Payment to Mr Mirvil  (salary &amp; boni)</t>
  </si>
  <si>
    <t>Transfer to cash dollars</t>
  </si>
  <si>
    <t>Deposit  of transfer of 500 dollars</t>
  </si>
  <si>
    <t>Purchased of paints for maintenance</t>
  </si>
  <si>
    <t xml:space="preserve">Deposit of us 6,000 </t>
  </si>
  <si>
    <t xml:space="preserve">Deposit  of transfer  of gourdes  from ck </t>
  </si>
  <si>
    <t>Maintenance of the courtyard</t>
  </si>
  <si>
    <t>Payment due for copies made</t>
  </si>
  <si>
    <t>Maintenance of the air and tires maintenance</t>
  </si>
  <si>
    <t>Purchase of gaz for grass cutting machine</t>
  </si>
  <si>
    <t>Payment of salary &amp; boni to the teachers</t>
  </si>
  <si>
    <t xml:space="preserve">Provisional cash petty cash for december expenses </t>
  </si>
  <si>
    <t>Unibank S,A</t>
  </si>
  <si>
    <t>FONDATION</t>
  </si>
  <si>
    <t>Direction Generale</t>
  </si>
  <si>
    <t>Fondation</t>
  </si>
  <si>
    <t>Etienne Ste elene</t>
  </si>
  <si>
    <t>Dieudonne Daniel</t>
  </si>
  <si>
    <t xml:space="preserve">STATION  NATIONAL </t>
  </si>
  <si>
    <t>MULTISERVICES</t>
  </si>
  <si>
    <t>Multi Service</t>
  </si>
  <si>
    <t>Dlo Haiti</t>
  </si>
  <si>
    <t>Dlo HAITI</t>
  </si>
  <si>
    <t>LA DIFFERENCE MULTI SERVICE</t>
  </si>
  <si>
    <t xml:space="preserve">Volonte de Dieu </t>
  </si>
  <si>
    <t>Constructura Caceres</t>
  </si>
  <si>
    <t>-</t>
  </si>
  <si>
    <t>FERNANDO KIM</t>
  </si>
  <si>
    <t>SALDO($)</t>
    <phoneticPr fontId="4" type="noConversion"/>
  </si>
  <si>
    <t>SALDO(GD)</t>
    <phoneticPr fontId="4" type="noConversion"/>
  </si>
  <si>
    <t>D00050</t>
    <phoneticPr fontId="4" type="noConversion"/>
  </si>
  <si>
    <t>B01202</t>
    <phoneticPr fontId="4" type="noConversion"/>
  </si>
  <si>
    <t>B01202</t>
    <phoneticPr fontId="4" type="noConversion"/>
  </si>
  <si>
    <t>기타입금</t>
  </si>
  <si>
    <t>기타입금</t>
    <phoneticPr fontId="4" type="noConversion"/>
  </si>
  <si>
    <t>본사</t>
  </si>
  <si>
    <t>본사</t>
    <phoneticPr fontId="4" type="noConversion"/>
  </si>
  <si>
    <t>B00500</t>
    <phoneticPr fontId="4" type="noConversion"/>
  </si>
  <si>
    <t>B01201</t>
    <phoneticPr fontId="4" type="noConversion"/>
  </si>
  <si>
    <t>B00300</t>
    <phoneticPr fontId="4" type="noConversion"/>
  </si>
  <si>
    <t>B00900</t>
    <phoneticPr fontId="4" type="noConversion"/>
  </si>
  <si>
    <t>B00201</t>
    <phoneticPr fontId="4" type="noConversion"/>
  </si>
  <si>
    <t>D00040</t>
    <phoneticPr fontId="4" type="noConversion"/>
  </si>
  <si>
    <t>B01207</t>
    <phoneticPr fontId="4" type="noConversion"/>
  </si>
  <si>
    <t>중학교</t>
  </si>
  <si>
    <t>중학교</t>
    <phoneticPr fontId="4" type="noConversion"/>
  </si>
  <si>
    <t>B01212</t>
    <phoneticPr fontId="4" type="noConversion"/>
  </si>
  <si>
    <t>검증</t>
    <phoneticPr fontId="4" type="noConversion"/>
  </si>
  <si>
    <t>공란1</t>
    <phoneticPr fontId="4" type="noConversion"/>
  </si>
  <si>
    <t>공란2</t>
    <phoneticPr fontId="4" type="noConversion"/>
  </si>
  <si>
    <t>행 레이블</t>
  </si>
  <si>
    <t>총합계</t>
  </si>
  <si>
    <t>합계 : OUT (U$)2</t>
  </si>
  <si>
    <t>수입 합계 :</t>
  </si>
  <si>
    <t>교직원 급여, 상여</t>
  </si>
  <si>
    <t>고용주 부담 직원 사회보장보험료</t>
  </si>
  <si>
    <t>지출합계 :</t>
  </si>
  <si>
    <t>수지 :</t>
  </si>
  <si>
    <t>단위 : U$</t>
    <phoneticPr fontId="4" type="noConversion"/>
  </si>
  <si>
    <t>교직원 급여</t>
    <phoneticPr fontId="4" type="noConversion"/>
  </si>
  <si>
    <t>사회보장보험료</t>
    <phoneticPr fontId="4" type="noConversion"/>
  </si>
  <si>
    <t>소모품비, 수선비</t>
    <phoneticPr fontId="4" type="noConversion"/>
  </si>
  <si>
    <t>사무용품, 건물유지보수 및 정원 관리</t>
    <phoneticPr fontId="4" type="noConversion"/>
  </si>
  <si>
    <t>수도광열비</t>
    <phoneticPr fontId="4" type="noConversion"/>
  </si>
  <si>
    <t>전기, 수도, 가스료</t>
    <phoneticPr fontId="4" type="noConversion"/>
  </si>
  <si>
    <t>복리후생비</t>
    <phoneticPr fontId="4" type="noConversion"/>
  </si>
  <si>
    <t>식자재 구입</t>
    <phoneticPr fontId="4" type="noConversion"/>
  </si>
  <si>
    <t>여비교통비</t>
    <phoneticPr fontId="4" type="noConversion"/>
  </si>
  <si>
    <t>교직원 세미나, 교육 참석비, 출장비</t>
    <phoneticPr fontId="4" type="noConversion"/>
  </si>
  <si>
    <t>통신비</t>
    <phoneticPr fontId="4" type="noConversion"/>
  </si>
  <si>
    <t>인터넷사용, 휴대폰 사용료</t>
    <phoneticPr fontId="4" type="noConversion"/>
  </si>
  <si>
    <t>차량유지비</t>
    <phoneticPr fontId="4" type="noConversion"/>
  </si>
  <si>
    <t>차량 주유대, 수리대</t>
    <phoneticPr fontId="4" type="noConversion"/>
  </si>
  <si>
    <t>지급수수료</t>
    <phoneticPr fontId="4" type="noConversion"/>
  </si>
  <si>
    <t>용역경비 사용료, 행사 진행비, 은행수수료</t>
    <phoneticPr fontId="4" type="noConversion"/>
  </si>
  <si>
    <t>중학교 건축</t>
    <phoneticPr fontId="4" type="noConversion"/>
  </si>
  <si>
    <t>중학교 건축 착수금 20%</t>
    <phoneticPr fontId="4" type="noConversion"/>
  </si>
  <si>
    <t>보험료</t>
    <phoneticPr fontId="4" type="noConversion"/>
  </si>
  <si>
    <t>종합보험료, 차량보험료</t>
    <phoneticPr fontId="4" type="noConversion"/>
  </si>
  <si>
    <t>기타</t>
    <phoneticPr fontId="4" type="noConversion"/>
  </si>
  <si>
    <t>소득세 원천징수분 납부</t>
    <phoneticPr fontId="4" type="noConversion"/>
  </si>
  <si>
    <t>JAN.</t>
  </si>
  <si>
    <t>JAN.</t>
    <phoneticPr fontId="4" type="noConversion"/>
  </si>
  <si>
    <t>FEB.</t>
  </si>
  <si>
    <t>FEB.</t>
    <phoneticPr fontId="4" type="noConversion"/>
  </si>
  <si>
    <t>MAR.</t>
  </si>
  <si>
    <t>MAR.</t>
    <phoneticPr fontId="4" type="noConversion"/>
  </si>
  <si>
    <t>APR.</t>
  </si>
  <si>
    <t>APR.</t>
    <phoneticPr fontId="4" type="noConversion"/>
  </si>
  <si>
    <t>MAY.</t>
  </si>
  <si>
    <t>MAY.</t>
    <phoneticPr fontId="4" type="noConversion"/>
  </si>
  <si>
    <t>JUN.</t>
  </si>
  <si>
    <t>JUN.</t>
    <phoneticPr fontId="4" type="noConversion"/>
  </si>
  <si>
    <t>AUG.</t>
  </si>
  <si>
    <t>SEP.</t>
  </si>
  <si>
    <t>SEP.</t>
    <phoneticPr fontId="4" type="noConversion"/>
  </si>
  <si>
    <t>OCT.</t>
  </si>
  <si>
    <t>OCT.</t>
    <phoneticPr fontId="4" type="noConversion"/>
  </si>
  <si>
    <t>NOV.</t>
  </si>
  <si>
    <t>NOV.</t>
    <phoneticPr fontId="4" type="noConversion"/>
  </si>
  <si>
    <t>JUL.</t>
  </si>
  <si>
    <t>JUL.</t>
    <phoneticPr fontId="4" type="noConversion"/>
  </si>
  <si>
    <t>AUG.</t>
    <phoneticPr fontId="4" type="noConversion"/>
  </si>
  <si>
    <t>DEC.</t>
  </si>
  <si>
    <t>DEC.</t>
    <phoneticPr fontId="4" type="noConversion"/>
  </si>
  <si>
    <t>(비어 있음)</t>
  </si>
  <si>
    <t>합계 : TIMES TO PAY</t>
  </si>
  <si>
    <t>JAN</t>
    <phoneticPr fontId="4" type="noConversion"/>
  </si>
  <si>
    <t>FEB</t>
    <phoneticPr fontId="4" type="noConversion"/>
  </si>
  <si>
    <t>MAR</t>
    <phoneticPr fontId="4" type="noConversion"/>
  </si>
  <si>
    <t>APR</t>
    <phoneticPr fontId="4" type="noConversion"/>
  </si>
  <si>
    <t>JUN</t>
    <phoneticPr fontId="4" type="noConversion"/>
  </si>
  <si>
    <t>JUL</t>
    <phoneticPr fontId="4" type="noConversion"/>
  </si>
  <si>
    <t>AUG</t>
    <phoneticPr fontId="4" type="noConversion"/>
  </si>
  <si>
    <t>SEP</t>
    <phoneticPr fontId="4" type="noConversion"/>
  </si>
  <si>
    <t>OCT</t>
    <phoneticPr fontId="4" type="noConversion"/>
  </si>
  <si>
    <t>NOV</t>
    <phoneticPr fontId="4" type="noConversion"/>
  </si>
  <si>
    <t>DEC</t>
    <phoneticPr fontId="4" type="noConversion"/>
  </si>
  <si>
    <t>Month
(지출월)</t>
    <phoneticPr fontId="4" type="noConversion"/>
  </si>
  <si>
    <t>Receiver
(대표 지급처명)</t>
    <phoneticPr fontId="4" type="noConversion"/>
  </si>
  <si>
    <t>Payment Amount
(금액)</t>
    <phoneticPr fontId="4" type="noConversion"/>
  </si>
  <si>
    <t>No. of Payment
(지급 건수)</t>
    <phoneticPr fontId="4" type="noConversion"/>
  </si>
  <si>
    <t>Country
(국가명)</t>
    <phoneticPr fontId="4" type="noConversion"/>
  </si>
  <si>
    <t>Purpose of Expenditure
(지급 목적)</t>
    <phoneticPr fontId="4" type="noConversion"/>
  </si>
  <si>
    <t>수도료</t>
    <phoneticPr fontId="4" type="noConversion"/>
  </si>
  <si>
    <t>생수 구입</t>
    <phoneticPr fontId="4" type="noConversion"/>
  </si>
  <si>
    <t>정원 보수</t>
    <phoneticPr fontId="4" type="noConversion"/>
  </si>
  <si>
    <t>은행수수료</t>
    <phoneticPr fontId="4" type="noConversion"/>
  </si>
  <si>
    <t>CABLE TV 시청료</t>
    <phoneticPr fontId="4" type="noConversion"/>
  </si>
  <si>
    <t>행사비</t>
    <phoneticPr fontId="4" type="noConversion"/>
  </si>
  <si>
    <t>전화 카드 구입</t>
    <phoneticPr fontId="4" type="noConversion"/>
  </si>
  <si>
    <t>청소물품</t>
    <phoneticPr fontId="4" type="noConversion"/>
  </si>
  <si>
    <t>세금 원천징수분 납부</t>
    <phoneticPr fontId="4" type="noConversion"/>
  </si>
  <si>
    <t>전기료</t>
    <phoneticPr fontId="4" type="noConversion"/>
  </si>
  <si>
    <t>식품 구입</t>
    <phoneticPr fontId="4" type="noConversion"/>
  </si>
  <si>
    <t>가스 충전</t>
    <phoneticPr fontId="4" type="noConversion"/>
  </si>
  <si>
    <t>보험료</t>
    <phoneticPr fontId="4" type="noConversion"/>
  </si>
  <si>
    <t>보험료</t>
    <phoneticPr fontId="4" type="noConversion"/>
  </si>
  <si>
    <t>인터넷</t>
    <phoneticPr fontId="4" type="noConversion"/>
  </si>
  <si>
    <t>식당 물품</t>
    <phoneticPr fontId="4" type="noConversion"/>
  </si>
  <si>
    <t>수선비</t>
    <phoneticPr fontId="4" type="noConversion"/>
  </si>
  <si>
    <t>사회보장보험</t>
    <phoneticPr fontId="4" type="noConversion"/>
  </si>
  <si>
    <t>사무용품</t>
    <phoneticPr fontId="4" type="noConversion"/>
  </si>
  <si>
    <t>복사비</t>
    <phoneticPr fontId="4" type="noConversion"/>
  </si>
  <si>
    <t>교장 급여</t>
    <phoneticPr fontId="4" type="noConversion"/>
  </si>
  <si>
    <t>용역 경비 사용료</t>
    <phoneticPr fontId="4" type="noConversion"/>
  </si>
  <si>
    <t>지급수수료(서비스)</t>
    <phoneticPr fontId="4" type="noConversion"/>
  </si>
  <si>
    <t>휴대폰 사용료</t>
    <phoneticPr fontId="4" type="noConversion"/>
  </si>
  <si>
    <t>여비 교통비</t>
    <phoneticPr fontId="4" type="noConversion"/>
  </si>
  <si>
    <t>유니폼 구입</t>
    <phoneticPr fontId="4" type="noConversion"/>
  </si>
  <si>
    <t>차량 유지비</t>
    <phoneticPr fontId="4" type="noConversion"/>
  </si>
  <si>
    <t>HAITI</t>
    <phoneticPr fontId="4" type="noConversion"/>
  </si>
  <si>
    <t>NATCOM</t>
    <phoneticPr fontId="4" type="noConversion"/>
  </si>
  <si>
    <t>PLAN DE  DIEU ARTICLES DIVERS</t>
    <phoneticPr fontId="4" type="noConversion"/>
  </si>
  <si>
    <t>PLAN DE  DIEU ARTICLES DIVERS</t>
    <phoneticPr fontId="4" type="noConversion"/>
  </si>
  <si>
    <t>D.G.I</t>
    <phoneticPr fontId="4" type="noConversion"/>
  </si>
  <si>
    <t>NRECA</t>
    <phoneticPr fontId="4" type="noConversion"/>
  </si>
  <si>
    <t>DLO HAITI</t>
    <phoneticPr fontId="4" type="noConversion"/>
  </si>
  <si>
    <t>O.N.A</t>
    <phoneticPr fontId="4" type="noConversion"/>
  </si>
  <si>
    <t>STATION NATIONAL</t>
    <phoneticPr fontId="4" type="noConversion"/>
  </si>
  <si>
    <t>DIEU DEVANT PRODUITS ALIMENTAIRES</t>
    <phoneticPr fontId="4" type="noConversion"/>
  </si>
  <si>
    <t>DIGICEL</t>
    <phoneticPr fontId="4" type="noConversion"/>
  </si>
  <si>
    <t>CATHERINE NAPOLEON</t>
    <phoneticPr fontId="4" type="noConversion"/>
  </si>
  <si>
    <t>MIRVIL</t>
    <phoneticPr fontId="4" type="noConversion"/>
  </si>
  <si>
    <t>PLAN DE DIEU ARTICLES DIVERS</t>
    <phoneticPr fontId="4" type="noConversion"/>
  </si>
  <si>
    <t>LES ASSURANCES LEGER</t>
    <phoneticPr fontId="4" type="noConversion"/>
  </si>
  <si>
    <t>LA REFERENCE MULTIS ERVICES</t>
    <phoneticPr fontId="4" type="noConversion"/>
  </si>
  <si>
    <t>PRO GAZ</t>
    <phoneticPr fontId="4" type="noConversion"/>
  </si>
  <si>
    <t xml:space="preserve">CANAL SAT </t>
    <phoneticPr fontId="4" type="noConversion"/>
  </si>
  <si>
    <t>EKAM (CAEPA)</t>
    <phoneticPr fontId="4" type="noConversion"/>
  </si>
  <si>
    <t>JOANEL MEUS</t>
    <phoneticPr fontId="4" type="noConversion"/>
  </si>
  <si>
    <t>HOTEL MARIOTT</t>
    <phoneticPr fontId="4" type="noConversion"/>
  </si>
  <si>
    <t>JCV</t>
    <phoneticPr fontId="4" type="noConversion"/>
  </si>
  <si>
    <t>ACRA PETION VILLE</t>
    <phoneticPr fontId="4" type="noConversion"/>
  </si>
  <si>
    <t>UNIBANK S,A</t>
    <phoneticPr fontId="4" type="noConversion"/>
  </si>
  <si>
    <t>ST JULIEN C LODNEY</t>
    <phoneticPr fontId="4" type="noConversion"/>
  </si>
  <si>
    <t>ST JULIEN C LODNEY</t>
    <phoneticPr fontId="4" type="noConversion"/>
  </si>
  <si>
    <t>SPATA PRODUCTION</t>
    <phoneticPr fontId="4" type="noConversion"/>
  </si>
  <si>
    <t xml:space="preserve">Fondation Sae-A (세아재단) </t>
    <phoneticPr fontId="4" type="noConversion"/>
  </si>
  <si>
    <t>[ Unit: USD ]</t>
    <phoneticPr fontId="4" type="noConversion"/>
  </si>
  <si>
    <t>Month</t>
    <phoneticPr fontId="4" type="noConversion"/>
  </si>
  <si>
    <t>Individual Donation
(개인 기부)</t>
    <phoneticPr fontId="4" type="noConversion"/>
  </si>
  <si>
    <t>Corporate Donation
(법인 기부)</t>
    <phoneticPr fontId="4" type="noConversion"/>
  </si>
  <si>
    <t>TOTAL
(총합)</t>
    <phoneticPr fontId="4" type="noConversion"/>
  </si>
  <si>
    <t>Jan</t>
    <phoneticPr fontId="4" type="noConversion"/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</si>
  <si>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</si>
  <si>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</si>
  <si>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</si>
  <si>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</si>
  <si>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</si>
  <si>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</si>
  <si>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</si>
  <si>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</si>
  <si>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</si>
  <si>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</si>
  <si>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</si>
  <si>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  <phoneticPr fontId="4" type="noConversion"/>
  </si>
  <si>
    <t>2015 Donations Detail (기부금 수입 내역)</t>
    <phoneticPr fontId="4" type="noConversion"/>
  </si>
  <si>
    <t xml:space="preserve">Fondation Sae-A (세아재단) </t>
    <phoneticPr fontId="4" type="noConversion"/>
  </si>
  <si>
    <t>[ Unit: USD ]</t>
    <phoneticPr fontId="4" type="noConversion"/>
  </si>
  <si>
    <t>Income 
(수입)</t>
    <phoneticPr fontId="4" type="noConversion"/>
  </si>
  <si>
    <t>Expenditure 
(지출)</t>
    <phoneticPr fontId="4" type="noConversion"/>
  </si>
  <si>
    <t>Balance 
(잔액)</t>
    <phoneticPr fontId="4" type="noConversion"/>
  </si>
  <si>
    <t>Balance Carried 
Over (전기이월)</t>
    <phoneticPr fontId="4" type="noConversion"/>
  </si>
  <si>
    <t>-</t>
    <phoneticPr fontId="4" type="noConversion"/>
  </si>
  <si>
    <t>Jan</t>
    <phoneticPr fontId="4" type="noConversion"/>
  </si>
  <si>
    <t>TOTAL
(합계)</t>
    <phoneticPr fontId="4" type="noConversion"/>
  </si>
  <si>
    <t>Balance Carried 
Forward (차기이월)</t>
    <phoneticPr fontId="4" type="noConversion"/>
  </si>
  <si>
    <t>2015 Financial Statements - Income and Expenditure (수입 및 지출 명세서)</t>
    <phoneticPr fontId="4" type="noConversion"/>
  </si>
  <si>
    <t>2015 Expenditures Detail (기부금 지출 내역)</t>
    <phoneticPr fontId="4" type="noConversion"/>
  </si>
  <si>
    <t>중학교 건축 선지급분(20%)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</si>
</sst>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43" formatCode="_-* #,##0.00_-;\-* #,##0.00_-;_-* &quot;-&quot;??_-;_-@_-"/>
    <numFmt numFmtId="176" formatCode="_-* #,##0.00_-;\-* #,##0.00_-;_-* &quot;-&quot;_-;_-@_-"/>
    <numFmt numFmtId="177" formatCode="\$#,##0.00"/>
    <numFmt numFmtId="178" formatCode="&quot;GD&quot;\ #,###"/>
    <numFmt numFmtId="179" formatCode="&quot;GD&quot;\ #,###.00"/>
    <numFmt numFmtId="180" formatCode="[$-409]d&quot;-&quot;mmm;@"/>
    <numFmt numFmtId="181" formatCode="yyyy/m"/>
    <numFmt numFmtId="182" formatCode="#,##0_ "/>
    <numFmt numFmtId="183" formatCode="#,##0_);\(#,##0\)"/>
    <numFmt numFmtId="184" formatCode="0_);[Red]\(0\)"/>
    <numFmt numFmtId="185" formatCode="_-* #,##0.0000_-;\-* #,##0.0000_-;_-* &quot;-&quot;_-;_-@_-"/>
  </numFmts>
  <fonts count="41" x14ac:knownFonts="1"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name val="Arial"/>
      <family val="2"/>
    </font>
    <font>
      <sz val="8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color rgb="FFFF0000"/>
      <name val="맑은 고딕"/>
      <family val="3"/>
      <charset val="129"/>
      <scheme val="major"/>
    </font>
    <font>
      <b/>
      <sz val="20"/>
      <color theme="1"/>
      <name val="HY헤드라인M"/>
      <family val="1"/>
      <charset val="129"/>
    </font>
    <font>
      <sz val="10"/>
      <name val="Arial"/>
      <family val="2"/>
    </font>
    <font>
      <u/>
      <sz val="9"/>
      <color theme="1"/>
      <name val="맑은 고딕"/>
      <family val="3"/>
      <charset val="129"/>
      <scheme val="maj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Accounting"/>
      <sz val="9"/>
      <name val="맑은 고딕"/>
      <family val="3"/>
      <charset val="129"/>
      <scheme val="major"/>
    </font>
    <font>
      <sz val="10"/>
      <name val="돋움"/>
      <family val="3"/>
      <charset val="129"/>
    </font>
    <font>
      <sz val="8"/>
      <color theme="1"/>
      <name val="굴림"/>
      <family val="3"/>
      <charset val="129"/>
    </font>
    <font>
      <b/>
      <sz val="8"/>
      <color theme="1"/>
      <name val="굴림"/>
      <family val="3"/>
      <charset val="129"/>
    </font>
    <font>
      <b/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7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 applyFont="0" applyFill="0" applyBorder="0" applyAlignment="0" applyProtection="0">
      <alignment vertical="center"/>
    </xf>
    <xf numFmtId="0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7" fillId="13" borderId="0" applyNumberFormat="0" applyBorder="0" applyAlignment="0" applyProtection="0"/>
    <xf numFmtId="0" fontId="18" fillId="25" borderId="6" applyNumberFormat="0" applyAlignment="0" applyProtection="0"/>
    <xf numFmtId="0" fontId="19" fillId="26" borderId="7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30" borderId="0" applyNumberFormat="0" applyBorder="0" applyAlignment="0" applyProtection="0"/>
    <xf numFmtId="0" fontId="22" fillId="16" borderId="6" applyNumberFormat="0" applyAlignment="0" applyProtection="0"/>
    <xf numFmtId="0" fontId="23" fillId="12" borderId="0" applyNumberFormat="0" applyBorder="0" applyAlignment="0" applyProtection="0"/>
    <xf numFmtId="0" fontId="5" fillId="31" borderId="9" applyNumberFormat="0" applyFont="0" applyAlignment="0" applyProtection="0"/>
    <xf numFmtId="0" fontId="24" fillId="25" borderId="10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1" fillId="0" borderId="13" applyNumberFormat="0" applyFill="0" applyAlignment="0" applyProtection="0"/>
    <xf numFmtId="0" fontId="2" fillId="0" borderId="0" applyFont="0" applyFill="0" applyBorder="0" applyAlignment="0" applyProtection="0">
      <alignment vertical="center"/>
    </xf>
    <xf numFmtId="0" fontId="2" fillId="0" borderId="0" applyFont="0" applyFill="0" applyBorder="0" applyAlignment="0" applyProtection="0">
      <alignment vertical="center"/>
    </xf>
    <xf numFmtId="0" fontId="2" fillId="0" borderId="0" applyFont="0" applyFill="0" applyBorder="0" applyAlignment="0" applyProtection="0">
      <alignment vertical="center"/>
    </xf>
    <xf numFmtId="0" fontId="2" fillId="0" borderId="0" applyFont="0" applyFill="0" applyBorder="0" applyAlignment="0" applyProtection="0">
      <alignment vertical="center"/>
    </xf>
    <xf numFmtId="0" fontId="2" fillId="0" borderId="0" applyFont="0" applyFill="0" applyBorder="0" applyAlignment="0" applyProtection="0">
      <alignment vertical="center"/>
    </xf>
    <xf numFmtId="0" fontId="2" fillId="0" borderId="0" applyFont="0" applyFill="0" applyBorder="0" applyAlignment="0" applyProtection="0">
      <alignment vertical="center"/>
    </xf>
    <xf numFmtId="0" fontId="2" fillId="0" borderId="0" applyFont="0" applyFill="0" applyBorder="0" applyAlignment="0" applyProtection="0">
      <alignment vertical="center"/>
    </xf>
    <xf numFmtId="0" fontId="2" fillId="0" borderId="0" applyFont="0" applyFill="0" applyBorder="0" applyAlignment="0" applyProtection="0">
      <alignment vertical="center"/>
    </xf>
    <xf numFmtId="0" fontId="5" fillId="0" borderId="0" applyFont="0" applyFill="0" applyBorder="0" applyAlignment="0" applyProtection="0">
      <alignment vertical="center"/>
    </xf>
    <xf numFmtId="0" fontId="5" fillId="0" borderId="0" applyFont="0" applyFill="0" applyBorder="0" applyAlignment="0" applyProtection="0">
      <alignment vertical="center"/>
    </xf>
    <xf numFmtId="0" fontId="5" fillId="0" borderId="0" applyFont="0" applyFill="0" applyBorder="0" applyAlignment="0" applyProtection="0">
      <alignment vertical="center"/>
    </xf>
    <xf numFmtId="0" fontId="5" fillId="0" borderId="0" applyFont="0" applyFill="0" applyBorder="0" applyAlignment="0" applyProtection="0">
      <alignment vertical="center"/>
    </xf>
    <xf numFmtId="0" fontId="5" fillId="0" borderId="0" applyFont="0" applyFill="0" applyBorder="0" applyAlignment="0" applyProtection="0">
      <alignment vertical="center"/>
    </xf>
    <xf numFmtId="0" fontId="5" fillId="0" borderId="0" applyFont="0" applyFill="0" applyBorder="0" applyAlignment="0" applyProtection="0">
      <alignment vertical="center"/>
    </xf>
    <xf numFmtId="0" fontId="5" fillId="0" borderId="0" applyFont="0" applyFill="0" applyBorder="0" applyAlignment="0" applyProtection="0">
      <alignment vertical="center"/>
    </xf>
    <xf numFmtId="0" fontId="5" fillId="0" borderId="0" applyFont="0" applyFill="0" applyBorder="0" applyAlignment="0" applyProtection="0">
      <alignment vertical="center"/>
    </xf>
    <xf numFmtId="0" fontId="5" fillId="0" borderId="0" applyFont="0" applyFill="0" applyBorder="0" applyAlignment="0" applyProtection="0">
      <alignment vertical="center"/>
    </xf>
    <xf numFmtId="0" fontId="2" fillId="0" borderId="0" applyFont="0" applyFill="0" applyBorder="0" applyAlignment="0" applyProtection="0">
      <alignment vertical="center"/>
    </xf>
    <xf numFmtId="0" fontId="2" fillId="0" borderId="0" applyFont="0" applyFill="0" applyBorder="0" applyAlignment="0" applyProtection="0">
      <alignment vertical="center"/>
    </xf>
    <xf numFmtId="0" fontId="2" fillId="0" borderId="0" applyFont="0" applyFill="0" applyBorder="0" applyAlignment="0" applyProtection="0">
      <alignment vertical="center"/>
    </xf>
    <xf numFmtId="0" fontId="2" fillId="0" borderId="0" applyFont="0" applyFill="0" applyBorder="0" applyAlignment="0" applyProtection="0">
      <alignment vertical="center"/>
    </xf>
    <xf numFmtId="0" fontId="2" fillId="0" borderId="0" applyFont="0" applyFill="0" applyBorder="0" applyAlignment="0" applyProtection="0">
      <alignment vertical="center"/>
    </xf>
    <xf numFmtId="0" fontId="2" fillId="0" borderId="0" applyFont="0" applyFill="0" applyBorder="0" applyAlignment="0" applyProtection="0">
      <alignment vertical="center"/>
    </xf>
    <xf numFmtId="0" fontId="2" fillId="0" borderId="0" applyFont="0" applyFill="0" applyBorder="0" applyAlignment="0" applyProtection="0">
      <alignment vertical="center"/>
    </xf>
    <xf numFmtId="0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/>
    <xf numFmtId="0" fontId="35" fillId="0" borderId="0">
      <alignment vertical="center"/>
    </xf>
    <xf numFmtId="41" fontId="35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176" fontId="3" fillId="4" borderId="1" xfId="5" applyNumberFormat="1" applyFont="1" applyFill="1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5" borderId="0" xfId="0" applyFont="1" applyFill="1" applyBorder="1">
      <alignment vertical="center"/>
    </xf>
    <xf numFmtId="177" fontId="7" fillId="2" borderId="0" xfId="0" applyNumberFormat="1" applyFont="1" applyFill="1">
      <alignment vertical="center"/>
    </xf>
    <xf numFmtId="178" fontId="7" fillId="3" borderId="0" xfId="0" applyNumberFormat="1" applyFont="1" applyFill="1">
      <alignment vertical="center"/>
    </xf>
    <xf numFmtId="0" fontId="7" fillId="0" borderId="0" xfId="0" applyFont="1" applyAlignment="1">
      <alignment horizontal="center" vertical="center"/>
    </xf>
    <xf numFmtId="177" fontId="9" fillId="5" borderId="0" xfId="1" applyNumberFormat="1" applyFont="1" applyFill="1" applyBorder="1" applyAlignment="1">
      <alignment horizontal="right" vertical="center"/>
    </xf>
    <xf numFmtId="177" fontId="7" fillId="5" borderId="0" xfId="1" applyNumberFormat="1" applyFont="1" applyFill="1" applyBorder="1">
      <alignment vertical="center"/>
    </xf>
    <xf numFmtId="179" fontId="9" fillId="5" borderId="0" xfId="1" applyNumberFormat="1" applyFont="1" applyFill="1" applyBorder="1" applyAlignment="1">
      <alignment horizontal="right" vertical="center"/>
    </xf>
    <xf numFmtId="179" fontId="7" fillId="5" borderId="0" xfId="1" applyNumberFormat="1" applyFont="1" applyFill="1" applyBorder="1">
      <alignment vertical="center"/>
    </xf>
    <xf numFmtId="177" fontId="7" fillId="0" borderId="0" xfId="0" applyNumberFormat="1" applyFont="1">
      <alignment vertical="center"/>
    </xf>
    <xf numFmtId="177" fontId="10" fillId="5" borderId="0" xfId="1" applyNumberFormat="1" applyFont="1" applyFill="1" applyBorder="1">
      <alignment vertical="center"/>
    </xf>
    <xf numFmtId="179" fontId="10" fillId="5" borderId="0" xfId="1" applyNumberFormat="1" applyFont="1" applyFill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11" fillId="0" borderId="0" xfId="0" applyFont="1">
      <alignment vertical="center"/>
    </xf>
    <xf numFmtId="180" fontId="7" fillId="0" borderId="0" xfId="0" applyNumberFormat="1" applyFont="1" applyAlignment="1">
      <alignment horizontal="center" vertical="center"/>
    </xf>
    <xf numFmtId="0" fontId="7" fillId="7" borderId="0" xfId="0" applyFont="1" applyFill="1">
      <alignment vertical="center"/>
    </xf>
    <xf numFmtId="176" fontId="6" fillId="6" borderId="2" xfId="1" applyNumberFormat="1" applyFont="1" applyFill="1" applyBorder="1" applyAlignment="1">
      <alignment horizontal="center" vertical="center"/>
    </xf>
    <xf numFmtId="177" fontId="7" fillId="0" borderId="0" xfId="1" applyNumberFormat="1" applyFont="1" applyAlignment="1">
      <alignment horizontal="right" vertical="center"/>
    </xf>
    <xf numFmtId="0" fontId="6" fillId="8" borderId="2" xfId="0" applyFont="1" applyFill="1" applyBorder="1" applyAlignment="1">
      <alignment horizontal="center" vertical="center"/>
    </xf>
    <xf numFmtId="0" fontId="7" fillId="8" borderId="0" xfId="0" applyFont="1" applyFill="1">
      <alignment vertical="center"/>
    </xf>
    <xf numFmtId="0" fontId="7" fillId="8" borderId="0" xfId="0" applyFont="1" applyFill="1" applyAlignment="1">
      <alignment horizontal="center" vertical="center"/>
    </xf>
    <xf numFmtId="176" fontId="9" fillId="8" borderId="0" xfId="3" applyNumberFormat="1" applyFont="1" applyFill="1">
      <alignment vertical="center"/>
    </xf>
    <xf numFmtId="0" fontId="8" fillId="8" borderId="0" xfId="2" applyFont="1" applyFill="1" applyAlignment="1">
      <alignment horizontal="center" vertical="center"/>
    </xf>
    <xf numFmtId="176" fontId="8" fillId="8" borderId="0" xfId="3" applyNumberFormat="1" applyFont="1" applyFill="1" applyAlignment="1">
      <alignment horizontal="center" vertical="center"/>
    </xf>
    <xf numFmtId="14" fontId="9" fillId="8" borderId="0" xfId="2" applyNumberFormat="1" applyFont="1" applyFill="1" applyAlignment="1">
      <alignment horizontal="center" vertical="center"/>
    </xf>
    <xf numFmtId="0" fontId="9" fillId="8" borderId="0" xfId="2" applyFont="1" applyFill="1" applyAlignment="1">
      <alignment horizontal="center" vertical="center"/>
    </xf>
    <xf numFmtId="41" fontId="9" fillId="8" borderId="0" xfId="4" applyNumberFormat="1" applyFont="1" applyFill="1">
      <alignment vertical="center"/>
    </xf>
    <xf numFmtId="0" fontId="10" fillId="9" borderId="0" xfId="0" applyFont="1" applyFill="1">
      <alignment vertical="center"/>
    </xf>
    <xf numFmtId="14" fontId="13" fillId="10" borderId="0" xfId="2" applyNumberFormat="1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41" fontId="13" fillId="10" borderId="0" xfId="4" applyNumberFormat="1" applyFont="1" applyFill="1">
      <alignment vertical="center"/>
    </xf>
    <xf numFmtId="176" fontId="13" fillId="10" borderId="0" xfId="3" applyNumberFormat="1" applyFont="1" applyFill="1">
      <alignment vertical="center"/>
    </xf>
    <xf numFmtId="0" fontId="14" fillId="8" borderId="0" xfId="0" applyFont="1" applyFill="1">
      <alignment vertical="center"/>
    </xf>
    <xf numFmtId="0" fontId="7" fillId="8" borderId="0" xfId="0" applyFont="1" applyFill="1" applyAlignment="1">
      <alignment horizontal="left"/>
    </xf>
    <xf numFmtId="14" fontId="13" fillId="8" borderId="0" xfId="2" applyNumberFormat="1" applyFont="1" applyFill="1" applyAlignment="1">
      <alignment horizontal="center" vertical="center"/>
    </xf>
    <xf numFmtId="0" fontId="13" fillId="8" borderId="0" xfId="2" applyFont="1" applyFill="1" applyAlignment="1">
      <alignment horizontal="center" vertical="center"/>
    </xf>
    <xf numFmtId="41" fontId="13" fillId="8" borderId="0" xfId="4" applyNumberFormat="1" applyFont="1" applyFill="1">
      <alignment vertical="center"/>
    </xf>
    <xf numFmtId="176" fontId="13" fillId="8" borderId="0" xfId="3" applyNumberFormat="1" applyFont="1" applyFill="1">
      <alignment vertical="center"/>
    </xf>
    <xf numFmtId="0" fontId="14" fillId="0" borderId="0" xfId="0" applyFont="1">
      <alignment vertical="center"/>
    </xf>
    <xf numFmtId="179" fontId="7" fillId="0" borderId="0" xfId="0" applyNumberFormat="1" applyFont="1">
      <alignment vertical="center"/>
    </xf>
    <xf numFmtId="41" fontId="30" fillId="8" borderId="0" xfId="4" applyNumberFormat="1" applyFont="1" applyFill="1">
      <alignment vertical="center"/>
    </xf>
    <xf numFmtId="43" fontId="7" fillId="0" borderId="0" xfId="0" applyNumberFormat="1" applyFont="1">
      <alignment vertical="center"/>
    </xf>
    <xf numFmtId="41" fontId="31" fillId="8" borderId="0" xfId="4" applyNumberFormat="1" applyFont="1" applyFill="1">
      <alignment vertical="center"/>
    </xf>
    <xf numFmtId="176" fontId="9" fillId="8" borderId="0" xfId="1" applyNumberFormat="1" applyFont="1" applyFill="1">
      <alignment vertical="center"/>
    </xf>
    <xf numFmtId="176" fontId="7" fillId="8" borderId="0" xfId="1" applyNumberFormat="1" applyFont="1" applyFill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176" fontId="0" fillId="0" borderId="0" xfId="1" applyNumberFormat="1" applyFont="1">
      <alignment vertical="center"/>
    </xf>
    <xf numFmtId="0" fontId="32" fillId="0" borderId="0" xfId="0" applyFont="1">
      <alignment vertical="center"/>
    </xf>
    <xf numFmtId="0" fontId="32" fillId="0" borderId="0" xfId="0" applyFont="1" applyAlignment="1">
      <alignment horizontal="right" vertical="center"/>
    </xf>
    <xf numFmtId="0" fontId="33" fillId="0" borderId="2" xfId="0" applyFont="1" applyBorder="1" applyAlignment="1">
      <alignment horizontal="left" vertical="center"/>
    </xf>
    <xf numFmtId="41" fontId="33" fillId="0" borderId="2" xfId="1" applyFont="1" applyBorder="1" applyAlignment="1">
      <alignment horizontal="center" vertical="center"/>
    </xf>
    <xf numFmtId="0" fontId="32" fillId="0" borderId="2" xfId="0" applyFont="1" applyBorder="1" applyAlignment="1">
      <alignment horizontal="left" vertical="center"/>
    </xf>
    <xf numFmtId="41" fontId="32" fillId="0" borderId="2" xfId="1" applyFont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8" fillId="8" borderId="0" xfId="2" applyNumberFormat="1" applyFont="1" applyFill="1" applyAlignment="1">
      <alignment horizontal="center" vertical="center"/>
    </xf>
    <xf numFmtId="0" fontId="9" fillId="8" borderId="0" xfId="2" applyNumberFormat="1" applyFont="1" applyFill="1" applyAlignment="1">
      <alignment horizontal="center" vertical="center"/>
    </xf>
    <xf numFmtId="0" fontId="0" fillId="0" borderId="0" xfId="0" applyAlignment="1">
      <alignment horizontal="left" vertical="center" indent="1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34" fillId="32" borderId="14" xfId="0" applyFont="1" applyFill="1" applyBorder="1" applyAlignment="1">
      <alignment horizontal="center" vertical="center" wrapText="1"/>
    </xf>
    <xf numFmtId="41" fontId="34" fillId="32" borderId="14" xfId="1" applyFont="1" applyFill="1" applyBorder="1" applyAlignment="1">
      <alignment horizontal="center" vertical="center" wrapText="1"/>
    </xf>
    <xf numFmtId="41" fontId="0" fillId="0" borderId="0" xfId="1" applyFont="1">
      <alignment vertical="center"/>
    </xf>
    <xf numFmtId="0" fontId="7" fillId="5" borderId="0" xfId="0" applyFont="1" applyFill="1">
      <alignment vertical="center"/>
    </xf>
    <xf numFmtId="41" fontId="9" fillId="7" borderId="0" xfId="4" applyNumberFormat="1" applyFont="1" applyFill="1">
      <alignment vertical="center"/>
    </xf>
    <xf numFmtId="176" fontId="13" fillId="8" borderId="0" xfId="1" applyNumberFormat="1" applyFont="1" applyFill="1">
      <alignment vertical="center"/>
    </xf>
    <xf numFmtId="0" fontId="35" fillId="0" borderId="0" xfId="74">
      <alignment vertical="center"/>
    </xf>
    <xf numFmtId="0" fontId="36" fillId="0" borderId="0" xfId="74" applyFont="1" applyAlignment="1">
      <alignment horizontal="center" vertical="center"/>
    </xf>
    <xf numFmtId="0" fontId="37" fillId="0" borderId="0" xfId="74" applyFont="1" applyAlignment="1">
      <alignment horizontal="right" vertical="center"/>
    </xf>
    <xf numFmtId="0" fontId="34" fillId="32" borderId="14" xfId="74" applyFont="1" applyFill="1" applyBorder="1" applyAlignment="1">
      <alignment horizontal="center" vertical="center"/>
    </xf>
    <xf numFmtId="0" fontId="34" fillId="32" borderId="14" xfId="74" applyFont="1" applyFill="1" applyBorder="1" applyAlignment="1">
      <alignment horizontal="center" vertical="center" wrapText="1"/>
    </xf>
    <xf numFmtId="0" fontId="1" fillId="0" borderId="0" xfId="74" applyFont="1">
      <alignment vertical="center"/>
    </xf>
    <xf numFmtId="181" fontId="38" fillId="33" borderId="16" xfId="74" applyNumberFormat="1" applyFont="1" applyFill="1" applyBorder="1" applyAlignment="1">
      <alignment horizontal="center" vertical="center"/>
    </xf>
    <xf numFmtId="41" fontId="39" fillId="0" borderId="16" xfId="75" applyFont="1" applyBorder="1" applyAlignment="1">
      <alignment horizontal="left" vertical="center"/>
    </xf>
    <xf numFmtId="41" fontId="39" fillId="0" borderId="16" xfId="75" applyFont="1" applyBorder="1">
      <alignment vertical="center"/>
    </xf>
    <xf numFmtId="41" fontId="39" fillId="0" borderId="17" xfId="75" applyFont="1" applyBorder="1">
      <alignment vertical="center"/>
    </xf>
    <xf numFmtId="181" fontId="38" fillId="33" borderId="18" xfId="74" applyNumberFormat="1" applyFont="1" applyFill="1" applyBorder="1" applyAlignment="1">
      <alignment horizontal="center" vertical="center"/>
    </xf>
    <xf numFmtId="41" fontId="39" fillId="0" borderId="18" xfId="75" applyFont="1" applyBorder="1" applyAlignment="1">
      <alignment horizontal="left" vertical="center"/>
    </xf>
    <xf numFmtId="41" fontId="39" fillId="0" borderId="18" xfId="75" applyFont="1" applyBorder="1">
      <alignment vertical="center"/>
    </xf>
    <xf numFmtId="41" fontId="39" fillId="0" borderId="19" xfId="75" applyFont="1" applyBorder="1">
      <alignment vertical="center"/>
    </xf>
    <xf numFmtId="182" fontId="39" fillId="0" borderId="18" xfId="75" applyNumberFormat="1" applyFont="1" applyBorder="1" applyAlignment="1">
      <alignment horizontal="right" vertical="center"/>
    </xf>
    <xf numFmtId="181" fontId="38" fillId="33" borderId="20" xfId="74" applyNumberFormat="1" applyFont="1" applyFill="1" applyBorder="1" applyAlignment="1">
      <alignment horizontal="center" vertical="center"/>
    </xf>
    <xf numFmtId="182" fontId="39" fillId="0" borderId="20" xfId="75" applyNumberFormat="1" applyFont="1" applyBorder="1" applyAlignment="1">
      <alignment horizontal="right" vertical="center"/>
    </xf>
    <xf numFmtId="41" fontId="39" fillId="0" borderId="20" xfId="75" applyFont="1" applyBorder="1">
      <alignment vertical="center"/>
    </xf>
    <xf numFmtId="41" fontId="39" fillId="0" borderId="21" xfId="75" applyFont="1" applyBorder="1">
      <alignment vertical="center"/>
    </xf>
    <xf numFmtId="0" fontId="38" fillId="6" borderId="22" xfId="74" applyFont="1" applyFill="1" applyBorder="1" applyAlignment="1">
      <alignment horizontal="center" vertical="center"/>
    </xf>
    <xf numFmtId="41" fontId="39" fillId="0" borderId="22" xfId="75" applyFont="1" applyBorder="1">
      <alignment vertical="center"/>
    </xf>
    <xf numFmtId="41" fontId="13" fillId="7" borderId="0" xfId="4" applyNumberFormat="1" applyFont="1" applyFill="1">
      <alignment vertical="center"/>
    </xf>
    <xf numFmtId="41" fontId="9" fillId="34" borderId="0" xfId="4" applyNumberFormat="1" applyFont="1" applyFill="1">
      <alignment vertical="center"/>
    </xf>
    <xf numFmtId="176" fontId="9" fillId="34" borderId="0" xfId="1" applyNumberFormat="1" applyFont="1" applyFill="1">
      <alignment vertical="center"/>
    </xf>
    <xf numFmtId="176" fontId="9" fillId="34" borderId="0" xfId="3" applyNumberFormat="1" applyFont="1" applyFill="1">
      <alignment vertical="center"/>
    </xf>
    <xf numFmtId="0" fontId="7" fillId="34" borderId="0" xfId="0" applyFont="1" applyFill="1">
      <alignment vertical="center"/>
    </xf>
    <xf numFmtId="176" fontId="7" fillId="34" borderId="0" xfId="1" applyNumberFormat="1" applyFont="1" applyFill="1">
      <alignment vertical="center"/>
    </xf>
    <xf numFmtId="177" fontId="7" fillId="34" borderId="0" xfId="1" applyNumberFormat="1" applyFont="1" applyFill="1" applyAlignment="1">
      <alignment horizontal="right" vertical="center"/>
    </xf>
    <xf numFmtId="0" fontId="9" fillId="9" borderId="0" xfId="2" applyNumberFormat="1" applyFont="1" applyFill="1" applyAlignment="1">
      <alignment horizontal="center" vertical="center"/>
    </xf>
    <xf numFmtId="0" fontId="13" fillId="9" borderId="0" xfId="2" applyFont="1" applyFill="1" applyAlignment="1">
      <alignment horizontal="center" vertical="center"/>
    </xf>
    <xf numFmtId="41" fontId="31" fillId="9" borderId="0" xfId="4" applyNumberFormat="1" applyFont="1" applyFill="1">
      <alignment vertical="center"/>
    </xf>
    <xf numFmtId="41" fontId="13" fillId="9" borderId="0" xfId="4" applyNumberFormat="1" applyFont="1" applyFill="1">
      <alignment vertical="center"/>
    </xf>
    <xf numFmtId="176" fontId="13" fillId="9" borderId="0" xfId="3" applyNumberFormat="1" applyFont="1" applyFill="1">
      <alignment vertical="center"/>
    </xf>
    <xf numFmtId="0" fontId="7" fillId="9" borderId="0" xfId="0" applyFont="1" applyFill="1">
      <alignment vertical="center"/>
    </xf>
    <xf numFmtId="176" fontId="13" fillId="9" borderId="0" xfId="1" applyNumberFormat="1" applyFont="1" applyFill="1">
      <alignment vertical="center"/>
    </xf>
    <xf numFmtId="177" fontId="7" fillId="9" borderId="0" xfId="1" applyNumberFormat="1" applyFont="1" applyFill="1" applyAlignment="1">
      <alignment horizontal="right" vertical="center"/>
    </xf>
    <xf numFmtId="0" fontId="9" fillId="35" borderId="0" xfId="2" applyNumberFormat="1" applyFont="1" applyFill="1" applyAlignment="1">
      <alignment horizontal="center" vertical="center"/>
    </xf>
    <xf numFmtId="0" fontId="9" fillId="35" borderId="0" xfId="2" applyFont="1" applyFill="1" applyAlignment="1">
      <alignment horizontal="center" vertical="center"/>
    </xf>
    <xf numFmtId="41" fontId="9" fillId="35" borderId="0" xfId="4" applyNumberFormat="1" applyFont="1" applyFill="1">
      <alignment vertical="center"/>
    </xf>
    <xf numFmtId="176" fontId="9" fillId="35" borderId="0" xfId="3" applyNumberFormat="1" applyFont="1" applyFill="1">
      <alignment vertical="center"/>
    </xf>
    <xf numFmtId="0" fontId="7" fillId="35" borderId="0" xfId="0" applyFont="1" applyFill="1">
      <alignment vertical="center"/>
    </xf>
    <xf numFmtId="176" fontId="9" fillId="35" borderId="0" xfId="1" applyNumberFormat="1" applyFont="1" applyFill="1">
      <alignment vertical="center"/>
    </xf>
    <xf numFmtId="177" fontId="7" fillId="35" borderId="0" xfId="1" applyNumberFormat="1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32" borderId="14" xfId="74" applyFont="1" applyFill="1" applyBorder="1">
      <alignment vertical="center"/>
    </xf>
    <xf numFmtId="0" fontId="40" fillId="6" borderId="14" xfId="74" applyFont="1" applyFill="1" applyBorder="1" applyAlignment="1">
      <alignment horizontal="center" vertical="center" wrapText="1"/>
    </xf>
    <xf numFmtId="0" fontId="39" fillId="0" borderId="14" xfId="74" applyFont="1" applyBorder="1" applyAlignment="1">
      <alignment horizontal="center" vertical="center"/>
    </xf>
    <xf numFmtId="41" fontId="39" fillId="0" borderId="23" xfId="75" applyFont="1" applyBorder="1" applyAlignment="1">
      <alignment horizontal="right" vertical="center"/>
    </xf>
    <xf numFmtId="41" fontId="39" fillId="0" borderId="16" xfId="75" applyFont="1" applyBorder="1" applyAlignment="1">
      <alignment horizontal="right" vertical="center"/>
    </xf>
    <xf numFmtId="41" fontId="39" fillId="0" borderId="18" xfId="75" applyFont="1" applyBorder="1" applyAlignment="1">
      <alignment horizontal="right" vertical="center"/>
    </xf>
    <xf numFmtId="183" fontId="39" fillId="0" borderId="18" xfId="75" applyNumberFormat="1" applyFont="1" applyBorder="1" applyAlignment="1">
      <alignment horizontal="right" vertical="center"/>
    </xf>
    <xf numFmtId="184" fontId="39" fillId="0" borderId="18" xfId="75" applyNumberFormat="1" applyFont="1" applyBorder="1" applyAlignment="1">
      <alignment horizontal="right" vertical="center"/>
    </xf>
    <xf numFmtId="41" fontId="39" fillId="0" borderId="24" xfId="75" applyFont="1" applyBorder="1" applyAlignment="1">
      <alignment horizontal="right" vertical="center"/>
    </xf>
    <xf numFmtId="41" fontId="39" fillId="0" borderId="20" xfId="75" applyFont="1" applyBorder="1" applyAlignment="1">
      <alignment horizontal="right" vertical="center"/>
    </xf>
    <xf numFmtId="183" fontId="39" fillId="0" borderId="20" xfId="75" applyNumberFormat="1" applyFont="1" applyBorder="1" applyAlignment="1">
      <alignment horizontal="right" vertical="center"/>
    </xf>
    <xf numFmtId="0" fontId="38" fillId="6" borderId="22" xfId="74" applyFont="1" applyFill="1" applyBorder="1" applyAlignment="1">
      <alignment horizontal="center" vertical="center" wrapText="1"/>
    </xf>
    <xf numFmtId="183" fontId="39" fillId="0" borderId="23" xfId="75" applyNumberFormat="1" applyFont="1" applyBorder="1" applyAlignment="1">
      <alignment horizontal="right" vertical="center"/>
    </xf>
    <xf numFmtId="0" fontId="40" fillId="6" borderId="22" xfId="74" applyFont="1" applyFill="1" applyBorder="1" applyAlignment="1">
      <alignment horizontal="center" vertical="center" wrapText="1"/>
    </xf>
    <xf numFmtId="41" fontId="39" fillId="0" borderId="22" xfId="75" applyFont="1" applyBorder="1" applyAlignment="1">
      <alignment horizontal="center" vertical="center"/>
    </xf>
    <xf numFmtId="41" fontId="1" fillId="0" borderId="23" xfId="75" applyFont="1" applyBorder="1">
      <alignment vertical="center"/>
    </xf>
    <xf numFmtId="41" fontId="35" fillId="0" borderId="0" xfId="74" applyNumberFormat="1">
      <alignment vertical="center"/>
    </xf>
    <xf numFmtId="185" fontId="35" fillId="0" borderId="0" xfId="74" applyNumberFormat="1">
      <alignment vertical="center"/>
    </xf>
    <xf numFmtId="0" fontId="36" fillId="0" borderId="0" xfId="74" applyFont="1" applyAlignment="1">
      <alignment horizontal="center" vertical="center"/>
    </xf>
    <xf numFmtId="0" fontId="36" fillId="0" borderId="15" xfId="74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12" fillId="0" borderId="0" xfId="0" applyFont="1">
      <alignment vertical="center"/>
    </xf>
  </cellXfs>
  <cellStyles count="76">
    <cellStyle name="20% - Énfasis1 2" xfId="8"/>
    <cellStyle name="20% - Énfasis2 2" xfId="9"/>
    <cellStyle name="20% - Énfasis3 2" xfId="10"/>
    <cellStyle name="20% - Énfasis4 2" xfId="11"/>
    <cellStyle name="20% - Énfasis5 2" xfId="12"/>
    <cellStyle name="20% - Énfasis6 2" xfId="13"/>
    <cellStyle name="40% - Énfasis1 2" xfId="14"/>
    <cellStyle name="40% - Énfasis2 2" xfId="15"/>
    <cellStyle name="40% - Énfasis3 2" xfId="16"/>
    <cellStyle name="40% - Énfasis4 2" xfId="17"/>
    <cellStyle name="40% - Énfasis5 2" xfId="18"/>
    <cellStyle name="40% - Énfasis6 2" xfId="19"/>
    <cellStyle name="60% - Énfasis1 2" xfId="20"/>
    <cellStyle name="60% - Énfasis2 2" xfId="21"/>
    <cellStyle name="60% - Énfasis3 2" xfId="22"/>
    <cellStyle name="60% - Énfasis4 2" xfId="23"/>
    <cellStyle name="60% - Énfasis5 2" xfId="24"/>
    <cellStyle name="60% - Énfasis6 2" xfId="25"/>
    <cellStyle name="Buena 2" xfId="26"/>
    <cellStyle name="Cálculo 2" xfId="27"/>
    <cellStyle name="Celda de comprobación 2" xfId="28"/>
    <cellStyle name="Celda vinculada 2" xfId="29"/>
    <cellStyle name="Comma [0] 2" xfId="5"/>
    <cellStyle name="Encabezado 4 2" xfId="30"/>
    <cellStyle name="Énfasis1 2" xfId="31"/>
    <cellStyle name="Énfasis2 2" xfId="32"/>
    <cellStyle name="Énfasis3 2" xfId="33"/>
    <cellStyle name="Énfasis4 2" xfId="34"/>
    <cellStyle name="Énfasis5 2" xfId="35"/>
    <cellStyle name="Énfasis6 2" xfId="36"/>
    <cellStyle name="Entrada 2" xfId="37"/>
    <cellStyle name="Incorrecto 2" xfId="38"/>
    <cellStyle name="Normal 2" xfId="6"/>
    <cellStyle name="Notas 2" xfId="39"/>
    <cellStyle name="Salida 2" xfId="40"/>
    <cellStyle name="Texto de advertencia 2" xfId="41"/>
    <cellStyle name="Texto explicativo 2" xfId="42"/>
    <cellStyle name="Título 1 2" xfId="44"/>
    <cellStyle name="Título 2 2" xfId="45"/>
    <cellStyle name="Título 3 2" xfId="46"/>
    <cellStyle name="Título 4" xfId="43"/>
    <cellStyle name="쉼표 [0]" xfId="1" builtinId="6"/>
    <cellStyle name="쉼표 [0] 2" xfId="47"/>
    <cellStyle name="쉼표 [0] 2 2" xfId="48"/>
    <cellStyle name="쉼표 [0] 2 3" xfId="49"/>
    <cellStyle name="쉼표 [0] 2 4" xfId="50"/>
    <cellStyle name="쉼표 [0] 2 5" xfId="51"/>
    <cellStyle name="쉼표 [0] 2 6" xfId="52"/>
    <cellStyle name="쉼표 [0] 2 7" xfId="53"/>
    <cellStyle name="쉼표 [0] 2 8" xfId="54"/>
    <cellStyle name="쉼표 [0] 2 9" xfId="4"/>
    <cellStyle name="쉼표 [0] 3" xfId="55"/>
    <cellStyle name="쉼표 [0] 3 2" xfId="56"/>
    <cellStyle name="쉼표 [0] 3 3" xfId="57"/>
    <cellStyle name="쉼표 [0] 3 4" xfId="58"/>
    <cellStyle name="쉼표 [0] 3 5" xfId="59"/>
    <cellStyle name="쉼표 [0] 3 6" xfId="60"/>
    <cellStyle name="쉼표 [0] 3 7" xfId="61"/>
    <cellStyle name="쉼표 [0] 3 8" xfId="62"/>
    <cellStyle name="쉼표 [0] 3 9" xfId="63"/>
    <cellStyle name="쉼표 [0] 3 9 2" xfId="3"/>
    <cellStyle name="쉼표 [0] 4" xfId="75"/>
    <cellStyle name="쉼표 2" xfId="64"/>
    <cellStyle name="쉼표 2 2" xfId="65"/>
    <cellStyle name="쉼표 2 3" xfId="66"/>
    <cellStyle name="쉼표 2 4" xfId="67"/>
    <cellStyle name="쉼표 2 5" xfId="68"/>
    <cellStyle name="쉼표 2 6" xfId="69"/>
    <cellStyle name="쉼표 2 7" xfId="70"/>
    <cellStyle name="쉼표 2 8" xfId="71"/>
    <cellStyle name="쉼표 2 9" xfId="7"/>
    <cellStyle name="표준" xfId="0" builtinId="0"/>
    <cellStyle name="표준 2" xfId="72"/>
    <cellStyle name="표준 3" xfId="2"/>
    <cellStyle name="표준 4" xfId="73"/>
    <cellStyle name="표준 5" xfId="74"/>
  </cellStyles>
  <dxfs count="1">
    <dxf>
      <numFmt numFmtId="176" formatCode="_-* #,##0.00_-;\-* #,##0.00_-;_-* &quot;-&quot;_-;_-@_-"/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T-1207043" refreshedDate="42817.717689120371" createdVersion="3" refreshedVersion="3" minRefreshableVersion="3" recordCount="584">
  <cacheSource type="worksheet">
    <worksheetSource ref="A8:X592" sheet="연간비용"/>
  </cacheSource>
  <cacheFields count="24">
    <cacheField name="DATE" numFmtId="0">
      <sharedItems containsDate="1" containsMixedTypes="1" minDate="2015-01-07T00:00:00" maxDate="2016-01-01T00:00:00" count="54">
        <s v="JAN."/>
        <s v="FEB."/>
        <s v="MAR."/>
        <s v="APR."/>
        <s v="MAY."/>
        <s v="JUN."/>
        <s v="JUL."/>
        <s v="AUG."/>
        <s v="SEP."/>
        <s v="OCT."/>
        <s v="NOV."/>
        <s v="DEC."/>
        <d v="2015-05-05T00:00:00" u="1"/>
        <d v="2015-06-10T00:00:00" u="1"/>
        <d v="2015-01-16T00:00:00" u="1"/>
        <d v="2015-10-23T00:00:00" u="1"/>
        <d v="2015-09-11T00:00:00" u="1"/>
        <d v="2015-01-21T00:00:00" u="1"/>
        <d v="2015-02-26T00:00:00" u="1"/>
        <d v="2015-09-30T00:00:00" u="1"/>
        <d v="2015-03-31T00:00:00" u="1"/>
        <d v="2015-01-07T00:00:00" u="1"/>
        <d v="2015-10-02T00:00:00" u="1"/>
        <d v="2015-04-22T00:00:00" u="1"/>
        <d v="2015-12-31T00:00:00" u="1"/>
        <d v="2015-04-15T00:00:00" u="1"/>
        <d v="2015-11-19T00:00:00" u="1"/>
        <d v="2015-09-02T00:00:00" u="1"/>
        <d v="2015-05-13T00:00:00" u="1"/>
        <d v="2015-12-10T00:00:00" u="1"/>
        <d v="2015-02-03T00:00:00" u="1"/>
        <d v="2015-10-31T00:00:00" u="1"/>
        <d v="2015-03-06T00:00:00" u="1"/>
        <d v="2015-06-02T00:00:00" u="1"/>
        <d v="2015-03-25T00:00:00" u="1"/>
        <d v="2015-04-30T00:00:00" u="1"/>
        <d v="2015-02-13T00:00:00" u="1"/>
        <d v="2015-04-04T00:00:00" u="1"/>
        <d v="2015-01-27T00:00:00" u="1"/>
        <d v="2015-08-31T00:00:00" u="1"/>
        <d v="2015-03-11T00:00:00" u="1"/>
        <d v="2015-10-15T00:00:00" u="1"/>
        <d v="2015-05-21T00:00:00" u="1"/>
        <d v="2015-10-08T00:00:00" u="1"/>
        <d v="2015-04-09T00:00:00" u="1"/>
        <d v="2015-07-31T00:00:00" u="1"/>
        <d v="2015-11-13T00:00:00" u="1"/>
        <d v="2015-03-23T00:00:00" u="1"/>
        <d v="2015-05-14T00:00:00" u="1"/>
        <d v="2015-06-19T00:00:00" u="1"/>
        <d v="2015-08-10T00:00:00" u="1"/>
        <d v="2015-05-26T00:00:00" u="1"/>
        <d v="2015-01-30T00:00:00" u="1"/>
        <d v="2015-11-30T00:00:00" u="1"/>
      </sharedItems>
    </cacheField>
    <cacheField name="BANK" numFmtId="0">
      <sharedItems/>
    </cacheField>
    <cacheField name="CODE" numFmtId="0">
      <sharedItems count="15">
        <s v="B01206"/>
        <s v="B01201"/>
        <s v="B00500"/>
        <s v="B01203"/>
        <s v="B00900"/>
        <s v="B01207"/>
        <s v="기타입금"/>
        <s v="B00201"/>
        <s v="본사"/>
        <s v="D00050"/>
        <s v="B01212"/>
        <s v="B00300"/>
        <s v="B01202"/>
        <s v="D00040"/>
        <s v="중학교"/>
      </sharedItems>
    </cacheField>
    <cacheField name="DESCRIPTION" numFmtId="0">
      <sharedItems count="373">
        <s v="Maintenance of the mini bus (Sun Auto)"/>
        <s v="Payment due to the purchase of diesel for the mini bus"/>
        <s v="Payment for food &amp; breakfast"/>
        <s v="Purchase of office materials"/>
        <s v="Payment of natcom"/>
        <s v="Purchase of ingredients for lunch at school"/>
        <s v="Purchase of water"/>
        <s v="Purchase of propane"/>
        <s v="Purchase of diesel for the mini bus"/>
        <s v="Payment of Nreca for the month of december"/>
        <s v="Payment due to the maintenance provided to the mini bus"/>
        <s v="Commisssion paid for transfer to SUN AUTO"/>
        <s v="Payment for ingredients purchased for lunch one week"/>
        <s v="Purchase of gaz for mini bus  one week"/>
        <s v="Payment for court cleanning"/>
        <s v="Repairs expense"/>
        <s v="Purchase of Silicone"/>
        <s v="Payment due for copies made of studentsof the month´s photos"/>
        <s v="Purchased of gaz for the mini bus"/>
        <s v="Purchase of medicine (medical accident of an employee)"/>
        <s v="Purchase of ingredients for lunch "/>
        <s v="Payment for security services during holiday in december"/>
        <s v="Deposit of Haitian state apport to teachers ´school"/>
        <s v="Purchase of gaz for the grass cutting machine"/>
        <s v="Purchase of minute for the office ´s phone (school)"/>
        <s v="Purchase of gaz for mirvil´s car"/>
        <s v="Purchase of ingredients for lunch services"/>
        <s v="Payment of water ´s service for the month of january"/>
        <s v="Purchase of fruit for two weeks"/>
        <s v="Purchase of ingredients for lunch service"/>
        <s v="Purchase of diesel (Mirvil´s car &amp; mini bus)"/>
        <s v="Water pump repair"/>
        <s v="Payment for substitute driver"/>
        <s v="Payment to natcom"/>
        <s v="Purchase of cleanning materials"/>
        <s v="Jean Mirvil´s salary for january"/>
        <s v="Transfer to sunauto (maintenance fees)"/>
        <s v="Comission paid to the bank "/>
        <s v="Transfer to JCV for January"/>
        <s v="Deposit receive from Sae-Trading Seoul,"/>
        <s v="Comission paid to the bank (monthly)"/>
        <s v="Purchase of paints for  cafeteria (maintenance)"/>
        <s v="Payment of salary for january 2015"/>
        <s v="Transfer to cash gourdes"/>
        <s v="Payment o DGI"/>
        <s v="Payment of ona (employer)"/>
        <s v="Payment of ona (employee)"/>
        <s v="Deposit receive fron korean DIAKONIA"/>
        <s v="Purchase of 15 fans for school"/>
        <s v="Accomodation fees for the driver (school) in PAP"/>
        <s v="Payment due to school wll repainting"/>
        <s v="Purchase of chocoal, and accessoeies"/>
        <s v="Purchase of ingredients (school lunche)"/>
        <s v="Payment of digicel for telephone ude"/>
        <s v="Purchase of cooking gaz (propane)"/>
        <s v="Purchase of diesel for the mini bus "/>
        <s v="Purchase of minutes for school ´s phone"/>
        <s v="Deposit of 150 000 gdes from unibank (29/01/2015)"/>
        <s v="Payment for over time &amp; others without a formal contract"/>
        <s v="Payment of CAEPA for  january 2015"/>
        <s v="Payment of NRECA"/>
        <s v="Purchase of ingredients  for lunch"/>
        <s v="Purchase of cleanning stuffs"/>
        <s v="Purchase of green  ingredients for lunch"/>
        <s v="Paymen due for cleanning the court yard (backside)"/>
        <s v="Payment of one night (hotel) for the scool driver (Pap ´s trip)"/>
        <s v="Commission for the month of february "/>
        <s v="Trip´s fees to Pap (Mr Mirvil)"/>
        <s v="Payment for new plate "/>
        <s v="Payment to Napoleon Katherine"/>
        <s v="Payment due to the courtyard maintenance"/>
        <s v="Purchase of office materials "/>
        <s v="Payment of natcom for janauary"/>
        <s v="Deposit received from SAE trading"/>
        <s v="Transfer  to gourdes "/>
        <s v="Salary for Mr Mirvil"/>
        <s v="Transfer  to cash dollars"/>
        <s v="Commission over trasnfer received"/>
        <s v="Deposit  of $3000"/>
        <s v="Deposit of $ 9,000"/>
        <s v="Payment of salary for february"/>
        <s v="Transfer to gourdes"/>
        <s v="Payment of electricity"/>
        <s v="Payment over pump installation"/>
        <s v="Deposit of $ 1,000"/>
        <s v="Deposit of 100,000 gourdes"/>
        <s v="Communication expense"/>
        <s v="Purchase of vegetables"/>
        <s v="Purchase of locksmith"/>
        <s v="Payment  for the maintenance of the yard"/>
        <s v="Payment of water for february"/>
        <s v="Purchase propane gaz"/>
        <s v="Purchase of airplane tickets"/>
        <s v="Purchase of paint t use for wall maintenance"/>
        <s v="Purchase of diesel"/>
        <s v="Purchase for maintenance"/>
        <s v="Purchase for maintenance of grass cutting machine"/>
        <s v="Purchase of gasoline to use in the grass cutting machine"/>
        <s v="Payment of printing sign"/>
        <s v="Payment for purchasing propane gaz"/>
        <s v="Payment of security  for the month of march 2015"/>
        <s v="Mr Mirvil´s salary for the month of march 2015"/>
        <s v="Tranfer to gourdes cash"/>
        <s v="Commission fees for the month of march "/>
        <s v="Salary for te"/>
        <s v="Transfert to gourdes cash"/>
        <s v="Deposit of &amp;$15000 by rate 47.10"/>
        <s v="Payment due for the pomp installation ´s fees."/>
        <s v="Deposit as state reimbursement for service 2014"/>
        <s v="Payment due to the participation of a singer at S&amp;H school ,activity"/>
        <s v="Deposit of 202,326.87 from unibank on march "/>
        <s v="Professionnal services"/>
        <s v="Professionnal services sonorisation"/>
        <s v="Purchase of ingredients for meals at school"/>
        <s v="Purchase of brushes and paints for maintenance"/>
        <s v="Payment to  Golsa to empty tank"/>
        <s v="Payment to Nreca electricty bill for march"/>
        <s v="Maintenance of the yard"/>
        <s v="Purchase of several articles for office"/>
        <s v="Purchase of minutes for the school office phone"/>
        <s v="Purchase of gaz for the mini bus"/>
        <s v="Purchhase of lunch´s ingredients"/>
        <s v="Purchase of cleanning materials "/>
        <s v="Maintenance of the mini bus"/>
        <s v="Payment of water for the month of march"/>
        <s v="Puchase of water"/>
        <s v="Purchase of material to construct shelves at SH SCHOOL DIRECT."/>
        <s v="Purchase of propane gaz"/>
        <s v="Purchase of backyard materials"/>
        <s v="Payment due for copies and printing services"/>
        <s v="Purchase of 2 foot-ball ballons"/>
        <s v="Payment for the maintenance of back yard"/>
        <s v="Transfer of dollars to gourds under rate 48.40"/>
        <s v="Commission for trnasfer received "/>
        <s v="Commission paid to the bank  for april transaction "/>
        <s v="Deposit received from SAE-A "/>
        <s v="Payment for professionnal  service (accountant )"/>
        <s v="Payment to Mr Mirvil (school principal)"/>
        <s v="Payment  due to the tv cable installation"/>
        <s v="Purchase  of paint for maintenance"/>
        <s v="Payment for the month of march to s&amp;h chool saff"/>
        <s v="Deposit of transfer of 13,000us to gourdes account"/>
        <s v="Payment of commission to the bank for april 2015"/>
        <s v="Purchase of diesel for the mini bus (mirvil)"/>
        <s v="Purchase of tv cable "/>
        <s v="Purchase of diesel for the grass cutting machine"/>
        <s v="Purchase of electricla suppliers to repair a tank"/>
        <s v="Purchase of dish liquid"/>
        <s v="Purchase of a new  battery  foroo the mini bus"/>
        <s v="Last quote of the pomp installation"/>
        <s v="Payment for the mini bus insurrance to leger Assurance"/>
        <s v="Commission for transfer made "/>
        <s v="Purchase of a stove for the kitchen (school)"/>
        <s v="Deposit of 200,000 gds transfered from unibank on april 30th"/>
        <s v="Payment of salary to 4 teachers"/>
        <s v="Purchase of electrical supplies to fix the water pump"/>
        <s v="Purchase of a locksmith"/>
        <s v="maintenance of the vehicle"/>
        <s v="Purchase of detergent,toilet paper etc"/>
        <s v="Purchase of ingredients for food"/>
        <s v="Payment of CAEPA for april 2015"/>
        <s v="Purchase of stove ,megaphone  etc "/>
        <s v="Purchase of paint for maintenance"/>
        <s v="Payment of electricity for april"/>
        <s v="Purchase of ingredients for lunch"/>
        <s v="Purchase of cleanning stuff"/>
        <s v="Car wash for the mini bus"/>
        <s v="Purchase of minutes for the office phone"/>
        <s v="Deposit received from SAE-Trading"/>
        <s v="Commission for the bank"/>
        <s v="Transfer to gourdes cash"/>
        <s v="Purchase of fabric for school Uniform"/>
        <s v="Deposit of transfer from unibank"/>
        <s v="Purchase of office materials for school"/>
        <s v="Band fees for flag day"/>
        <s v="Hotel fees for Mr Jean Mirvil"/>
        <s v="Travel fees for Mr Mirvil to Newyork and PAP"/>
        <s v="Installation fees (tv)"/>
        <s v="Banner for flag day (fees)"/>
        <s v="Maintenance of the school area (gabage collect)"/>
        <s v="Travel fees for Mr Mirvil to  PAP"/>
        <s v="Vehicle maintenance (SUN AUTO)"/>
        <s v="Travel fees for Mr Mirvil &amp; Mr Lee to  PAP"/>
        <s v="Maintenance fees for the mini bus"/>
        <s v="Purchase of diesel for sonapi bus"/>
        <s v="Purchase of accessories to fix a water tank (kitchen area)"/>
        <s v="Mr ´s Mirvil salary"/>
        <s v="Payment to JCV "/>
        <s v="Transfer to  gourdes to pay  school´s staff"/>
        <s v="Payment of hotel  for Mr Lee &amp; Mr Mirvil"/>
        <s v="Deposit of  $320 exchanged in gourdes "/>
        <s v="Deposit of transfert of $13,000 to gourdes"/>
        <s v="Payment of salary for the month of may "/>
        <s v="Payment to Sonapi for buses"/>
        <s v="Payment of Digicel  &amp; natcom "/>
        <s v="Purchase of diesel for Mr Mirvil ´s car"/>
        <s v="Purchase of gasoline for the cutting machine"/>
        <s v="Payment due to water tank repairs"/>
        <s v="Payment due for the maintenance of the mini bus(seatbelt)"/>
        <s v="Payment due for booking flight ticket through Sunrise (cap Pap)"/>
        <s v="Payment due to the purchased of food "/>
        <s v="Purchase of gaz for the mini bus (Mirvil)"/>
        <s v="Purchase of gaz for the mini bus "/>
        <s v="Payment of elctricity for the month of june"/>
        <s v="Purchased of school materials for the coming year 2015-2016"/>
        <s v="Transfer to  gourdes to pay  school´s staff (JUNE/JULY)"/>
        <s v="Payment due for the maintenance of the mini bus(Sun Auto)"/>
        <s v="Commission paid to the bank"/>
        <s v="Deposit received from SAE-Trading "/>
        <s v="Deposit of transfert of $20,000 to gourdes"/>
        <s v="Payment of salary for the month of June &amp; july"/>
        <s v="Comission paid to the bank  for may "/>
        <s v="Payment to a substitute teacher for  2 days"/>
        <s v="Purchase of electrical supplies for maintenance"/>
        <s v="Maintenance of the mini bus (car wash)"/>
        <s v="Purchase of minutes for the office phone "/>
        <s v="Taxi´s fee for Violin cap to trou"/>
        <s v="Loan final cancellation for teachers "/>
        <s v="Commission paid to the bank june"/>
        <s v="Commission paid to the bank july"/>
        <s v="Payment one night stay at hotel le Plaza (PAP) "/>
        <s v="Payment for diesel purchased during trip to PAP"/>
        <s v="Comission paid to the bank  for june  "/>
        <s v="Comission paid to the bank  for july "/>
        <s v="Purchase of paint for maintenance area"/>
        <s v="Purchased of ingredients for lunch (activities of july)"/>
        <s v="Purchase of Haiti map "/>
        <s v="Maintenance of the yard and basket ball field"/>
        <s v="Payment to jvc for july 2015"/>
        <s v="Purchase of 4 tires for the mini bus"/>
        <s v="Purchase of light ulbs for the scholl entry"/>
        <s v="Purchase of diesel fr the mini bus"/>
        <s v="Payment of teachers for july ´s summer session "/>
        <s v="Payment of electricity for the month of june to nreca"/>
        <s v="Fees given to Mr Antoine Violin for the trip to PAP"/>
        <s v="Commission paid to the bank august 2015"/>
        <s v="Transfer to dollars cash- box"/>
        <s v="Payment due for purchasing paints (school maintenance)"/>
        <s v="Deposit of $ 1,000 to us cash box"/>
        <s v="Payment of electricity for the month of july to nreca"/>
        <s v="50% labor cost paid over playground installation"/>
        <s v="Installation materials purchased for the play ground"/>
        <s v="Salary  for Mr Mirvil (school principal)"/>
        <s v="Transfer to gourdes account"/>
        <s v="Payment of salary for the month of august to school staff"/>
        <s v="Transfert to gourdes cash box"/>
        <s v="Deposit of $ 5000 in gourdes (5000*51.75)"/>
        <s v="Deposit of 100,000 gourdes from ck 349 Unibank"/>
        <s v="Payment of 50% of labor cost for school s painting"/>
        <s v="Commission paid to the bank for transfer received"/>
        <s v="Payment of canal sat (renew)"/>
        <s v="Purchase of battery for the mini bus"/>
        <s v="Transfer to  gourdes cash"/>
        <s v="Deposit  of  $ 8,000 transfered from Unibank S.A"/>
        <s v="Deposit of 300,000 from unibank ck 350"/>
        <s v="Provisional expense for school opening in sept 2015"/>
        <s v="Purchase of ingredient for lunch "/>
        <s v="labor cost for repair made in two carriers"/>
        <s v="Payment for gabage collect"/>
        <s v="Payment of digicel for the month of july"/>
        <s v="Purchas of water"/>
        <s v="Purchase of severals articles for office (enveloppe etc)"/>
        <s v="Purchase of gasoline for the grass cutting machine"/>
        <s v="Purchase of a bag of sugar for school use (lunch)"/>
        <s v="Maintenance  of the mini bus"/>
        <s v="Purchase of parts for stove (school kitchen)"/>
        <s v="Payment of 50% of labor cost for school s painting (40%)"/>
        <s v="Purchase of  phone for mr Mirvil"/>
        <s v="Payment of copies (books )"/>
        <s v="Playground installation 2 nd pay down "/>
        <s v="Purchase herbicide (Bad grass killer)"/>
        <s v="Purchase of minutes for school phone"/>
        <s v="Payment due  to the repairs made in some desk at school"/>
        <s v="Purchase of accessories to fix kitchen part"/>
        <s v="Purchase of meat &amp; ingredients for lunch"/>
        <s v="Purchase of  ingredients for lunch"/>
        <s v="Purchase of severals materials to install the playground"/>
        <s v="Purchase of cement ,woods and others materials (playgroun)"/>
        <s v="Purchase of severals articles for lunch,and cleanning stuffs"/>
        <s v="Purchase of 24 wood screws"/>
        <s v="Payment due to the reparation made in toilets"/>
        <s v="Purchase of materials &amp; labor cost 50%"/>
        <s v="Transfer to dollars´ cash box"/>
        <s v="Payment of assurance againts all risks"/>
        <s v="Commission  paid to the bank"/>
        <s v="Transfer To ogurdes account"/>
        <s v="Monthly commission paid to Unibank"/>
        <s v="Deposit of $ 1,000 form ck #208"/>
        <s v="Payment of teachers "/>
        <s v="Transfer to gourdes ´s cash box"/>
        <s v="Deposit of exchange of $ 10,000 to gourdes"/>
        <s v="Payment to DGI"/>
        <s v="Commission paid to the bank "/>
        <s v="Purchase of minutes for the school ´s  phone "/>
        <s v="Payment  for lawn service"/>
        <s v="Purchase of  office materials  &amp; cleannings stuffs"/>
        <s v="Payment due for communication service Natcom"/>
        <s v="Medicine supply"/>
        <s v="Payment for professionnal service"/>
        <s v="Purchase of banquet for school (rounded chair)"/>
        <s v="Deposit of 100,000 gourdes from ck# 352"/>
        <s v="Deposit received from SAE-Trading Seoul"/>
        <s v="Payment for cargo received from New york for school"/>
        <s v="Payment to Alex Napoleon for the jnstallation of the playgame"/>
        <s v="Gaz &amp; service made in the grass cutter machine"/>
        <s v="Purchase of  office materials  &amp; copies made"/>
        <s v="Food ingredients purchased"/>
        <s v="Payment to jvc for august ,september,october"/>
        <s v="Payment of commission to the bank over transfer"/>
        <s v="Payment of maternity to madame Napoleon catherine"/>
        <s v="Deposit of transfer of $ 15,000"/>
        <s v="Purchase of bedsheet ,accessory for clinic"/>
        <s v="Purchase of cement ,iron  etc for final detail of playgame install."/>
        <s v="Purchase of toilet paper,batt, etc "/>
        <s v="Transfer to  cash box"/>
        <s v="Deposit of 200,000 from unibank "/>
        <s v="Purchase of battery for megaphone"/>
        <s v="Payment due to canalsat for three months"/>
        <s v="Commission paid to the bank for october"/>
        <s v="Payment for books copies"/>
        <s v="Purchase of pipe to fix water system"/>
        <s v="Payment due to natcom for the month of october"/>
        <s v="Payment to golsa for services "/>
        <s v="Payment of the month of october to Mr Jean Mirvil"/>
        <s v="Deposit of $ 5000 (5000*54.50)"/>
        <s v="Payment due to the month of october for teachers ans staff"/>
        <s v="Purchase of material for school"/>
        <s v="Payment to Robert for services "/>
        <s v="Payment to Wilsaint for services "/>
        <s v="Payment of two months of telephone bills (Mirvil´s phone)"/>
        <s v="Payment to Menelique for services "/>
        <s v="Purchase of accessories to fix toilet"/>
        <s v="Purchase of minit for the school ´s phone"/>
        <s v="Payment for cuting flowers etc"/>
        <s v="Deposit of 200,000 gourdes from ck 357"/>
        <s v="Purchase of propane gas"/>
        <s v="Purchase of gazoline for the grass cutter machine"/>
        <s v="Commission paid to the bank for november"/>
        <s v="commission paid to the bank over transfer received"/>
        <s v="Payment due for copy made"/>
        <s v="Payment due for internet service"/>
        <s v="Payment of salary to Jean Mirvil ,for november 20015"/>
        <s v="Commission for the transfer old account balance to new one"/>
        <s v="Commission for the closure of old account # 500-1222-1068860"/>
        <s v="Deposit received from SAE-Trading ,Seoul"/>
        <s v="Commission paid to the bank  over transfer received"/>
        <s v="Commission for the closure of old account # 500-1221-1158179"/>
        <s v="Deposit of transfer us to gourde ($ 20,000)"/>
        <s v="Payment of conge maternity to Etienne St e -Elene"/>
        <s v="Payment of teachers salary"/>
        <s v="Transfer to gourdes petty cash"/>
        <s v="Deposit  of transfer  of gourdes  from ck #359"/>
        <s v="Payment of electricity for october &amp; november"/>
        <s v="office materials purchased"/>
        <s v="Payment due for Id card printing"/>
        <s v="Payment due for minute bought for the school phone"/>
        <s v="Purrchase of diesel  for the mini bus"/>
        <s v="Payment due to repair made in the copy machine"/>
        <s v="Deposit received from Sae Trading ,seoul"/>
        <s v="Commission paid for deposit received"/>
        <s v="Transfer to Constructora Caceres madera"/>
        <s v="Payment to Mr Mirvil  (salary &amp; boni)"/>
        <s v="Transfer to cash dollars"/>
        <s v="Deposit  of transfer of 500 dollars"/>
        <s v="Purchased of paints for maintenance"/>
        <s v="Deposit of us 6,000 "/>
        <s v="Deposit  of transfer  of gourdes  from ck "/>
        <s v="Maintenance of the courtyard"/>
        <s v="Payment due for copies made"/>
        <s v="Maintenance of the air and tires maintenance"/>
        <s v="Purchase of gaz for grass cutting machine"/>
        <s v="Payment of salary &amp; boni to the teachers"/>
        <s v="Provisional cash petty cash for december expenses "/>
      </sharedItems>
    </cacheField>
    <cacheField name="TEAM" numFmtId="0">
      <sharedItems containsString="0" containsBlank="1" containsNumber="1" containsInteger="1" minValue="0" maxValue="0"/>
    </cacheField>
    <cacheField name="CURRENCY" numFmtId="0">
      <sharedItems containsBlank="1" containsMixedTypes="1" containsNumber="1" containsInteger="1" minValue="0" maxValue="30"/>
    </cacheField>
    <cacheField name="IN (입금)" numFmtId="0">
      <sharedItems containsString="0" containsBlank="1" containsNumber="1" minValue="0" maxValue="1160000"/>
    </cacheField>
    <cacheField name="OUT (출금)" numFmtId="0">
      <sharedItems containsString="0" containsBlank="1" containsNumber="1" minValue="0" maxValue="782333.48"/>
    </cacheField>
    <cacheField name="공란1" numFmtId="0">
      <sharedItems containsNonDate="0" containsString="0" containsBlank="1"/>
    </cacheField>
    <cacheField name="IN (U$)" numFmtId="0">
      <sharedItems containsString="0" containsBlank="1" containsNumber="1" minValue="0" maxValue="468489.2"/>
    </cacheField>
    <cacheField name="OUT (U$)" numFmtId="0">
      <sharedItems containsString="0" containsBlank="1" containsNumber="1" minValue="0" maxValue="468489.2"/>
    </cacheField>
    <cacheField name="IN (GD)" numFmtId="0">
      <sharedItems containsString="0" containsBlank="1" containsNumber="1" minValue="0" maxValue="1160000"/>
    </cacheField>
    <cacheField name="OUT (GD)" numFmtId="0">
      <sharedItems containsString="0" containsBlank="1" containsNumber="1" minValue="0" maxValue="782333.48"/>
    </cacheField>
    <cacheField name="공란2" numFmtId="0">
      <sharedItems containsNonDate="0" containsString="0" containsBlank="1"/>
    </cacheField>
    <cacheField name="검증" numFmtId="0">
      <sharedItems/>
    </cacheField>
    <cacheField name="SALDO($)" numFmtId="177">
      <sharedItems containsSemiMixedTypes="0" containsString="0" containsNumber="1" minValue="-10650.129999999912" maxValue="525097.71000000008"/>
    </cacheField>
    <cacheField name="SALDO(GD)" numFmtId="43">
      <sharedItems containsSemiMixedTypes="0" containsString="0" containsNumber="1" minValue="-417045.81999999931" maxValue="1476976.3100000005"/>
    </cacheField>
    <cacheField name="MONTH" numFmtId="180">
      <sharedItems containsDate="1" containsMixedTypes="1" minDate="2015-02-03T00:00:00" maxDate="2016-01-01T00:00:00"/>
    </cacheField>
    <cacheField name="DESCRIPION" numFmtId="0">
      <sharedItems containsBlank="1" count="42">
        <s v="VEHICLE (REPAIR)"/>
        <s v="VEHICLE (GASOLIN)"/>
        <s v="FOOD"/>
        <s v="OFFICE MATERIAL"/>
        <s v="INTERNET"/>
        <s v="WATER FOR DRINK"/>
        <s v="GAS"/>
        <s v="ELECTRICITY"/>
        <s v="BANK COMMISSION"/>
        <s v="REPAIR BACKYARD"/>
        <s v="MAINTENANCE"/>
        <s v="PRINT"/>
        <s v="SECURITY"/>
        <m/>
        <s v="CELULAR CARD"/>
        <s v="WATER RATES"/>
        <s v="SERVICE CHARGES"/>
        <s v="CLEAN MATERIAL"/>
        <s v="SALARY FOR MIRVIL"/>
        <s v="SALARY FOR TEACHERS"/>
        <s v="D.G.I"/>
        <s v="O.N.A"/>
        <s v="TRAVEL"/>
        <s v="SALARY FOR TEMPORARY"/>
        <s v="INSURANCE"/>
        <s v="TRANSFER US TO GOURDES"/>
        <s v="CASH TRANSFER B&lt;PT CASH"/>
        <s v="DEPOSIT OF TRANSFER"/>
        <s v="DEPOSIT OF TRANSF.US &lt;&lt; GDES"/>
        <s v="ELECTRICITY BILL"/>
        <s v="TELEPHONE BILL"/>
        <s v="WATER PIPE BILL"/>
        <s v="TRAVEL  &amp; HOTEL FEES"/>
        <s v="CELEBRATION"/>
        <s v="CASH TRANSFER B&lt;Petty CASH"/>
        <s v=" BACKYARD MAINTENANCE"/>
        <s v="DEPOSIT"/>
        <s v="CABLE (TV) CHARGE"/>
        <s v="KITCHEN ACCESSORIES"/>
        <s v="UNIFORM"/>
        <s v="BOOK"/>
        <s v="SAE TRADING "/>
      </sharedItems>
    </cacheField>
    <cacheField name="TIMES TO PAY" numFmtId="0">
      <sharedItems containsString="0" containsBlank="1" containsNumber="1" containsInteger="1" minValue="1" maxValue="11" count="12">
        <n v="1"/>
        <n v="2"/>
        <n v="3"/>
        <n v="4"/>
        <n v="5"/>
        <n v="6"/>
        <n v="7"/>
        <n v="8"/>
        <m/>
        <n v="9"/>
        <n v="10"/>
        <n v="11"/>
      </sharedItems>
    </cacheField>
    <cacheField name="~ TO" numFmtId="0">
      <sharedItems containsBlank="1" count="216">
        <s v="SUN AUTO"/>
        <s v="STATION NATIONAL"/>
        <s v="BAZAR TROU DU NORD"/>
        <s v="LA REFERENCE M.S"/>
        <s v="NATCOM"/>
        <s v="PHILO BAZAR"/>
        <s v="ADLY BAZAR"/>
        <s v="GAZ-O-MAX"/>
        <s v="NRECA"/>
        <s v="UNBANK S.A"/>
        <s v="JEAN MIRVIL"/>
        <s v="HAI BEC"/>
        <s v="JOANEL MEUS"/>
        <s v="ANTOINE VIOLIN"/>
        <s v="METELLEC QUINC."/>
        <s v="HAI-BEC"/>
        <s v="COPY S.A"/>
        <s v="PHARMARCIE EDEN"/>
        <s v="DIEU DEVANT PROD."/>
        <s v="SAINCOIS BIEN AIME"/>
        <s v="Haitian Ministry  OF Ed."/>
        <s v="YOUVENS"/>
        <s v="LA REFERENCE MULTI "/>
        <s v="KOKIYAJ MARKET"/>
        <s v="CAEPA (EKAM)"/>
        <s v="JEAN JODEL"/>
        <s v="RARA DEPOT"/>
        <s v="PRECISION SHOP SOU."/>
        <s v="BLANC GERALDY"/>
        <s v="A BO D´EAU DUBUIDDON"/>
        <s v="FLOREAL PRODUCTION"/>
        <s v="UNIBANK S.A"/>
        <s v="JCV"/>
        <s v="SAE-TRADING"/>
        <s v="AMBIANCE ET CREATION"/>
        <s v="DANIEL DIEUDONNE"/>
        <s v="Unibank to cash box"/>
        <s v="DGI"/>
        <s v="ONA"/>
        <s v="ONS"/>
        <s v="Korean DiaKonia"/>
        <s v="FERNANDO KIM"/>
        <s v="Pierre Louis Clement"/>
        <s v="ANTOINE "/>
        <s v="DIGICEL"/>
        <s v="GAZ-O -MAX"/>
        <s v="A D´EAU BO DUBUISSON"/>
        <s v="TEXACO LUC CELESTIN"/>
        <m/>
        <s v="JEAN CHERLIN"/>
        <s v="A BO D´EAU DUBUISSON"/>
        <s v="PA PRESE BAZAR"/>
        <s v="DIEU DEVANT"/>
        <s v="SNOBISME HOTEL"/>
        <s v="HOTEL MARIOTT"/>
        <s v="POLICE NATIONALE"/>
        <s v="NAPOLEON CATHERINE"/>
        <s v="CONSTRUCTION BEL HAITI"/>
        <s v="DIEU DEVANT PRODUITS AL."/>
        <s v="EAU SOURCE VITALE"/>
        <s v="LA SAGESSE AUTO PARTS"/>
        <s v="US ACOUNT TO GOURDES ACCOUNT"/>
        <s v="GOURDES ACCOUNT TO PETTY CASH"/>
        <s v="LOUIS JACQUES FENELUS"/>
        <s v="NOUVELLE GENERATION IMPRIMERIE"/>
        <s v="ETIENNE ST HELENE"/>
        <s v="R&amp;B QUICAILLERIE"/>
        <s v="HENERICE WAGNES"/>
        <s v="GSZ-O-MAX"/>
        <s v="HAIBEC"/>
        <s v="AMERICAN AIRLINES"/>
        <s v="SEDEK S.A"/>
        <s v="DIEU DEVANT PRO."/>
        <s v="LA REFERENCE MULTISERVICES"/>
        <s v="CIRIMA"/>
        <s v="GSX-O-MAX"/>
        <s v="MAISON ALTES HOMICIL"/>
        <s v="FOUNDATION GOURDE ACCOUNT"/>
        <s v="FILS -AIME IMMACULA"/>
        <s v="Deposit in petty cash"/>
        <s v="JACQUES FENELUS"/>
        <s v="MINISTRY OF EDU."/>
        <s v="Louis XVI JOVENEL"/>
        <s v="Unibank &lt; petty cash"/>
        <s v="SPATA PRODUCTION"/>
        <s v="MAMA CHCUTERIE"/>
        <s v="GOLSA"/>
        <s v="ST HELENE"/>
        <s v="HENRICE WAGNES"/>
        <s v="NATCON"/>
        <s v="ROSANETTE GAYETANO "/>
        <s v="BONNE SOURCE "/>
        <s v="PLAN DE DIEU ARTICLES DIVERS"/>
        <s v="GARAGE LA PAIX"/>
        <s v="EKAM (CAEPA)"/>
        <s v="FAVEUR DE L´ETERNEL"/>
        <s v="GAZO-O-MAX"/>
        <s v="AUGUSTIN FRANCOIS"/>
        <s v="LA REFERENCE  MULTI SERVICE"/>
        <s v="CASSEUS MOISE"/>
        <s v="UNIBANK"/>
        <s v="SAE-TRADING "/>
        <s v="REYNEL AUGUSTIN"/>
        <s v="CANAL SAT"/>
        <s v="IMMACULA FILS-AIME"/>
        <s v="UNIBANK "/>
        <s v="PRECISION SHOP SOUDURE"/>
        <s v="FRANTZ AUTO PARTS"/>
        <s v="LES ASSURANCES LEGER"/>
        <s v="MSC PLUS TABARRE"/>
        <s v="DIRECTION GENERALE DES IMPOTS"/>
        <s v="DIEUDONNE DANIEL"/>
        <s v="EDISON SHOP"/>
        <s v="RUE ST JEAN"/>
        <s v="EKA (CAEPA)"/>
        <s v="NRECA INTERNATIONAL"/>
        <s v="DIEU DEVANT PRODUITRS ALIMENTAIRES"/>
        <s v="PAUL CAR WASH"/>
        <s v="LA REFERENCE MULTI SERVICES"/>
        <s v="ACRA PETION VILLE"/>
        <s v="PETTY CASH"/>
        <s v="JEAN DUKEN"/>
        <s v="PLAZA HOTEL"/>
        <s v="SUNRISE AIRWAYS"/>
        <s v="CYRIMA"/>
        <s v="ST JULIEN"/>
        <s v="DJO MOY"/>
        <s v="AUGUSTIN GABRIEL"/>
        <s v="LE PLAZA HOTEL"/>
        <s v="MR LEE"/>
        <s v="LUC CELESTIN"/>
        <s v="VOLONTE DE DIEU"/>
        <s v="KARIBE HOTEL"/>
        <s v="CAPITAL BANK"/>
        <s v="CADET VERTHEAUD"/>
        <s v="PLAN DE  DIEU ARTICLES DIVERS"/>
        <s v="UN PEU DE TOUT DOUCO STORE"/>
        <s v="SUAN AUTO"/>
        <s v="SUNRISE"/>
        <s v="DIEU DEVANT PRODUITS"/>
        <s v="LKA SAGESSE AUTO PARTS"/>
        <s v="ETIENNE STE HELENE"/>
        <s v="STAPPLES,AMERICAN AILINE ETC"/>
        <s v="SUNAUTO"/>
        <s v="FILS AIME IMMACULA"/>
        <s v="PREVIL MARLENE"/>
        <s v="ERIC ELECTRICAL SERVICES"/>
        <s v="CAR WASH DIEU TOUT PUISSANT"/>
        <s v="LA REFERENCE MULTI SEWRVICES"/>
        <s v="DERANCY WILSAINT"/>
        <s v="ROOSEVELT PIERRE"/>
        <s v="HOTEL LE PLAZA"/>
        <s v="STATION ENNERY"/>
        <s v="ROSE LOURDES JEAN"/>
        <s v="HENRY DESCHAMPS"/>
        <s v="CANOT QUINCAILLERIE"/>
        <s v="ST JULIEN C LODNEY"/>
        <s v="TOP TIRES"/>
        <s v="MSC PLUS"/>
        <s v="STATION TOTAL"/>
        <s v="PETTY CASH DOLLARS"/>
        <s v="ALEX NAPOLEON"/>
        <s v="ING. ALEX NAPOLEON"/>
        <s v="CATHERINE NAPOLEON"/>
        <s v="MONDESIR LOUIS PIERRE"/>
        <s v="CANAL SAT "/>
        <s v="AUTOMOTIVE PARTS CENTER"/>
        <s v="IMMACULA FILS AIME"/>
        <s v="DIEU DEVANT PRODUITS ALIMENTAIRES"/>
        <s v="JOSEPH DAMAS"/>
        <s v="MILHOMME ROBERT"/>
        <s v="ACCOM"/>
        <s v="L´UNIQUE IMPRIMERIE "/>
        <s v="DEPANNEUR  DIEU DEVANT"/>
        <s v="ATELIER DE SOUDURE BOSS CORNEILLE"/>
        <s v="PIERRE LOUIS MODESIR"/>
        <s v="ALO COMMUNCATION"/>
        <s v="MADAME PAULIN"/>
        <s v="MICHEL THERMEUS"/>
        <s v="PRO GAZ"/>
        <s v="ETIENNE STE ELENE"/>
        <s v="METELLEC QUINCAILLERIE"/>
        <s v="LA REFERENCE MULTIS ERVICES"/>
        <s v="PETTY CASH US"/>
        <s v="MOISES CASSEUS"/>
        <s v="JOCELY PHILEMOND"/>
        <s v="DEVANT DIEU PRODUITS ALIMENTAIRES"/>
        <s v="EMAPHARMA"/>
        <s v="MICHEL THERMUS"/>
        <s v="PETTY CASH GOURDES"/>
        <s v="ALWAYS CARGO SHIPPING"/>
        <s v="LA SAGESS AUTO PARTS"/>
        <s v="IMMACULA"/>
        <s v="TRINITE CONSTRUCTION"/>
        <s v="TOTAL FORT LIBERTE"/>
        <s v="L´ETERNEL BAZAR PRODUITS ALIMENTAIRES"/>
        <s v="SEUL JESUS AUTO PARTS"/>
        <s v="LIBRAIRIE PAPETTERIE MELISSA"/>
        <s v="KOKIYAJ  MARKET"/>
        <s v="MENELIQUE ORICHEL"/>
        <s v="L´ETERNEL BAZAR"/>
        <s v="WAGNES HENRICE"/>
        <s v="GRAGE LA PAIX"/>
        <s v="AUGUSTIN MIDRELLE"/>
        <s v="SAE TRADING "/>
        <s v="DLO HAITI"/>
        <s v="LA REFERENCE MULTI SEVICES"/>
        <s v="Unibank S,A"/>
        <s v="FONDATION"/>
        <s v="Direction Generale"/>
        <s v="MULTISERVICES"/>
        <s v="Multi Service"/>
        <s v="STATION  NATIONAL "/>
        <s v="Constructura Caceres"/>
        <s v="Volonte de Dieu "/>
        <s v="LA DIFFERENCE MULTI SERVICE"/>
      </sharedItems>
    </cacheField>
    <cacheField name="NO.IDENTITY" numFmtId="0">
      <sharedItems containsBlank="1"/>
    </cacheField>
    <cacheField name="IN (U$)2" numFmtId="177">
      <sharedItems containsMixedTypes="1" containsNumber="1" minValue="309.81171273838459" maxValue="468489.2"/>
    </cacheField>
    <cacheField name="OUT (U$)2" numFmtId="177">
      <sharedItems containsMixedTypes="1" containsNumber="1" minValue="2.1273291595135224" maxValue="468489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4">
  <r>
    <x v="0"/>
    <s v="U$ CASH"/>
    <x v="0"/>
    <x v="0"/>
    <n v="0"/>
    <n v="0"/>
    <n v="0"/>
    <n v="900"/>
    <m/>
    <m/>
    <n v="900"/>
    <m/>
    <m/>
    <m/>
    <b v="1"/>
    <n v="6676.1000000000895"/>
    <n v="890206.18000000063"/>
    <s v="JAN."/>
    <x v="0"/>
    <x v="0"/>
    <x v="0"/>
    <m/>
    <s v="-"/>
    <n v="900"/>
  </r>
  <r>
    <x v="0"/>
    <s v="GD CASH"/>
    <x v="0"/>
    <x v="1"/>
    <n v="0"/>
    <n v="0"/>
    <n v="0"/>
    <n v="1800"/>
    <m/>
    <m/>
    <m/>
    <m/>
    <n v="1800"/>
    <m/>
    <b v="1"/>
    <n v="6676.1000000000895"/>
    <n v="888406.18000000063"/>
    <s v="JAN."/>
    <x v="1"/>
    <x v="0"/>
    <x v="1"/>
    <m/>
    <s v="-"/>
    <n v="38.291924871243403"/>
  </r>
  <r>
    <x v="0"/>
    <s v="GD CASH"/>
    <x v="1"/>
    <x v="2"/>
    <n v="0"/>
    <n v="0"/>
    <n v="0"/>
    <n v="600"/>
    <m/>
    <m/>
    <m/>
    <m/>
    <n v="600"/>
    <m/>
    <b v="1"/>
    <n v="6676.1000000000895"/>
    <n v="887806.18000000063"/>
    <s v="JAN."/>
    <x v="2"/>
    <x v="0"/>
    <x v="2"/>
    <m/>
    <s v="-"/>
    <n v="12.763974957081134"/>
  </r>
  <r>
    <x v="0"/>
    <s v="GD CASH"/>
    <x v="2"/>
    <x v="3"/>
    <n v="0"/>
    <n v="0"/>
    <n v="0"/>
    <n v="1850"/>
    <m/>
    <m/>
    <m/>
    <m/>
    <n v="1850"/>
    <m/>
    <b v="1"/>
    <n v="6676.1000000000895"/>
    <n v="885956.18000000063"/>
    <s v="JAN."/>
    <x v="3"/>
    <x v="0"/>
    <x v="3"/>
    <m/>
    <s v="-"/>
    <n v="39.355589451000164"/>
  </r>
  <r>
    <x v="0"/>
    <s v="GD CASH"/>
    <x v="3"/>
    <x v="4"/>
    <n v="0"/>
    <n v="0"/>
    <n v="0"/>
    <n v="1540"/>
    <m/>
    <m/>
    <m/>
    <m/>
    <n v="1540"/>
    <m/>
    <b v="1"/>
    <n v="6676.1000000000895"/>
    <n v="884416.18000000063"/>
    <s v="JAN."/>
    <x v="4"/>
    <x v="0"/>
    <x v="4"/>
    <m/>
    <s v="-"/>
    <n v="32.760869056508241"/>
  </r>
  <r>
    <x v="0"/>
    <s v="GD CASH"/>
    <x v="1"/>
    <x v="5"/>
    <n v="0"/>
    <n v="0"/>
    <n v="0"/>
    <n v="2850"/>
    <m/>
    <m/>
    <m/>
    <m/>
    <n v="2850"/>
    <m/>
    <b v="1"/>
    <n v="6676.1000000000895"/>
    <n v="881566.18000000063"/>
    <s v="JAN."/>
    <x v="2"/>
    <x v="0"/>
    <x v="5"/>
    <m/>
    <s v="-"/>
    <n v="60.628881046135383"/>
  </r>
  <r>
    <x v="0"/>
    <s v="GD CASH"/>
    <x v="1"/>
    <x v="5"/>
    <n v="0"/>
    <n v="0"/>
    <n v="0"/>
    <n v="4910"/>
    <m/>
    <m/>
    <m/>
    <m/>
    <n v="4910"/>
    <m/>
    <b v="1"/>
    <n v="6676.1000000000895"/>
    <n v="876656.18000000063"/>
    <s v="JAN."/>
    <x v="2"/>
    <x v="1"/>
    <x v="6"/>
    <m/>
    <s v="-"/>
    <n v="104.45186173211394"/>
  </r>
  <r>
    <x v="0"/>
    <s v="GD CASH"/>
    <x v="1"/>
    <x v="6"/>
    <n v="0"/>
    <n v="0"/>
    <n v="0"/>
    <n v="300"/>
    <m/>
    <m/>
    <m/>
    <m/>
    <n v="300"/>
    <m/>
    <b v="1"/>
    <n v="6676.1000000000895"/>
    <n v="876356.18000000063"/>
    <s v="JAN."/>
    <x v="5"/>
    <x v="0"/>
    <x v="6"/>
    <m/>
    <s v="-"/>
    <n v="6.3819874785405668"/>
  </r>
  <r>
    <x v="0"/>
    <s v="GD CASH"/>
    <x v="4"/>
    <x v="7"/>
    <n v="0"/>
    <n v="0"/>
    <n v="0"/>
    <n v="3000"/>
    <m/>
    <m/>
    <m/>
    <m/>
    <n v="3000"/>
    <m/>
    <b v="1"/>
    <n v="6676.1000000000895"/>
    <n v="873356.18000000063"/>
    <s v="JAN."/>
    <x v="6"/>
    <x v="0"/>
    <x v="7"/>
    <m/>
    <s v="-"/>
    <n v="63.819874785405673"/>
  </r>
  <r>
    <x v="0"/>
    <s v="GD CASH"/>
    <x v="0"/>
    <x v="8"/>
    <n v="0"/>
    <n v="0"/>
    <n v="0"/>
    <n v="6087"/>
    <m/>
    <m/>
    <m/>
    <m/>
    <n v="6087"/>
    <m/>
    <b v="1"/>
    <n v="6676.1000000000895"/>
    <n v="867269.18000000063"/>
    <s v="JAN."/>
    <x v="1"/>
    <x v="1"/>
    <x v="1"/>
    <m/>
    <s v="-"/>
    <n v="129.49052593958811"/>
  </r>
  <r>
    <x v="0"/>
    <s v="GD CASH"/>
    <x v="0"/>
    <x v="8"/>
    <n v="0"/>
    <n v="0"/>
    <n v="0"/>
    <n v="2000"/>
    <m/>
    <m/>
    <m/>
    <m/>
    <n v="2000"/>
    <m/>
    <b v="1"/>
    <n v="6676.1000000000895"/>
    <n v="865269.18000000063"/>
    <s v="JAN."/>
    <x v="1"/>
    <x v="2"/>
    <x v="1"/>
    <m/>
    <s v="-"/>
    <n v="42.546583190270447"/>
  </r>
  <r>
    <x v="0"/>
    <s v="GD CASH"/>
    <x v="4"/>
    <x v="9"/>
    <n v="0"/>
    <n v="0"/>
    <n v="0"/>
    <n v="7690"/>
    <m/>
    <m/>
    <m/>
    <m/>
    <n v="7690"/>
    <m/>
    <b v="1"/>
    <n v="6676.1000000000895"/>
    <n v="857579.18000000063"/>
    <s v="JAN."/>
    <x v="7"/>
    <x v="0"/>
    <x v="8"/>
    <m/>
    <s v="-"/>
    <n v="163.59161236658986"/>
  </r>
  <r>
    <x v="0"/>
    <s v="U$ UNIBANK"/>
    <x v="0"/>
    <x v="10"/>
    <n v="0"/>
    <n v="0"/>
    <n v="0"/>
    <n v="1318.37"/>
    <m/>
    <m/>
    <n v="1318.37"/>
    <m/>
    <m/>
    <m/>
    <b v="1"/>
    <n v="5357.7300000000896"/>
    <n v="857579.18000000063"/>
    <s v="JAN."/>
    <x v="0"/>
    <x v="1"/>
    <x v="0"/>
    <m/>
    <s v="-"/>
    <n v="1318.37"/>
  </r>
  <r>
    <x v="0"/>
    <s v="U$ UNIBANK"/>
    <x v="5"/>
    <x v="11"/>
    <n v="0"/>
    <n v="0"/>
    <n v="0"/>
    <n v="6.27"/>
    <m/>
    <m/>
    <n v="6.27"/>
    <m/>
    <m/>
    <m/>
    <b v="1"/>
    <n v="5351.4600000000892"/>
    <n v="857579.18000000063"/>
    <s v="JAN."/>
    <x v="8"/>
    <x v="0"/>
    <x v="9"/>
    <m/>
    <s v="-"/>
    <n v="6.27"/>
  </r>
  <r>
    <x v="0"/>
    <s v="GD CASH"/>
    <x v="1"/>
    <x v="12"/>
    <n v="0"/>
    <n v="0"/>
    <n v="0"/>
    <n v="22000"/>
    <m/>
    <m/>
    <m/>
    <m/>
    <n v="22000"/>
    <m/>
    <b v="1"/>
    <n v="5351.4600000000892"/>
    <n v="835579.18000000063"/>
    <s v="JAN."/>
    <x v="2"/>
    <x v="2"/>
    <x v="10"/>
    <m/>
    <s v="-"/>
    <n v="468.01241509297489"/>
  </r>
  <r>
    <x v="0"/>
    <s v="GD CASH"/>
    <x v="0"/>
    <x v="13"/>
    <n v="0"/>
    <n v="0"/>
    <n v="0"/>
    <n v="7000"/>
    <m/>
    <m/>
    <m/>
    <m/>
    <n v="7000"/>
    <m/>
    <b v="1"/>
    <n v="5351.4600000000892"/>
    <n v="828579.18000000063"/>
    <s v="JAN."/>
    <x v="1"/>
    <x v="3"/>
    <x v="10"/>
    <m/>
    <s v="-"/>
    <n v="148.91304116594657"/>
  </r>
  <r>
    <x v="0"/>
    <s v="GD CASH"/>
    <x v="1"/>
    <x v="6"/>
    <n v="0"/>
    <n v="0"/>
    <n v="0"/>
    <n v="1000"/>
    <m/>
    <m/>
    <m/>
    <m/>
    <n v="1000"/>
    <m/>
    <b v="1"/>
    <n v="5351.4600000000892"/>
    <n v="827579.18000000063"/>
    <s v="JAN."/>
    <x v="5"/>
    <x v="0"/>
    <x v="11"/>
    <m/>
    <s v="-"/>
    <n v="21.273291595135223"/>
  </r>
  <r>
    <x v="0"/>
    <s v="GD CASH"/>
    <x v="2"/>
    <x v="14"/>
    <n v="0"/>
    <n v="0"/>
    <n v="0"/>
    <n v="3650"/>
    <m/>
    <m/>
    <m/>
    <m/>
    <n v="3650"/>
    <m/>
    <b v="1"/>
    <n v="5351.4600000000892"/>
    <n v="823929.18000000063"/>
    <s v="JAN."/>
    <x v="9"/>
    <x v="0"/>
    <x v="12"/>
    <m/>
    <s v="-"/>
    <n v="77.647514322243566"/>
  </r>
  <r>
    <x v="0"/>
    <s v="GD CASH"/>
    <x v="0"/>
    <x v="15"/>
    <n v="0"/>
    <n v="0"/>
    <n v="0"/>
    <n v="1455"/>
    <m/>
    <m/>
    <m/>
    <m/>
    <n v="1455"/>
    <m/>
    <b v="1"/>
    <n v="5351.4600000000892"/>
    <n v="822474.18000000063"/>
    <s v="JAN."/>
    <x v="10"/>
    <x v="2"/>
    <x v="13"/>
    <m/>
    <s v="-"/>
    <n v="30.95263927092175"/>
  </r>
  <r>
    <x v="0"/>
    <s v="GD CASH"/>
    <x v="2"/>
    <x v="16"/>
    <n v="0"/>
    <n v="0"/>
    <n v="0"/>
    <n v="550"/>
    <m/>
    <m/>
    <m/>
    <m/>
    <n v="550"/>
    <m/>
    <b v="1"/>
    <n v="5351.4600000000892"/>
    <n v="821924.18000000063"/>
    <s v="JAN."/>
    <x v="3"/>
    <x v="0"/>
    <x v="14"/>
    <m/>
    <s v="-"/>
    <n v="11.700310377324373"/>
  </r>
  <r>
    <x v="0"/>
    <s v="GD CASH"/>
    <x v="1"/>
    <x v="6"/>
    <n v="0"/>
    <n v="0"/>
    <n v="0"/>
    <n v="1975"/>
    <m/>
    <m/>
    <m/>
    <m/>
    <n v="1975"/>
    <m/>
    <b v="1"/>
    <n v="5351.4600000000892"/>
    <n v="819949.18000000063"/>
    <s v="JAN."/>
    <x v="5"/>
    <x v="1"/>
    <x v="15"/>
    <m/>
    <s v="-"/>
    <n v="42.014750900392066"/>
  </r>
  <r>
    <x v="0"/>
    <s v="GD CASH"/>
    <x v="2"/>
    <x v="17"/>
    <n v="0"/>
    <n v="0"/>
    <n v="0"/>
    <n v="110"/>
    <m/>
    <m/>
    <m/>
    <m/>
    <n v="110"/>
    <m/>
    <b v="1"/>
    <n v="5351.4600000000892"/>
    <n v="819839.18000000063"/>
    <s v="JAN."/>
    <x v="11"/>
    <x v="0"/>
    <x v="16"/>
    <m/>
    <s v="-"/>
    <n v="2.3400620754648744"/>
  </r>
  <r>
    <x v="0"/>
    <s v="GD CASH"/>
    <x v="0"/>
    <x v="18"/>
    <n v="0"/>
    <n v="0"/>
    <n v="0"/>
    <n v="5000"/>
    <m/>
    <m/>
    <m/>
    <m/>
    <n v="5000"/>
    <m/>
    <b v="1"/>
    <n v="5351.4600000000892"/>
    <n v="814839.18000000063"/>
    <s v="JAN."/>
    <x v="1"/>
    <x v="3"/>
    <x v="1"/>
    <m/>
    <s v="-"/>
    <n v="106.36645797567611"/>
  </r>
  <r>
    <x v="0"/>
    <s v="GD CASH"/>
    <x v="1"/>
    <x v="19"/>
    <n v="0"/>
    <n v="0"/>
    <n v="0"/>
    <n v="1425"/>
    <m/>
    <m/>
    <m/>
    <m/>
    <n v="1425"/>
    <m/>
    <b v="1"/>
    <n v="5351.4600000000892"/>
    <n v="813414.18000000063"/>
    <s v="JAN."/>
    <x v="3"/>
    <x v="2"/>
    <x v="17"/>
    <m/>
    <s v="-"/>
    <n v="30.314440523067692"/>
  </r>
  <r>
    <x v="0"/>
    <s v="GD CASH"/>
    <x v="1"/>
    <x v="20"/>
    <n v="0"/>
    <n v="0"/>
    <n v="0"/>
    <n v="18675"/>
    <m/>
    <m/>
    <m/>
    <m/>
    <n v="18675"/>
    <m/>
    <b v="1"/>
    <n v="5351.4600000000892"/>
    <n v="794739.18000000063"/>
    <s v="JAN."/>
    <x v="2"/>
    <x v="3"/>
    <x v="18"/>
    <m/>
    <s v="-"/>
    <n v="397.2787205391503"/>
  </r>
  <r>
    <x v="0"/>
    <s v="GD CASH"/>
    <x v="1"/>
    <x v="20"/>
    <n v="0"/>
    <n v="0"/>
    <n v="0"/>
    <n v="3000"/>
    <m/>
    <m/>
    <m/>
    <m/>
    <n v="3000"/>
    <m/>
    <b v="1"/>
    <n v="5351.4600000000892"/>
    <n v="791739.18000000063"/>
    <s v="JAN."/>
    <x v="2"/>
    <x v="4"/>
    <x v="13"/>
    <m/>
    <s v="-"/>
    <n v="63.819874785405673"/>
  </r>
  <r>
    <x v="0"/>
    <s v="GD CASH"/>
    <x v="5"/>
    <x v="21"/>
    <n v="0"/>
    <n v="0"/>
    <n v="0"/>
    <n v="5000"/>
    <m/>
    <m/>
    <m/>
    <m/>
    <n v="5000"/>
    <m/>
    <b v="1"/>
    <n v="5351.4600000000892"/>
    <n v="786739.18000000063"/>
    <s v="JAN."/>
    <x v="12"/>
    <x v="0"/>
    <x v="19"/>
    <m/>
    <s v="-"/>
    <n v="106.36645797567611"/>
  </r>
  <r>
    <x v="0"/>
    <s v="GD UNIBANK"/>
    <x v="6"/>
    <x v="22"/>
    <n v="0"/>
    <n v="0"/>
    <n v="85736"/>
    <n v="0"/>
    <m/>
    <m/>
    <m/>
    <n v="85736"/>
    <n v="0"/>
    <m/>
    <b v="1"/>
    <n v="5351.4600000000892"/>
    <n v="872475.18000000063"/>
    <s v="JAN."/>
    <x v="13"/>
    <x v="0"/>
    <x v="20"/>
    <m/>
    <n v="1823.8869282005135"/>
    <s v="-"/>
  </r>
  <r>
    <x v="0"/>
    <s v="GD CASH"/>
    <x v="2"/>
    <x v="23"/>
    <n v="0"/>
    <n v="0"/>
    <n v="0"/>
    <n v="100"/>
    <m/>
    <m/>
    <m/>
    <n v="0"/>
    <n v="100"/>
    <m/>
    <b v="1"/>
    <n v="5351.4600000000892"/>
    <n v="872375.18000000063"/>
    <s v="JAN."/>
    <x v="1"/>
    <x v="4"/>
    <x v="1"/>
    <m/>
    <s v="-"/>
    <n v="2.1273291595135224"/>
  </r>
  <r>
    <x v="0"/>
    <s v="GD CASH"/>
    <x v="1"/>
    <x v="6"/>
    <n v="0"/>
    <n v="0"/>
    <n v="0"/>
    <n v="300"/>
    <m/>
    <m/>
    <m/>
    <n v="0"/>
    <n v="300"/>
    <m/>
    <b v="1"/>
    <n v="5351.4600000000892"/>
    <n v="872075.18000000063"/>
    <s v="JAN."/>
    <x v="5"/>
    <x v="1"/>
    <x v="21"/>
    <m/>
    <s v="-"/>
    <n v="6.3819874785405668"/>
  </r>
  <r>
    <x v="0"/>
    <s v="GD CASH"/>
    <x v="3"/>
    <x v="24"/>
    <n v="0"/>
    <n v="0"/>
    <n v="0"/>
    <n v="250"/>
    <m/>
    <m/>
    <m/>
    <n v="0"/>
    <n v="250"/>
    <m/>
    <b v="1"/>
    <n v="5351.4600000000892"/>
    <n v="871825.18000000063"/>
    <s v="JAN."/>
    <x v="14"/>
    <x v="0"/>
    <x v="22"/>
    <m/>
    <s v="-"/>
    <n v="5.3183228987838058"/>
  </r>
  <r>
    <x v="0"/>
    <s v="GD CASH"/>
    <x v="0"/>
    <x v="8"/>
    <n v="0"/>
    <n v="0"/>
    <n v="0"/>
    <n v="3000"/>
    <m/>
    <m/>
    <m/>
    <n v="0"/>
    <n v="3000"/>
    <m/>
    <b v="1"/>
    <n v="5351.4600000000892"/>
    <n v="868825.18000000063"/>
    <s v="JAN."/>
    <x v="1"/>
    <x v="5"/>
    <x v="1"/>
    <m/>
    <s v="-"/>
    <n v="63.819874785405673"/>
  </r>
  <r>
    <x v="0"/>
    <s v="GD CASH"/>
    <x v="0"/>
    <x v="25"/>
    <n v="0"/>
    <n v="0"/>
    <n v="0"/>
    <n v="1000"/>
    <m/>
    <m/>
    <m/>
    <n v="0"/>
    <n v="1000"/>
    <m/>
    <b v="1"/>
    <n v="5351.4600000000892"/>
    <n v="867825.18000000063"/>
    <s v="JAN."/>
    <x v="1"/>
    <x v="6"/>
    <x v="1"/>
    <m/>
    <s v="-"/>
    <n v="21.273291595135223"/>
  </r>
  <r>
    <x v="0"/>
    <s v="GD CASH"/>
    <x v="1"/>
    <x v="26"/>
    <n v="0"/>
    <n v="0"/>
    <n v="0"/>
    <n v="17430"/>
    <m/>
    <m/>
    <m/>
    <n v="0"/>
    <n v="17430"/>
    <m/>
    <b v="1"/>
    <n v="5351.4600000000892"/>
    <n v="850395.18000000063"/>
    <s v="JAN."/>
    <x v="2"/>
    <x v="4"/>
    <x v="23"/>
    <m/>
    <s v="-"/>
    <n v="370.79347250320694"/>
  </r>
  <r>
    <x v="0"/>
    <s v="GD CASH"/>
    <x v="1"/>
    <x v="26"/>
    <n v="0"/>
    <n v="0"/>
    <n v="0"/>
    <n v="1585"/>
    <m/>
    <m/>
    <m/>
    <n v="0"/>
    <n v="1585"/>
    <m/>
    <b v="1"/>
    <n v="5351.4600000000892"/>
    <n v="848810.18000000063"/>
    <s v="JAN."/>
    <x v="2"/>
    <x v="5"/>
    <x v="18"/>
    <m/>
    <s v="-"/>
    <n v="33.718167178289328"/>
  </r>
  <r>
    <x v="0"/>
    <s v="GD CASH"/>
    <x v="4"/>
    <x v="27"/>
    <n v="0"/>
    <n v="0"/>
    <n v="0"/>
    <n v="5142"/>
    <m/>
    <m/>
    <m/>
    <n v="0"/>
    <n v="5142"/>
    <m/>
    <b v="1"/>
    <n v="5351.4600000000892"/>
    <n v="843668.18000000063"/>
    <s v="JAN."/>
    <x v="15"/>
    <x v="0"/>
    <x v="24"/>
    <m/>
    <s v="-"/>
    <n v="109.38726538218532"/>
  </r>
  <r>
    <x v="0"/>
    <s v="GD CASH"/>
    <x v="1"/>
    <x v="28"/>
    <n v="0"/>
    <n v="0"/>
    <n v="0"/>
    <n v="4195"/>
    <m/>
    <m/>
    <m/>
    <n v="0"/>
    <n v="4195"/>
    <m/>
    <b v="1"/>
    <n v="5351.4600000000892"/>
    <n v="839473.18000000063"/>
    <s v="JAN."/>
    <x v="2"/>
    <x v="6"/>
    <x v="25"/>
    <m/>
    <s v="-"/>
    <n v="89.241458241592255"/>
  </r>
  <r>
    <x v="0"/>
    <s v="GD CASH"/>
    <x v="1"/>
    <x v="29"/>
    <n v="0"/>
    <n v="0"/>
    <n v="0"/>
    <n v="16085"/>
    <m/>
    <m/>
    <m/>
    <n v="0"/>
    <n v="16085"/>
    <m/>
    <b v="1"/>
    <n v="5351.4600000000892"/>
    <n v="823388.18000000063"/>
    <s v="JAN."/>
    <x v="2"/>
    <x v="7"/>
    <x v="26"/>
    <m/>
    <s v="-"/>
    <n v="342.18089530775006"/>
  </r>
  <r>
    <x v="0"/>
    <s v="GD CASH"/>
    <x v="0"/>
    <x v="30"/>
    <n v="0"/>
    <n v="0"/>
    <n v="0"/>
    <n v="10050"/>
    <m/>
    <m/>
    <m/>
    <n v="0"/>
    <n v="10050"/>
    <m/>
    <b v="1"/>
    <n v="5351.4600000000892"/>
    <n v="813338.18000000063"/>
    <s v="JAN."/>
    <x v="1"/>
    <x v="7"/>
    <x v="1"/>
    <m/>
    <s v="-"/>
    <n v="213.79658053110899"/>
  </r>
  <r>
    <x v="0"/>
    <s v="GD CASH"/>
    <x v="2"/>
    <x v="31"/>
    <n v="0"/>
    <n v="0"/>
    <n v="0"/>
    <n v="3650"/>
    <m/>
    <m/>
    <m/>
    <n v="0"/>
    <n v="3650"/>
    <m/>
    <b v="1"/>
    <n v="5351.4600000000892"/>
    <n v="809688.18000000063"/>
    <s v="JAN."/>
    <x v="10"/>
    <x v="0"/>
    <x v="27"/>
    <m/>
    <s v="-"/>
    <n v="77.647514322243566"/>
  </r>
  <r>
    <x v="0"/>
    <s v="GD CASH"/>
    <x v="5"/>
    <x v="32"/>
    <n v="0"/>
    <n v="0"/>
    <n v="0"/>
    <n v="750"/>
    <m/>
    <m/>
    <m/>
    <n v="0"/>
    <n v="750"/>
    <m/>
    <b v="1"/>
    <n v="5351.4600000000892"/>
    <n v="808938.18000000063"/>
    <s v="JAN."/>
    <x v="16"/>
    <x v="0"/>
    <x v="28"/>
    <m/>
    <s v="-"/>
    <n v="15.954968696351418"/>
  </r>
  <r>
    <x v="0"/>
    <s v="GD CASH"/>
    <x v="1"/>
    <x v="6"/>
    <n v="0"/>
    <n v="0"/>
    <n v="0"/>
    <n v="550"/>
    <m/>
    <m/>
    <m/>
    <n v="0"/>
    <n v="550"/>
    <m/>
    <b v="1"/>
    <n v="5351.4600000000892"/>
    <n v="808388.18000000063"/>
    <s v="JAN."/>
    <x v="5"/>
    <x v="2"/>
    <x v="29"/>
    <m/>
    <s v="-"/>
    <n v="11.700310377324373"/>
  </r>
  <r>
    <x v="0"/>
    <s v="GD CASH"/>
    <x v="3"/>
    <x v="33"/>
    <n v="0"/>
    <n v="0"/>
    <n v="0"/>
    <n v="1540"/>
    <m/>
    <m/>
    <m/>
    <n v="0"/>
    <n v="1540"/>
    <m/>
    <b v="1"/>
    <n v="5351.4600000000892"/>
    <n v="806848.18000000063"/>
    <s v="JAN."/>
    <x v="4"/>
    <x v="1"/>
    <x v="4"/>
    <m/>
    <s v="-"/>
    <n v="32.760869056508241"/>
  </r>
  <r>
    <x v="0"/>
    <s v="GD CASH"/>
    <x v="2"/>
    <x v="34"/>
    <n v="0"/>
    <n v="0"/>
    <n v="0"/>
    <n v="3400"/>
    <m/>
    <m/>
    <m/>
    <n v="0"/>
    <n v="3400"/>
    <m/>
    <b v="1"/>
    <n v="5351.4600000000892"/>
    <n v="803448.18000000063"/>
    <s v="JAN."/>
    <x v="17"/>
    <x v="0"/>
    <x v="30"/>
    <m/>
    <s v="-"/>
    <n v="72.329191423459761"/>
  </r>
  <r>
    <x v="0"/>
    <s v="U$ UNIBANK"/>
    <x v="7"/>
    <x v="35"/>
    <n v="0"/>
    <n v="0"/>
    <n v="0"/>
    <n v="5000"/>
    <m/>
    <n v="0"/>
    <n v="5000"/>
    <m/>
    <m/>
    <m/>
    <b v="1"/>
    <n v="351.46000000008917"/>
    <n v="803448.18000000063"/>
    <s v="JAN."/>
    <x v="18"/>
    <x v="0"/>
    <x v="10"/>
    <m/>
    <s v="-"/>
    <n v="5000"/>
  </r>
  <r>
    <x v="0"/>
    <s v="U$ UNIBANK"/>
    <x v="0"/>
    <x v="36"/>
    <n v="0"/>
    <n v="0"/>
    <n v="0"/>
    <n v="150"/>
    <m/>
    <n v="0"/>
    <n v="150"/>
    <m/>
    <m/>
    <m/>
    <b v="1"/>
    <n v="201.46000000008917"/>
    <n v="803448.18000000063"/>
    <s v="JAN."/>
    <x v="0"/>
    <x v="1"/>
    <x v="0"/>
    <m/>
    <s v="-"/>
    <n v="150"/>
  </r>
  <r>
    <x v="0"/>
    <s v="U$ UNIBANK"/>
    <x v="5"/>
    <x v="37"/>
    <n v="0"/>
    <n v="0"/>
    <n v="0"/>
    <n v="6.27"/>
    <m/>
    <n v="0"/>
    <n v="6.27"/>
    <m/>
    <m/>
    <m/>
    <b v="1"/>
    <n v="195.19000000008916"/>
    <n v="803448.18000000063"/>
    <s v="JAN."/>
    <x v="8"/>
    <x v="1"/>
    <x v="31"/>
    <m/>
    <s v="-"/>
    <n v="6.27"/>
  </r>
  <r>
    <x v="0"/>
    <s v="U$ UNIBANK"/>
    <x v="5"/>
    <x v="38"/>
    <n v="0"/>
    <n v="0"/>
    <n v="0"/>
    <n v="480"/>
    <m/>
    <n v="0"/>
    <n v="480"/>
    <m/>
    <m/>
    <m/>
    <b v="1"/>
    <n v="-284.80999999991081"/>
    <n v="803448.18000000063"/>
    <s v="JAN."/>
    <x v="12"/>
    <x v="0"/>
    <x v="32"/>
    <m/>
    <s v="-"/>
    <n v="480"/>
  </r>
  <r>
    <x v="0"/>
    <s v="U$ UNIBANK"/>
    <x v="5"/>
    <x v="37"/>
    <n v="0"/>
    <n v="0"/>
    <n v="0"/>
    <n v="6.27"/>
    <m/>
    <n v="0"/>
    <n v="6.27"/>
    <m/>
    <m/>
    <m/>
    <b v="1"/>
    <n v="-291.0799999999108"/>
    <n v="803448.18000000063"/>
    <s v="JAN."/>
    <x v="8"/>
    <x v="2"/>
    <x v="31"/>
    <m/>
    <s v="-"/>
    <n v="6.27"/>
  </r>
  <r>
    <x v="0"/>
    <s v="U$ UNIBANK"/>
    <x v="5"/>
    <x v="37"/>
    <n v="0"/>
    <n v="0"/>
    <n v="0"/>
    <n v="31.2"/>
    <m/>
    <n v="0"/>
    <n v="31.2"/>
    <m/>
    <m/>
    <m/>
    <b v="1"/>
    <n v="-322.27999999991079"/>
    <n v="803448.18000000063"/>
    <s v="JAN."/>
    <x v="8"/>
    <x v="3"/>
    <x v="31"/>
    <m/>
    <s v="-"/>
    <n v="31.2"/>
  </r>
  <r>
    <x v="0"/>
    <s v="U$ UNIBANK"/>
    <x v="8"/>
    <x v="39"/>
    <n v="0"/>
    <n v="0"/>
    <n v="24000"/>
    <n v="0"/>
    <m/>
    <n v="24000"/>
    <n v="0"/>
    <m/>
    <m/>
    <m/>
    <b v="1"/>
    <n v="23677.720000000088"/>
    <n v="803448.18000000063"/>
    <s v="JAN."/>
    <x v="13"/>
    <x v="0"/>
    <x v="33"/>
    <m/>
    <n v="24000"/>
    <s v="-"/>
  </r>
  <r>
    <x v="0"/>
    <s v="U$ UNIBANK"/>
    <x v="5"/>
    <x v="40"/>
    <n v="0"/>
    <n v="0"/>
    <n v="0"/>
    <n v="13.53"/>
    <m/>
    <n v="0"/>
    <n v="13.53"/>
    <m/>
    <m/>
    <m/>
    <b v="1"/>
    <n v="23664.19000000009"/>
    <n v="803448.18000000063"/>
    <s v="JAN."/>
    <x v="8"/>
    <x v="4"/>
    <x v="31"/>
    <m/>
    <s v="-"/>
    <n v="13.53"/>
  </r>
  <r>
    <x v="0"/>
    <s v="U$ CASH"/>
    <x v="2"/>
    <x v="41"/>
    <n v="0"/>
    <n v="0"/>
    <n v="0"/>
    <n v="277"/>
    <m/>
    <n v="0"/>
    <n v="277"/>
    <m/>
    <m/>
    <m/>
    <b v="1"/>
    <n v="23387.19000000009"/>
    <n v="803448.18000000063"/>
    <s v="JAN."/>
    <x v="10"/>
    <x v="2"/>
    <x v="34"/>
    <m/>
    <s v="-"/>
    <n v="277"/>
  </r>
  <r>
    <x v="0"/>
    <s v="GD UNIBANK"/>
    <x v="7"/>
    <x v="42"/>
    <n v="0"/>
    <n v="0"/>
    <n v="0"/>
    <n v="276260"/>
    <m/>
    <m/>
    <m/>
    <n v="0"/>
    <n v="276260"/>
    <m/>
    <b v="1"/>
    <n v="23387.19000000009"/>
    <n v="527188.18000000063"/>
    <s v="JAN."/>
    <x v="19"/>
    <x v="0"/>
    <x v="35"/>
    <m/>
    <s v="-"/>
    <n v="5876.9595360720568"/>
  </r>
  <r>
    <x v="0"/>
    <s v="GD UNIBANK"/>
    <x v="9"/>
    <x v="43"/>
    <n v="0"/>
    <n v="0"/>
    <n v="0"/>
    <n v="150000"/>
    <m/>
    <m/>
    <m/>
    <n v="0"/>
    <n v="150000"/>
    <m/>
    <b v="1"/>
    <n v="23387.19000000009"/>
    <n v="377188.18000000063"/>
    <s v="JAN."/>
    <x v="13"/>
    <x v="8"/>
    <x v="36"/>
    <m/>
    <s v="-"/>
    <n v="3190.9937392702836"/>
  </r>
  <r>
    <x v="0"/>
    <s v="GD UNIBANK"/>
    <x v="10"/>
    <x v="44"/>
    <n v="0"/>
    <n v="0"/>
    <n v="0"/>
    <n v="74110"/>
    <m/>
    <m/>
    <m/>
    <n v="0"/>
    <n v="74110"/>
    <m/>
    <b v="1"/>
    <n v="23387.19000000009"/>
    <n v="303078.18000000063"/>
    <s v="JAN."/>
    <x v="20"/>
    <x v="0"/>
    <x v="37"/>
    <m/>
    <s v="-"/>
    <n v="1576.5636401154713"/>
  </r>
  <r>
    <x v="0"/>
    <s v="GD UNIBANK"/>
    <x v="5"/>
    <x v="37"/>
    <n v="0"/>
    <n v="0"/>
    <n v="0"/>
    <n v="616.20000000000005"/>
    <m/>
    <m/>
    <m/>
    <n v="0"/>
    <n v="616.20000000000005"/>
    <m/>
    <b v="1"/>
    <n v="23387.19000000009"/>
    <n v="302461.98000000062"/>
    <s v="JAN."/>
    <x v="8"/>
    <x v="5"/>
    <x v="31"/>
    <m/>
    <s v="-"/>
    <n v="13.108602280922325"/>
  </r>
  <r>
    <x v="0"/>
    <s v="GD UNIBANK"/>
    <x v="1"/>
    <x v="45"/>
    <n v="0"/>
    <n v="0"/>
    <n v="0"/>
    <n v="47460"/>
    <m/>
    <m/>
    <m/>
    <n v="0"/>
    <n v="47460"/>
    <m/>
    <b v="1"/>
    <n v="23387.19000000009"/>
    <n v="255001.98000000062"/>
    <s v="JAN."/>
    <x v="21"/>
    <x v="0"/>
    <x v="38"/>
    <m/>
    <s v="-"/>
    <n v="1009.6304191051177"/>
  </r>
  <r>
    <x v="0"/>
    <s v="GD UNIBANK"/>
    <x v="11"/>
    <x v="46"/>
    <n v="0"/>
    <n v="0"/>
    <n v="0"/>
    <n v="47460"/>
    <m/>
    <m/>
    <m/>
    <n v="0"/>
    <n v="47460"/>
    <m/>
    <b v="1"/>
    <n v="23387.19000000009"/>
    <n v="207541.98000000062"/>
    <s v="JAN."/>
    <x v="21"/>
    <x v="0"/>
    <x v="39"/>
    <m/>
    <s v="-"/>
    <n v="1009.6304191051177"/>
  </r>
  <r>
    <x v="0"/>
    <s v="GD UNIBANK"/>
    <x v="5"/>
    <x v="37"/>
    <n v="0"/>
    <n v="0"/>
    <n v="0"/>
    <n v="616.20000000000005"/>
    <m/>
    <m/>
    <m/>
    <n v="0"/>
    <n v="616.20000000000005"/>
    <m/>
    <b v="1"/>
    <n v="23387.19000000009"/>
    <n v="206925.78000000061"/>
    <s v="JAN."/>
    <x v="8"/>
    <x v="6"/>
    <x v="31"/>
    <m/>
    <s v="-"/>
    <n v="13.108602280922325"/>
  </r>
  <r>
    <x v="0"/>
    <s v="GD UNIBANK"/>
    <x v="5"/>
    <x v="40"/>
    <n v="0"/>
    <n v="0"/>
    <n v="0"/>
    <n v="605.4"/>
    <m/>
    <m/>
    <m/>
    <n v="0"/>
    <n v="605.4"/>
    <m/>
    <b v="1"/>
    <n v="23387.19000000009"/>
    <n v="206320.38000000062"/>
    <s v="JAN."/>
    <x v="8"/>
    <x v="7"/>
    <x v="31"/>
    <m/>
    <s v="-"/>
    <n v="12.878850731694865"/>
  </r>
  <r>
    <x v="0"/>
    <s v="GD CASH"/>
    <x v="6"/>
    <x v="47"/>
    <n v="0"/>
    <n v="0"/>
    <n v="19000"/>
    <n v="0"/>
    <m/>
    <m/>
    <m/>
    <n v="19000"/>
    <n v="0"/>
    <m/>
    <b v="1"/>
    <n v="23387.19000000009"/>
    <n v="225320.38000000062"/>
    <s v="JAN."/>
    <x v="13"/>
    <x v="0"/>
    <x v="40"/>
    <m/>
    <n v="404.19254030756923"/>
    <s v="-"/>
  </r>
  <r>
    <x v="1"/>
    <s v="U$ CASH"/>
    <x v="2"/>
    <x v="48"/>
    <n v="0"/>
    <n v="0"/>
    <n v="0"/>
    <n v="584"/>
    <m/>
    <m/>
    <n v="584"/>
    <m/>
    <m/>
    <m/>
    <b v="1"/>
    <n v="22803.19000000009"/>
    <n v="225320.38000000062"/>
    <d v="2015-02-03T00:00:00"/>
    <x v="3"/>
    <x v="0"/>
    <x v="41"/>
    <m/>
    <s v="-"/>
    <n v="584"/>
  </r>
  <r>
    <x v="1"/>
    <s v="U$ CASH"/>
    <x v="12"/>
    <x v="49"/>
    <n v="0"/>
    <n v="0"/>
    <n v="0"/>
    <n v="100"/>
    <m/>
    <m/>
    <n v="100"/>
    <m/>
    <m/>
    <m/>
    <b v="1"/>
    <n v="22703.19000000009"/>
    <n v="225320.38000000062"/>
    <d v="2015-02-03T00:00:00"/>
    <x v="22"/>
    <x v="0"/>
    <x v="10"/>
    <m/>
    <s v="-"/>
    <n v="100"/>
  </r>
  <r>
    <x v="1"/>
    <s v="GD CASH"/>
    <x v="2"/>
    <x v="50"/>
    <n v="0"/>
    <n v="0"/>
    <n v="0"/>
    <n v="1000"/>
    <m/>
    <m/>
    <m/>
    <m/>
    <n v="1000"/>
    <m/>
    <b v="1"/>
    <n v="22703.19000000009"/>
    <n v="224320.38000000062"/>
    <d v="2015-02-03T00:00:00"/>
    <x v="10"/>
    <x v="0"/>
    <x v="42"/>
    <m/>
    <s v="-"/>
    <n v="21.256063292054058"/>
  </r>
  <r>
    <x v="1"/>
    <s v="GD CASH"/>
    <x v="2"/>
    <x v="51"/>
    <n v="0"/>
    <n v="0"/>
    <n v="0"/>
    <n v="2010"/>
    <m/>
    <m/>
    <m/>
    <m/>
    <n v="2010"/>
    <m/>
    <b v="1"/>
    <n v="22703.19000000009"/>
    <n v="222310.38000000062"/>
    <d v="2015-02-03T00:00:00"/>
    <x v="3"/>
    <x v="0"/>
    <x v="43"/>
    <m/>
    <s v="-"/>
    <n v="42.724687217028659"/>
  </r>
  <r>
    <x v="1"/>
    <s v="GD CASH"/>
    <x v="1"/>
    <x v="52"/>
    <n v="0"/>
    <n v="0"/>
    <n v="0"/>
    <n v="17315"/>
    <m/>
    <m/>
    <m/>
    <m/>
    <n v="17315"/>
    <m/>
    <b v="1"/>
    <n v="22703.19000000009"/>
    <n v="204995.38000000062"/>
    <d v="2015-02-03T00:00:00"/>
    <x v="2"/>
    <x v="0"/>
    <x v="23"/>
    <m/>
    <s v="-"/>
    <n v="368.04873590191602"/>
  </r>
  <r>
    <x v="1"/>
    <s v="GD CASH"/>
    <x v="3"/>
    <x v="53"/>
    <n v="0"/>
    <n v="0"/>
    <n v="0"/>
    <n v="4162"/>
    <m/>
    <m/>
    <m/>
    <m/>
    <n v="4162"/>
    <m/>
    <b v="1"/>
    <n v="22703.19000000009"/>
    <n v="200833.38000000062"/>
    <d v="2015-02-03T00:00:00"/>
    <x v="14"/>
    <x v="0"/>
    <x v="44"/>
    <m/>
    <s v="-"/>
    <n v="88.467735421528985"/>
  </r>
  <r>
    <x v="1"/>
    <s v="GD CASH"/>
    <x v="4"/>
    <x v="54"/>
    <n v="0"/>
    <n v="0"/>
    <n v="0"/>
    <n v="3000"/>
    <m/>
    <m/>
    <m/>
    <m/>
    <n v="3000"/>
    <m/>
    <b v="1"/>
    <n v="22703.19000000009"/>
    <n v="197833.38000000062"/>
    <d v="2015-02-03T00:00:00"/>
    <x v="6"/>
    <x v="0"/>
    <x v="45"/>
    <m/>
    <s v="-"/>
    <n v="63.768189876162175"/>
  </r>
  <r>
    <x v="1"/>
    <s v="GD CASH"/>
    <x v="1"/>
    <x v="6"/>
    <n v="0"/>
    <n v="0"/>
    <n v="0"/>
    <n v="500"/>
    <m/>
    <m/>
    <m/>
    <m/>
    <n v="500"/>
    <m/>
    <b v="1"/>
    <n v="22703.19000000009"/>
    <n v="197333.38000000062"/>
    <d v="2015-02-03T00:00:00"/>
    <x v="5"/>
    <x v="0"/>
    <x v="46"/>
    <m/>
    <s v="-"/>
    <n v="10.628031646027029"/>
  </r>
  <r>
    <x v="1"/>
    <s v="GD CASH"/>
    <x v="0"/>
    <x v="55"/>
    <n v="0"/>
    <n v="0"/>
    <n v="0"/>
    <n v="4500"/>
    <m/>
    <m/>
    <m/>
    <m/>
    <n v="4500"/>
    <m/>
    <b v="1"/>
    <n v="22703.19000000009"/>
    <n v="192833.38000000062"/>
    <d v="2015-02-03T00:00:00"/>
    <x v="1"/>
    <x v="0"/>
    <x v="47"/>
    <m/>
    <s v="-"/>
    <n v="95.652284814243259"/>
  </r>
  <r>
    <x v="1"/>
    <s v="GD CASH"/>
    <x v="3"/>
    <x v="56"/>
    <n v="0"/>
    <n v="0"/>
    <n v="0"/>
    <n v="700"/>
    <m/>
    <m/>
    <m/>
    <m/>
    <n v="700"/>
    <m/>
    <b v="1"/>
    <n v="22703.19000000009"/>
    <n v="192133.38000000062"/>
    <d v="2015-02-03T00:00:00"/>
    <x v="14"/>
    <x v="1"/>
    <x v="3"/>
    <m/>
    <s v="-"/>
    <n v="14.87924430443784"/>
  </r>
  <r>
    <x v="1"/>
    <s v="GD CASH"/>
    <x v="13"/>
    <x v="57"/>
    <n v="0"/>
    <n v="0"/>
    <n v="150000"/>
    <n v="0"/>
    <m/>
    <m/>
    <m/>
    <n v="150000"/>
    <n v="0"/>
    <m/>
    <b v="1"/>
    <n v="22703.19000000009"/>
    <n v="342133.38000000059"/>
    <d v="2015-02-13T00:00:00"/>
    <x v="13"/>
    <x v="8"/>
    <x v="48"/>
    <m/>
    <n v="3188.4094938081089"/>
    <s v="-"/>
  </r>
  <r>
    <x v="1"/>
    <s v="GD CASH"/>
    <x v="7"/>
    <x v="58"/>
    <n v="0"/>
    <n v="0"/>
    <n v="0"/>
    <n v="10071"/>
    <m/>
    <m/>
    <m/>
    <m/>
    <n v="10071"/>
    <m/>
    <b v="1"/>
    <n v="22703.19000000009"/>
    <n v="332062.38000000059"/>
    <d v="2015-02-13T00:00:00"/>
    <x v="23"/>
    <x v="0"/>
    <x v="49"/>
    <m/>
    <s v="-"/>
    <n v="214.06981341427641"/>
  </r>
  <r>
    <x v="1"/>
    <s v="GD CASH"/>
    <x v="4"/>
    <x v="59"/>
    <n v="0"/>
    <n v="0"/>
    <n v="0"/>
    <n v="5142"/>
    <m/>
    <m/>
    <m/>
    <m/>
    <n v="5142"/>
    <m/>
    <b v="1"/>
    <n v="22703.19000000009"/>
    <n v="326920.38000000059"/>
    <d v="2015-02-13T00:00:00"/>
    <x v="15"/>
    <x v="0"/>
    <x v="24"/>
    <m/>
    <s v="-"/>
    <n v="109.29867744774197"/>
  </r>
  <r>
    <x v="1"/>
    <s v="GD CASH"/>
    <x v="4"/>
    <x v="60"/>
    <n v="0"/>
    <n v="0"/>
    <n v="0"/>
    <n v="7200"/>
    <m/>
    <m/>
    <m/>
    <m/>
    <n v="7200"/>
    <m/>
    <b v="1"/>
    <n v="22703.19000000009"/>
    <n v="319720.38000000059"/>
    <d v="2015-02-13T00:00:00"/>
    <x v="7"/>
    <x v="0"/>
    <x v="8"/>
    <m/>
    <s v="-"/>
    <n v="153.04365570278921"/>
  </r>
  <r>
    <x v="1"/>
    <s v="GD CASH"/>
    <x v="0"/>
    <x v="8"/>
    <n v="0"/>
    <n v="0"/>
    <n v="0"/>
    <n v="9000"/>
    <m/>
    <m/>
    <m/>
    <m/>
    <n v="9000"/>
    <m/>
    <b v="1"/>
    <n v="22703.19000000009"/>
    <n v="310720.38000000059"/>
    <d v="2015-02-13T00:00:00"/>
    <x v="1"/>
    <x v="8"/>
    <x v="1"/>
    <m/>
    <s v="-"/>
    <n v="191.30456962848652"/>
  </r>
  <r>
    <x v="1"/>
    <s v="GD CASH"/>
    <x v="1"/>
    <x v="6"/>
    <n v="0"/>
    <n v="0"/>
    <n v="0"/>
    <n v="525"/>
    <m/>
    <m/>
    <m/>
    <m/>
    <n v="525"/>
    <m/>
    <b v="1"/>
    <n v="22703.19000000009"/>
    <n v="310195.38000000059"/>
    <d v="2015-02-13T00:00:00"/>
    <x v="5"/>
    <x v="8"/>
    <x v="50"/>
    <m/>
    <s v="-"/>
    <n v="11.15943322832838"/>
  </r>
  <r>
    <x v="1"/>
    <s v="GD CASH"/>
    <x v="1"/>
    <x v="61"/>
    <n v="0"/>
    <n v="0"/>
    <n v="0"/>
    <n v="17600"/>
    <m/>
    <m/>
    <m/>
    <m/>
    <n v="17600"/>
    <m/>
    <b v="1"/>
    <n v="22703.19000000009"/>
    <n v="292595.38000000059"/>
    <d v="2015-02-13T00:00:00"/>
    <x v="2"/>
    <x v="1"/>
    <x v="51"/>
    <m/>
    <s v="-"/>
    <n v="374.10671394015139"/>
  </r>
  <r>
    <x v="1"/>
    <s v="GD CASH"/>
    <x v="2"/>
    <x v="62"/>
    <n v="0"/>
    <n v="0"/>
    <n v="0"/>
    <n v="670"/>
    <m/>
    <m/>
    <m/>
    <m/>
    <n v="670"/>
    <m/>
    <b v="1"/>
    <n v="22703.19000000009"/>
    <n v="291925.38000000059"/>
    <d v="2015-02-13T00:00:00"/>
    <x v="17"/>
    <x v="0"/>
    <x v="52"/>
    <m/>
    <s v="-"/>
    <n v="14.24156240567622"/>
  </r>
  <r>
    <x v="1"/>
    <s v="GD CASH"/>
    <x v="1"/>
    <x v="63"/>
    <n v="0"/>
    <n v="0"/>
    <n v="0"/>
    <n v="725"/>
    <m/>
    <m/>
    <m/>
    <m/>
    <n v="725"/>
    <m/>
    <b v="1"/>
    <n v="22703.19000000009"/>
    <n v="291200.38000000059"/>
    <d v="2015-02-13T00:00:00"/>
    <x v="2"/>
    <x v="3"/>
    <x v="13"/>
    <m/>
    <s v="-"/>
    <n v="15.410645886739193"/>
  </r>
  <r>
    <x v="1"/>
    <s v="GD CASH"/>
    <x v="5"/>
    <x v="64"/>
    <n v="0"/>
    <n v="0"/>
    <n v="0"/>
    <n v="5720"/>
    <m/>
    <m/>
    <m/>
    <m/>
    <n v="5720"/>
    <m/>
    <b v="1"/>
    <n v="22703.19000000009"/>
    <n v="285480.38000000059"/>
    <d v="2015-02-13T00:00:00"/>
    <x v="9"/>
    <x v="0"/>
    <x v="12"/>
    <m/>
    <s v="-"/>
    <n v="121.58468203054922"/>
  </r>
  <r>
    <x v="1"/>
    <s v="GD CASH"/>
    <x v="1"/>
    <x v="65"/>
    <n v="0"/>
    <n v="0"/>
    <n v="0"/>
    <n v="1700"/>
    <m/>
    <m/>
    <m/>
    <m/>
    <n v="1700"/>
    <m/>
    <b v="1"/>
    <n v="22703.19000000009"/>
    <n v="283780.38000000059"/>
    <d v="2015-02-13T00:00:00"/>
    <x v="22"/>
    <x v="0"/>
    <x v="53"/>
    <m/>
    <s v="-"/>
    <n v="36.135307596491899"/>
  </r>
  <r>
    <x v="1"/>
    <s v="U$ UNIBANK"/>
    <x v="5"/>
    <x v="66"/>
    <n v="0"/>
    <n v="0"/>
    <n v="0"/>
    <n v="13.53"/>
    <m/>
    <m/>
    <n v="13.53"/>
    <m/>
    <m/>
    <m/>
    <b v="1"/>
    <n v="22689.660000000091"/>
    <n v="283780.38000000059"/>
    <d v="2015-02-26T00:00:00"/>
    <x v="8"/>
    <x v="0"/>
    <x v="31"/>
    <m/>
    <s v="-"/>
    <n v="13.53"/>
  </r>
  <r>
    <x v="1"/>
    <s v="U$ CASH"/>
    <x v="12"/>
    <x v="67"/>
    <n v="0"/>
    <n v="0"/>
    <n v="0"/>
    <n v="1021"/>
    <m/>
    <m/>
    <n v="1021"/>
    <m/>
    <m/>
    <m/>
    <b v="1"/>
    <n v="21668.660000000091"/>
    <n v="283780.38000000059"/>
    <d v="2015-02-26T00:00:00"/>
    <x v="22"/>
    <x v="1"/>
    <x v="54"/>
    <m/>
    <s v="-"/>
    <n v="1021"/>
  </r>
  <r>
    <x v="1"/>
    <s v="GD UNIBANK"/>
    <x v="5"/>
    <x v="66"/>
    <n v="0"/>
    <n v="0"/>
    <n v="0"/>
    <n v="605"/>
    <m/>
    <m/>
    <m/>
    <m/>
    <n v="605"/>
    <m/>
    <b v="1"/>
    <n v="21668.660000000091"/>
    <n v="283175.38000000059"/>
    <d v="2015-02-26T00:00:00"/>
    <x v="8"/>
    <x v="1"/>
    <x v="31"/>
    <m/>
    <s v="-"/>
    <n v="12.859918291692706"/>
  </r>
  <r>
    <x v="1"/>
    <s v="GD CASH"/>
    <x v="1"/>
    <x v="68"/>
    <n v="0"/>
    <n v="0"/>
    <n v="0"/>
    <n v="1000"/>
    <m/>
    <m/>
    <m/>
    <m/>
    <n v="1000"/>
    <m/>
    <b v="1"/>
    <n v="21668.660000000091"/>
    <n v="282175.38000000059"/>
    <d v="2015-02-26T00:00:00"/>
    <x v="24"/>
    <x v="0"/>
    <x v="55"/>
    <m/>
    <s v="-"/>
    <n v="21.256063292054058"/>
  </r>
  <r>
    <x v="1"/>
    <s v="GD CASH"/>
    <x v="7"/>
    <x v="69"/>
    <n v="0"/>
    <n v="0"/>
    <n v="0"/>
    <n v="5300"/>
    <m/>
    <m/>
    <m/>
    <m/>
    <n v="5300"/>
    <m/>
    <b v="1"/>
    <n v="21668.660000000091"/>
    <n v="276875.38000000059"/>
    <d v="2015-02-26T00:00:00"/>
    <x v="23"/>
    <x v="0"/>
    <x v="56"/>
    <m/>
    <s v="-"/>
    <n v="112.6571354478865"/>
  </r>
  <r>
    <x v="1"/>
    <s v="GD CASH"/>
    <x v="2"/>
    <x v="70"/>
    <n v="0"/>
    <n v="0"/>
    <n v="0"/>
    <n v="5000"/>
    <m/>
    <m/>
    <m/>
    <m/>
    <n v="5000"/>
    <m/>
    <b v="1"/>
    <n v="21668.660000000091"/>
    <n v="271875.38000000059"/>
    <d v="2015-02-26T00:00:00"/>
    <x v="10"/>
    <x v="0"/>
    <x v="57"/>
    <m/>
    <s v="-"/>
    <n v="106.28031646027029"/>
  </r>
  <r>
    <x v="1"/>
    <s v="GD CASH"/>
    <x v="1"/>
    <x v="61"/>
    <n v="0"/>
    <n v="0"/>
    <n v="0"/>
    <n v="23950"/>
    <m/>
    <m/>
    <m/>
    <m/>
    <n v="23950"/>
    <m/>
    <b v="1"/>
    <n v="21668.660000000091"/>
    <n v="247925.38000000059"/>
    <d v="2015-02-26T00:00:00"/>
    <x v="2"/>
    <x v="2"/>
    <x v="58"/>
    <m/>
    <s v="-"/>
    <n v="509.08271584469469"/>
  </r>
  <r>
    <x v="1"/>
    <s v="GD CASH"/>
    <x v="1"/>
    <x v="6"/>
    <n v="0"/>
    <n v="0"/>
    <n v="0"/>
    <n v="575"/>
    <m/>
    <m/>
    <m/>
    <m/>
    <n v="575"/>
    <m/>
    <b v="1"/>
    <n v="21668.660000000091"/>
    <n v="247350.38000000059"/>
    <d v="2015-02-26T00:00:00"/>
    <x v="5"/>
    <x v="1"/>
    <x v="59"/>
    <m/>
    <s v="-"/>
    <n v="12.222236392931084"/>
  </r>
  <r>
    <x v="1"/>
    <s v="GD CASH"/>
    <x v="2"/>
    <x v="71"/>
    <n v="0"/>
    <n v="0"/>
    <n v="0"/>
    <n v="1050"/>
    <m/>
    <m/>
    <m/>
    <m/>
    <n v="1050"/>
    <m/>
    <b v="1"/>
    <n v="21668.660000000091"/>
    <n v="246300.38000000059"/>
    <d v="2015-02-26T00:00:00"/>
    <x v="3"/>
    <x v="0"/>
    <x v="60"/>
    <m/>
    <s v="-"/>
    <n v="22.31886645665676"/>
  </r>
  <r>
    <x v="1"/>
    <s v="GD CASH"/>
    <x v="3"/>
    <x v="72"/>
    <n v="0"/>
    <n v="0"/>
    <n v="0"/>
    <n v="1540"/>
    <m/>
    <m/>
    <m/>
    <m/>
    <n v="1540"/>
    <m/>
    <b v="1"/>
    <n v="21668.660000000091"/>
    <n v="244760.38000000059"/>
    <d v="2015-02-26T00:00:00"/>
    <x v="4"/>
    <x v="0"/>
    <x v="4"/>
    <m/>
    <s v="-"/>
    <n v="32.734337469763247"/>
  </r>
  <r>
    <x v="1"/>
    <s v="GD CASH"/>
    <x v="0"/>
    <x v="8"/>
    <n v="0"/>
    <n v="0"/>
    <n v="0"/>
    <n v="8000"/>
    <m/>
    <m/>
    <m/>
    <m/>
    <n v="8000"/>
    <m/>
    <b v="1"/>
    <n v="21668.660000000091"/>
    <n v="236760.38000000059"/>
    <d v="2015-02-26T00:00:00"/>
    <x v="1"/>
    <x v="1"/>
    <x v="1"/>
    <m/>
    <s v="-"/>
    <n v="170.04850633643247"/>
  </r>
  <r>
    <x v="1"/>
    <s v="GD CASH"/>
    <x v="1"/>
    <x v="63"/>
    <n v="0"/>
    <n v="0"/>
    <n v="0"/>
    <n v="2525"/>
    <m/>
    <m/>
    <m/>
    <m/>
    <n v="2525"/>
    <m/>
    <b v="1"/>
    <n v="21668.660000000091"/>
    <n v="234235.38000000059"/>
    <d v="2015-02-26T00:00:00"/>
    <x v="2"/>
    <x v="2"/>
    <x v="58"/>
    <m/>
    <s v="-"/>
    <n v="53.671559812436499"/>
  </r>
  <r>
    <x v="2"/>
    <s v="U$ UNIBANK"/>
    <x v="8"/>
    <x v="73"/>
    <n v="0"/>
    <n v="0"/>
    <n v="41000"/>
    <n v="0"/>
    <m/>
    <n v="41000"/>
    <m/>
    <m/>
    <m/>
    <m/>
    <b v="1"/>
    <n v="62668.660000000091"/>
    <n v="234235.38000000059"/>
    <d v="2015-03-06T00:00:00"/>
    <x v="13"/>
    <x v="0"/>
    <x v="33"/>
    <m/>
    <n v="41000"/>
    <s v="-"/>
  </r>
  <r>
    <x v="2"/>
    <s v="U$ UNIBANK"/>
    <x v="9"/>
    <x v="74"/>
    <n v="0"/>
    <n v="0"/>
    <n v="0"/>
    <n v="9000"/>
    <m/>
    <m/>
    <n v="9000"/>
    <m/>
    <m/>
    <m/>
    <b v="1"/>
    <n v="53668.660000000091"/>
    <n v="234235.38000000059"/>
    <d v="2015-03-06T00:00:00"/>
    <x v="25"/>
    <x v="0"/>
    <x v="61"/>
    <m/>
    <s v="-"/>
    <n v="9000"/>
  </r>
  <r>
    <x v="2"/>
    <s v="U$ UNIBANK"/>
    <x v="9"/>
    <x v="74"/>
    <n v="0"/>
    <n v="0"/>
    <n v="0"/>
    <n v="1000"/>
    <m/>
    <m/>
    <n v="1000"/>
    <m/>
    <m/>
    <m/>
    <b v="1"/>
    <n v="52668.660000000091"/>
    <n v="234235.38000000059"/>
    <d v="2015-03-06T00:00:00"/>
    <x v="25"/>
    <x v="8"/>
    <x v="61"/>
    <m/>
    <s v="-"/>
    <n v="1000"/>
  </r>
  <r>
    <x v="2"/>
    <s v="U$ UNIBANK"/>
    <x v="7"/>
    <x v="75"/>
    <n v="0"/>
    <n v="0"/>
    <n v="0"/>
    <n v="5000"/>
    <m/>
    <m/>
    <n v="5000"/>
    <m/>
    <m/>
    <m/>
    <b v="1"/>
    <n v="47668.660000000091"/>
    <n v="234235.38000000059"/>
    <d v="2015-03-06T00:00:00"/>
    <x v="18"/>
    <x v="0"/>
    <x v="10"/>
    <m/>
    <s v="-"/>
    <n v="5000"/>
  </r>
  <r>
    <x v="2"/>
    <s v="U$ UNIBANK"/>
    <x v="9"/>
    <x v="76"/>
    <n v="0"/>
    <n v="0"/>
    <n v="0"/>
    <n v="3000"/>
    <m/>
    <m/>
    <n v="3000"/>
    <m/>
    <m/>
    <m/>
    <b v="1"/>
    <n v="44668.660000000091"/>
    <n v="234235.38000000059"/>
    <d v="2015-03-06T00:00:00"/>
    <x v="26"/>
    <x v="8"/>
    <x v="48"/>
    <m/>
    <s v="-"/>
    <n v="3000"/>
  </r>
  <r>
    <x v="2"/>
    <s v="U$ UNIBANK"/>
    <x v="5"/>
    <x v="77"/>
    <n v="0"/>
    <n v="0"/>
    <n v="0"/>
    <n v="31.2"/>
    <m/>
    <m/>
    <n v="31.2"/>
    <m/>
    <m/>
    <m/>
    <b v="1"/>
    <n v="44637.460000000094"/>
    <n v="234235.38000000059"/>
    <d v="2015-03-06T00:00:00"/>
    <x v="8"/>
    <x v="0"/>
    <x v="31"/>
    <m/>
    <s v="-"/>
    <n v="31.2"/>
  </r>
  <r>
    <x v="2"/>
    <s v="U$ CASH"/>
    <x v="13"/>
    <x v="78"/>
    <n v="0"/>
    <n v="0"/>
    <n v="3000"/>
    <n v="0"/>
    <m/>
    <n v="3000"/>
    <m/>
    <m/>
    <m/>
    <m/>
    <b v="1"/>
    <n v="47637.460000000094"/>
    <n v="234235.38000000059"/>
    <d v="2015-03-06T00:00:00"/>
    <x v="27"/>
    <x v="8"/>
    <x v="48"/>
    <m/>
    <n v="3000"/>
    <s v="-"/>
  </r>
  <r>
    <x v="2"/>
    <s v="GD UNIBANK"/>
    <x v="13"/>
    <x v="79"/>
    <n v="0"/>
    <n v="0"/>
    <n v="423000"/>
    <n v="0"/>
    <m/>
    <m/>
    <m/>
    <n v="423000"/>
    <m/>
    <m/>
    <b v="1"/>
    <n v="47637.460000000094"/>
    <n v="657235.38000000059"/>
    <d v="2015-03-06T00:00:00"/>
    <x v="28"/>
    <x v="0"/>
    <x v="61"/>
    <m/>
    <n v="8969.2944791129939"/>
    <s v="-"/>
  </r>
  <r>
    <x v="2"/>
    <s v="GD UNIBANK"/>
    <x v="10"/>
    <x v="44"/>
    <n v="0"/>
    <n v="0"/>
    <n v="0"/>
    <n v="37240"/>
    <m/>
    <m/>
    <m/>
    <m/>
    <n v="37240"/>
    <m/>
    <b v="1"/>
    <n v="47637.460000000094"/>
    <n v="619995.38000000059"/>
    <d v="2015-03-06T00:00:00"/>
    <x v="20"/>
    <x v="0"/>
    <x v="37"/>
    <m/>
    <s v="-"/>
    <n v="789.63717825571609"/>
  </r>
  <r>
    <x v="2"/>
    <s v="GD UNIBANK"/>
    <x v="5"/>
    <x v="37"/>
    <n v="0"/>
    <n v="0"/>
    <n v="0"/>
    <n v="616.20000000000005"/>
    <m/>
    <m/>
    <m/>
    <m/>
    <n v="616.20000000000005"/>
    <m/>
    <b v="1"/>
    <n v="47637.460000000094"/>
    <n v="619379.18000000063"/>
    <d v="2015-03-06T00:00:00"/>
    <x v="8"/>
    <x v="1"/>
    <x v="31"/>
    <m/>
    <s v="-"/>
    <n v="13.065908411417086"/>
  </r>
  <r>
    <x v="2"/>
    <s v="GD UNIBANK"/>
    <x v="1"/>
    <x v="45"/>
    <n v="0"/>
    <n v="0"/>
    <n v="0"/>
    <n v="23520"/>
    <m/>
    <m/>
    <m/>
    <m/>
    <n v="23520"/>
    <m/>
    <b v="1"/>
    <n v="47637.460000000094"/>
    <n v="595859.18000000063"/>
    <d v="2015-03-06T00:00:00"/>
    <x v="21"/>
    <x v="0"/>
    <x v="38"/>
    <m/>
    <s v="-"/>
    <n v="498.71821784571546"/>
  </r>
  <r>
    <x v="2"/>
    <s v="GD UNIBANK"/>
    <x v="11"/>
    <x v="46"/>
    <n v="0"/>
    <n v="0"/>
    <n v="0"/>
    <n v="23520"/>
    <m/>
    <m/>
    <m/>
    <m/>
    <n v="23520"/>
    <m/>
    <b v="1"/>
    <n v="47637.460000000094"/>
    <n v="572339.18000000063"/>
    <d v="2015-03-06T00:00:00"/>
    <x v="21"/>
    <x v="0"/>
    <x v="38"/>
    <m/>
    <s v="-"/>
    <n v="498.71821784571546"/>
  </r>
  <r>
    <x v="2"/>
    <s v="GD UNIBANK"/>
    <x v="5"/>
    <x v="37"/>
    <n v="0"/>
    <n v="0"/>
    <n v="0"/>
    <n v="616.20000000000005"/>
    <m/>
    <m/>
    <m/>
    <m/>
    <n v="616.20000000000005"/>
    <m/>
    <b v="1"/>
    <n v="47637.460000000094"/>
    <n v="571722.98000000068"/>
    <d v="2015-03-06T00:00:00"/>
    <x v="8"/>
    <x v="2"/>
    <x v="31"/>
    <m/>
    <s v="-"/>
    <n v="13.065908411417086"/>
  </r>
  <r>
    <x v="2"/>
    <s v="GD UNIBANK"/>
    <x v="7"/>
    <x v="80"/>
    <n v="0"/>
    <n v="0"/>
    <n v="0"/>
    <n v="316292.8"/>
    <m/>
    <m/>
    <m/>
    <m/>
    <n v="316292.8"/>
    <m/>
    <b v="1"/>
    <n v="47637.460000000094"/>
    <n v="255430.18000000069"/>
    <d v="2015-03-06T00:00:00"/>
    <x v="19"/>
    <x v="0"/>
    <x v="56"/>
    <m/>
    <s v="-"/>
    <n v="6706.6743849247996"/>
  </r>
  <r>
    <x v="2"/>
    <s v="GD UNIBANK"/>
    <x v="9"/>
    <x v="81"/>
    <n v="0"/>
    <n v="0"/>
    <n v="0"/>
    <n v="100000"/>
    <m/>
    <m/>
    <m/>
    <m/>
    <n v="100000"/>
    <m/>
    <b v="1"/>
    <n v="47637.460000000094"/>
    <n v="155430.18000000069"/>
    <d v="2015-03-06T00:00:00"/>
    <x v="28"/>
    <x v="0"/>
    <x v="62"/>
    <m/>
    <s v="-"/>
    <n v="2120.400586078722"/>
  </r>
  <r>
    <x v="2"/>
    <s v="GD UNIBANK"/>
    <x v="4"/>
    <x v="82"/>
    <n v="0"/>
    <n v="0"/>
    <n v="0"/>
    <n v="7265"/>
    <m/>
    <m/>
    <m/>
    <m/>
    <n v="7265"/>
    <m/>
    <b v="1"/>
    <n v="47637.460000000094"/>
    <n v="148165.18000000069"/>
    <d v="2015-03-06T00:00:00"/>
    <x v="29"/>
    <x v="0"/>
    <x v="8"/>
    <m/>
    <s v="-"/>
    <n v="154.04710257861916"/>
  </r>
  <r>
    <x v="2"/>
    <s v="GD UNIBANK"/>
    <x v="2"/>
    <x v="83"/>
    <n v="0"/>
    <n v="0"/>
    <n v="0"/>
    <n v="53910"/>
    <m/>
    <m/>
    <m/>
    <m/>
    <n v="53910"/>
    <m/>
    <b v="1"/>
    <n v="47637.460000000094"/>
    <n v="94255.180000000692"/>
    <d v="2015-03-06T00:00:00"/>
    <x v="16"/>
    <x v="0"/>
    <x v="63"/>
    <m/>
    <s v="-"/>
    <n v="1143.107955955039"/>
  </r>
  <r>
    <x v="2"/>
    <s v="GD UNIBANK"/>
    <x v="13"/>
    <x v="84"/>
    <n v="0"/>
    <n v="0"/>
    <n v="46900"/>
    <n v="0"/>
    <m/>
    <m/>
    <m/>
    <n v="46900"/>
    <m/>
    <m/>
    <b v="1"/>
    <n v="47637.460000000094"/>
    <n v="141155.18000000069"/>
    <d v="2015-03-06T00:00:00"/>
    <x v="28"/>
    <x v="0"/>
    <x v="48"/>
    <m/>
    <n v="994.4678748709207"/>
    <s v="-"/>
  </r>
  <r>
    <x v="2"/>
    <s v="GD CASH"/>
    <x v="13"/>
    <x v="85"/>
    <n v="0"/>
    <n v="0"/>
    <n v="100000"/>
    <n v="0"/>
    <m/>
    <m/>
    <m/>
    <n v="100000"/>
    <n v="0"/>
    <m/>
    <b v="1"/>
    <n v="47637.460000000094"/>
    <n v="241155.18000000069"/>
    <d v="2015-03-06T00:00:00"/>
    <x v="28"/>
    <x v="0"/>
    <x v="48"/>
    <m/>
    <n v="2120.400586078722"/>
    <s v="-"/>
  </r>
  <r>
    <x v="2"/>
    <s v="GD CASH"/>
    <x v="1"/>
    <x v="61"/>
    <n v="0"/>
    <n v="0"/>
    <n v="0"/>
    <n v="18210"/>
    <m/>
    <m/>
    <m/>
    <m/>
    <n v="18210"/>
    <m/>
    <b v="1"/>
    <n v="47637.460000000094"/>
    <n v="222945.18000000069"/>
    <d v="2015-03-06T00:00:00"/>
    <x v="2"/>
    <x v="0"/>
    <x v="23"/>
    <m/>
    <s v="-"/>
    <n v="386.12494672493528"/>
  </r>
  <r>
    <x v="2"/>
    <s v="GD CASH"/>
    <x v="2"/>
    <x v="71"/>
    <n v="0"/>
    <n v="0"/>
    <n v="0"/>
    <n v="3320"/>
    <m/>
    <m/>
    <m/>
    <m/>
    <n v="3320"/>
    <m/>
    <b v="1"/>
    <n v="47637.460000000094"/>
    <n v="219625.18000000069"/>
    <d v="2015-03-06T00:00:00"/>
    <x v="3"/>
    <x v="0"/>
    <x v="64"/>
    <m/>
    <s v="-"/>
    <n v="70.397299457813574"/>
  </r>
  <r>
    <x v="2"/>
    <s v="GD CASH"/>
    <x v="3"/>
    <x v="86"/>
    <n v="0"/>
    <n v="0"/>
    <n v="0"/>
    <n v="3335"/>
    <m/>
    <m/>
    <m/>
    <m/>
    <n v="3335"/>
    <m/>
    <b v="1"/>
    <n v="47637.460000000094"/>
    <n v="216290.18000000069"/>
    <d v="2015-03-06T00:00:00"/>
    <x v="30"/>
    <x v="0"/>
    <x v="44"/>
    <m/>
    <s v="-"/>
    <n v="70.715359545725377"/>
  </r>
  <r>
    <x v="2"/>
    <s v="GD CASH"/>
    <x v="1"/>
    <x v="87"/>
    <n v="0"/>
    <n v="0"/>
    <n v="0"/>
    <n v="1710"/>
    <m/>
    <m/>
    <m/>
    <m/>
    <n v="1710"/>
    <m/>
    <b v="1"/>
    <n v="47637.460000000094"/>
    <n v="214580.18000000069"/>
    <d v="2015-03-06T00:00:00"/>
    <x v="2"/>
    <x v="1"/>
    <x v="65"/>
    <m/>
    <s v="-"/>
    <n v="36.258850021946145"/>
  </r>
  <r>
    <x v="2"/>
    <s v="GD CASH"/>
    <x v="0"/>
    <x v="8"/>
    <n v="0"/>
    <n v="0"/>
    <n v="0"/>
    <n v="4000"/>
    <m/>
    <m/>
    <m/>
    <m/>
    <n v="4000"/>
    <m/>
    <b v="1"/>
    <n v="47637.460000000094"/>
    <n v="210580.18000000069"/>
    <d v="2015-03-06T00:00:00"/>
    <x v="1"/>
    <x v="0"/>
    <x v="1"/>
    <m/>
    <s v="-"/>
    <n v="84.816023443148879"/>
  </r>
  <r>
    <x v="2"/>
    <s v="GD CASH"/>
    <x v="2"/>
    <x v="88"/>
    <n v="0"/>
    <n v="0"/>
    <n v="0"/>
    <n v="600"/>
    <m/>
    <m/>
    <m/>
    <m/>
    <n v="600"/>
    <m/>
    <b v="1"/>
    <n v="47637.460000000094"/>
    <n v="209980.18000000069"/>
    <d v="2015-03-06T00:00:00"/>
    <x v="17"/>
    <x v="1"/>
    <x v="66"/>
    <m/>
    <s v="-"/>
    <n v="12.722403516472333"/>
  </r>
  <r>
    <x v="2"/>
    <s v="GD CASH"/>
    <x v="1"/>
    <x v="6"/>
    <n v="0"/>
    <n v="0"/>
    <n v="0"/>
    <n v="325"/>
    <m/>
    <m/>
    <m/>
    <m/>
    <n v="325"/>
    <m/>
    <b v="1"/>
    <n v="47637.460000000094"/>
    <n v="209655.18000000069"/>
    <d v="2015-03-06T00:00:00"/>
    <x v="5"/>
    <x v="0"/>
    <x v="15"/>
    <m/>
    <s v="-"/>
    <n v="6.8913019047558466"/>
  </r>
  <r>
    <x v="2"/>
    <s v="GD CASH"/>
    <x v="0"/>
    <x v="8"/>
    <n v="0"/>
    <n v="0"/>
    <n v="0"/>
    <n v="3800"/>
    <m/>
    <m/>
    <m/>
    <m/>
    <n v="3800"/>
    <m/>
    <b v="1"/>
    <n v="47637.460000000094"/>
    <n v="205855.18000000069"/>
    <d v="2015-03-06T00:00:00"/>
    <x v="1"/>
    <x v="1"/>
    <x v="1"/>
    <m/>
    <s v="-"/>
    <n v="80.575222270991432"/>
  </r>
  <r>
    <x v="2"/>
    <s v="GD CASH"/>
    <x v="2"/>
    <x v="89"/>
    <n v="0"/>
    <n v="0"/>
    <n v="0"/>
    <n v="1250"/>
    <m/>
    <m/>
    <m/>
    <m/>
    <n v="1250"/>
    <m/>
    <b v="1"/>
    <n v="47637.460000000094"/>
    <n v="204605.18000000069"/>
    <d v="2015-03-06T00:00:00"/>
    <x v="9"/>
    <x v="0"/>
    <x v="67"/>
    <m/>
    <s v="-"/>
    <n v="26.505007325984025"/>
  </r>
  <r>
    <x v="2"/>
    <s v="GD CASH"/>
    <x v="4"/>
    <x v="90"/>
    <n v="0"/>
    <n v="0"/>
    <n v="0"/>
    <n v="5142"/>
    <m/>
    <m/>
    <m/>
    <m/>
    <n v="5142"/>
    <m/>
    <b v="1"/>
    <n v="47637.460000000094"/>
    <n v="199463.18000000069"/>
    <d v="2015-03-06T00:00:00"/>
    <x v="31"/>
    <x v="0"/>
    <x v="24"/>
    <m/>
    <s v="-"/>
    <n v="109.0309981361679"/>
  </r>
  <r>
    <x v="2"/>
    <s v="GD CASH"/>
    <x v="0"/>
    <x v="8"/>
    <n v="0"/>
    <n v="0"/>
    <n v="0"/>
    <n v="5250"/>
    <m/>
    <m/>
    <m/>
    <m/>
    <n v="5250"/>
    <m/>
    <b v="1"/>
    <n v="47637.460000000094"/>
    <n v="194213.18000000069"/>
    <d v="2015-03-11T00:00:00"/>
    <x v="1"/>
    <x v="2"/>
    <x v="1"/>
    <m/>
    <s v="-"/>
    <n v="111.3210307691329"/>
  </r>
  <r>
    <x v="2"/>
    <s v="GD CASH"/>
    <x v="4"/>
    <x v="91"/>
    <n v="0"/>
    <n v="0"/>
    <n v="0"/>
    <n v="3000"/>
    <m/>
    <m/>
    <m/>
    <m/>
    <n v="3000"/>
    <m/>
    <b v="1"/>
    <n v="47637.460000000094"/>
    <n v="191213.18000000069"/>
    <d v="2015-03-11T00:00:00"/>
    <x v="6"/>
    <x v="0"/>
    <x v="68"/>
    <m/>
    <s v="-"/>
    <n v="63.612017582361659"/>
  </r>
  <r>
    <x v="2"/>
    <s v="GD CASH"/>
    <x v="1"/>
    <x v="6"/>
    <n v="0"/>
    <n v="0"/>
    <n v="0"/>
    <n v="325"/>
    <m/>
    <m/>
    <m/>
    <m/>
    <n v="325"/>
    <m/>
    <b v="1"/>
    <n v="47637.460000000094"/>
    <n v="190888.18000000069"/>
    <d v="2015-03-11T00:00:00"/>
    <x v="5"/>
    <x v="1"/>
    <x v="69"/>
    <m/>
    <s v="-"/>
    <n v="6.8913019047558466"/>
  </r>
  <r>
    <x v="2"/>
    <s v="GD CASH"/>
    <x v="1"/>
    <x v="61"/>
    <n v="0"/>
    <n v="0"/>
    <n v="0"/>
    <n v="16130"/>
    <m/>
    <m/>
    <m/>
    <m/>
    <n v="16130"/>
    <m/>
    <b v="1"/>
    <n v="47637.460000000094"/>
    <n v="174758.18000000069"/>
    <d v="2015-03-11T00:00:00"/>
    <x v="2"/>
    <x v="2"/>
    <x v="23"/>
    <m/>
    <s v="-"/>
    <n v="342.02061453449789"/>
  </r>
  <r>
    <x v="2"/>
    <s v="GD CASH"/>
    <x v="1"/>
    <x v="61"/>
    <n v="0"/>
    <n v="0"/>
    <n v="0"/>
    <n v="3500"/>
    <m/>
    <m/>
    <m/>
    <m/>
    <n v="3500"/>
    <m/>
    <b v="1"/>
    <n v="47637.460000000094"/>
    <n v="171258.18000000069"/>
    <d v="2015-03-11T00:00:00"/>
    <x v="2"/>
    <x v="3"/>
    <x v="65"/>
    <m/>
    <s v="-"/>
    <n v="74.214020512755269"/>
  </r>
  <r>
    <x v="2"/>
    <s v="GD CASH"/>
    <x v="12"/>
    <x v="92"/>
    <n v="0"/>
    <n v="0"/>
    <n v="0"/>
    <n v="9694"/>
    <m/>
    <m/>
    <m/>
    <m/>
    <n v="9694"/>
    <m/>
    <b v="1"/>
    <n v="47637.460000000094"/>
    <n v="161564.18000000069"/>
    <d v="2015-03-11T00:00:00"/>
    <x v="32"/>
    <x v="0"/>
    <x v="70"/>
    <m/>
    <s v="-"/>
    <n v="205.5516328144713"/>
  </r>
  <r>
    <x v="2"/>
    <s v="U$ CASH"/>
    <x v="2"/>
    <x v="93"/>
    <n v="0"/>
    <n v="30"/>
    <n v="0"/>
    <m/>
    <m/>
    <m/>
    <n v="30"/>
    <m/>
    <m/>
    <m/>
    <b v="1"/>
    <n v="47607.460000000094"/>
    <n v="161564.18000000069"/>
    <d v="2015-03-23T00:00:00"/>
    <x v="10"/>
    <x v="0"/>
    <x v="71"/>
    <m/>
    <s v="-"/>
    <n v="30"/>
  </r>
  <r>
    <x v="2"/>
    <s v="GD CASH"/>
    <x v="1"/>
    <x v="6"/>
    <n v="0"/>
    <n v="0"/>
    <n v="0"/>
    <n v="600"/>
    <m/>
    <m/>
    <m/>
    <m/>
    <n v="600"/>
    <m/>
    <b v="1"/>
    <n v="47607.460000000094"/>
    <n v="160964.18000000069"/>
    <d v="2015-03-23T00:00:00"/>
    <x v="5"/>
    <x v="2"/>
    <x v="69"/>
    <m/>
    <s v="-"/>
    <n v="12.722403516472333"/>
  </r>
  <r>
    <x v="2"/>
    <s v="GD CASH"/>
    <x v="0"/>
    <x v="94"/>
    <n v="0"/>
    <n v="0"/>
    <n v="0"/>
    <n v="6000"/>
    <m/>
    <m/>
    <m/>
    <m/>
    <n v="6000"/>
    <m/>
    <b v="1"/>
    <n v="47607.460000000094"/>
    <n v="154964.18000000069"/>
    <d v="2015-03-23T00:00:00"/>
    <x v="1"/>
    <x v="3"/>
    <x v="1"/>
    <m/>
    <s v="-"/>
    <n v="127.22403516472332"/>
  </r>
  <r>
    <x v="2"/>
    <s v="GD CASH"/>
    <x v="1"/>
    <x v="61"/>
    <n v="0"/>
    <n v="0"/>
    <n v="0"/>
    <n v="18555"/>
    <m/>
    <m/>
    <m/>
    <m/>
    <n v="18555"/>
    <m/>
    <b v="1"/>
    <n v="47607.460000000094"/>
    <n v="136409.18000000069"/>
    <d v="2015-03-23T00:00:00"/>
    <x v="2"/>
    <x v="4"/>
    <x v="72"/>
    <m/>
    <s v="-"/>
    <n v="393.44032874690686"/>
  </r>
  <r>
    <x v="2"/>
    <s v="GD CASH"/>
    <x v="2"/>
    <x v="95"/>
    <n v="0"/>
    <n v="0"/>
    <n v="0"/>
    <n v="2850"/>
    <m/>
    <m/>
    <m/>
    <m/>
    <n v="2850"/>
    <m/>
    <b v="1"/>
    <n v="47607.460000000094"/>
    <n v="133559.18000000069"/>
    <d v="2015-03-23T00:00:00"/>
    <x v="3"/>
    <x v="1"/>
    <x v="73"/>
    <m/>
    <s v="-"/>
    <n v="60.431416703243578"/>
  </r>
  <r>
    <x v="2"/>
    <s v="GD CASH"/>
    <x v="2"/>
    <x v="96"/>
    <n v="0"/>
    <n v="0"/>
    <n v="0"/>
    <n v="950"/>
    <m/>
    <m/>
    <m/>
    <m/>
    <n v="950"/>
    <m/>
    <b v="1"/>
    <n v="47607.460000000094"/>
    <n v="132609.18000000069"/>
    <d v="2015-03-23T00:00:00"/>
    <x v="0"/>
    <x v="0"/>
    <x v="65"/>
    <m/>
    <s v="-"/>
    <n v="20.143805567747858"/>
  </r>
  <r>
    <x v="2"/>
    <s v="GD CASH"/>
    <x v="1"/>
    <x v="6"/>
    <n v="0"/>
    <n v="0"/>
    <n v="0"/>
    <n v="325"/>
    <m/>
    <m/>
    <m/>
    <m/>
    <n v="325"/>
    <m/>
    <b v="1"/>
    <n v="47607.460000000094"/>
    <n v="132284.18000000069"/>
    <d v="2015-03-25T00:00:00"/>
    <x v="5"/>
    <x v="3"/>
    <x v="69"/>
    <m/>
    <s v="-"/>
    <n v="6.8913019047558466"/>
  </r>
  <r>
    <x v="2"/>
    <s v="GD CASH"/>
    <x v="0"/>
    <x v="94"/>
    <n v="0"/>
    <n v="0"/>
    <n v="0"/>
    <n v="6000"/>
    <m/>
    <m/>
    <m/>
    <m/>
    <n v="6000"/>
    <m/>
    <b v="1"/>
    <n v="47607.460000000094"/>
    <n v="126284.18000000069"/>
    <d v="2015-03-25T00:00:00"/>
    <x v="1"/>
    <x v="0"/>
    <x v="1"/>
    <m/>
    <s v="-"/>
    <n v="127.22403516472332"/>
  </r>
  <r>
    <x v="2"/>
    <s v="GD CASH"/>
    <x v="3"/>
    <x v="4"/>
    <n v="0"/>
    <n v="0"/>
    <n v="0"/>
    <n v="1540"/>
    <m/>
    <m/>
    <m/>
    <m/>
    <n v="1540"/>
    <m/>
    <b v="1"/>
    <n v="47607.460000000094"/>
    <n v="124744.18000000069"/>
    <d v="2015-03-25T00:00:00"/>
    <x v="4"/>
    <x v="1"/>
    <x v="4"/>
    <m/>
    <s v="-"/>
    <n v="32.654169025612319"/>
  </r>
  <r>
    <x v="2"/>
    <s v="GD CASH"/>
    <x v="2"/>
    <x v="97"/>
    <n v="0"/>
    <n v="0"/>
    <n v="0"/>
    <n v="200"/>
    <m/>
    <m/>
    <m/>
    <m/>
    <n v="200"/>
    <m/>
    <b v="1"/>
    <n v="47607.460000000094"/>
    <n v="124544.18000000069"/>
    <d v="2015-03-25T00:00:00"/>
    <x v="10"/>
    <x v="1"/>
    <x v="1"/>
    <m/>
    <s v="-"/>
    <n v="4.2408011721574441"/>
  </r>
  <r>
    <x v="2"/>
    <s v="GD CASH"/>
    <x v="2"/>
    <x v="98"/>
    <n v="0"/>
    <n v="0"/>
    <n v="0"/>
    <n v="2525"/>
    <m/>
    <m/>
    <m/>
    <m/>
    <n v="2525"/>
    <m/>
    <b v="1"/>
    <n v="47607.460000000094"/>
    <n v="122019.18000000069"/>
    <d v="2015-03-25T00:00:00"/>
    <x v="11"/>
    <x v="0"/>
    <x v="74"/>
    <m/>
    <s v="-"/>
    <n v="53.540114798487735"/>
  </r>
  <r>
    <x v="2"/>
    <s v="GD CASH"/>
    <x v="4"/>
    <x v="99"/>
    <n v="0"/>
    <n v="0"/>
    <n v="0"/>
    <n v="3000"/>
    <m/>
    <m/>
    <m/>
    <m/>
    <n v="3000"/>
    <m/>
    <b v="1"/>
    <n v="47607.460000000094"/>
    <n v="119019.18000000069"/>
    <d v="2015-03-25T00:00:00"/>
    <x v="6"/>
    <x v="1"/>
    <x v="75"/>
    <m/>
    <s v="-"/>
    <n v="63.612017582361659"/>
  </r>
  <r>
    <x v="2"/>
    <s v="GD CASH"/>
    <x v="1"/>
    <x v="61"/>
    <n v="0"/>
    <n v="0"/>
    <n v="0"/>
    <n v="16065"/>
    <m/>
    <m/>
    <m/>
    <m/>
    <n v="16065"/>
    <m/>
    <b v="1"/>
    <n v="47607.460000000094"/>
    <n v="102954.18000000069"/>
    <d v="2015-03-25T00:00:00"/>
    <x v="2"/>
    <x v="2"/>
    <x v="76"/>
    <m/>
    <s v="-"/>
    <n v="340.64235415354671"/>
  </r>
  <r>
    <x v="2"/>
    <s v="U$ UNIBANK"/>
    <x v="5"/>
    <x v="100"/>
    <n v="0"/>
    <n v="0"/>
    <n v="0"/>
    <n v="480"/>
    <m/>
    <m/>
    <n v="480"/>
    <m/>
    <m/>
    <m/>
    <b v="1"/>
    <n v="47127.460000000094"/>
    <n v="102954.18000000069"/>
    <d v="2015-03-31T00:00:00"/>
    <x v="12"/>
    <x v="0"/>
    <x v="32"/>
    <m/>
    <s v="-"/>
    <n v="480"/>
  </r>
  <r>
    <x v="2"/>
    <s v="U$ UNIBANK"/>
    <x v="7"/>
    <x v="101"/>
    <n v="0"/>
    <n v="0"/>
    <n v="0"/>
    <n v="5000"/>
    <m/>
    <m/>
    <n v="5000"/>
    <m/>
    <m/>
    <m/>
    <b v="1"/>
    <n v="42127.460000000094"/>
    <n v="102954.18000000069"/>
    <d v="2015-03-31T00:00:00"/>
    <x v="18"/>
    <x v="0"/>
    <x v="10"/>
    <m/>
    <s v="-"/>
    <n v="5000"/>
  </r>
  <r>
    <x v="2"/>
    <s v="U$ UNIBANK"/>
    <x v="9"/>
    <x v="102"/>
    <n v="0"/>
    <n v="0"/>
    <n v="0"/>
    <n v="15000"/>
    <m/>
    <m/>
    <n v="15000"/>
    <m/>
    <m/>
    <m/>
    <b v="1"/>
    <n v="27127.460000000094"/>
    <n v="102954.18000000069"/>
    <d v="2015-03-31T00:00:00"/>
    <x v="25"/>
    <x v="0"/>
    <x v="77"/>
    <m/>
    <s v="-"/>
    <n v="15000"/>
  </r>
  <r>
    <x v="2"/>
    <s v="U$ UNIBANK"/>
    <x v="5"/>
    <x v="103"/>
    <n v="0"/>
    <n v="0"/>
    <n v="0"/>
    <n v="13.53"/>
    <m/>
    <m/>
    <n v="13.53"/>
    <m/>
    <m/>
    <m/>
    <b v="1"/>
    <n v="27113.930000000095"/>
    <n v="102954.18000000069"/>
    <d v="2015-03-31T00:00:00"/>
    <x v="8"/>
    <x v="3"/>
    <x v="31"/>
    <m/>
    <s v="-"/>
    <n v="13.53"/>
  </r>
  <r>
    <x v="2"/>
    <s v="GD UNIBANK"/>
    <x v="7"/>
    <x v="104"/>
    <n v="0"/>
    <n v="0"/>
    <n v="0"/>
    <n v="317673.13"/>
    <m/>
    <m/>
    <m/>
    <m/>
    <n v="317673.13"/>
    <m/>
    <b v="1"/>
    <n v="27113.930000000095"/>
    <n v="-214718.94999999931"/>
    <d v="2015-03-31T00:00:00"/>
    <x v="19"/>
    <x v="0"/>
    <x v="78"/>
    <m/>
    <s v="-"/>
    <n v="6735.942910334621"/>
  </r>
  <r>
    <x v="2"/>
    <s v="GD UNIBANK"/>
    <x v="9"/>
    <x v="105"/>
    <n v="0"/>
    <n v="0"/>
    <n v="0"/>
    <n v="202326.87"/>
    <m/>
    <m/>
    <m/>
    <m/>
    <n v="202326.87"/>
    <m/>
    <b v="1"/>
    <n v="27113.930000000095"/>
    <n v="-417045.81999999931"/>
    <d v="2015-03-31T00:00:00"/>
    <x v="26"/>
    <x v="0"/>
    <x v="79"/>
    <m/>
    <s v="-"/>
    <n v="4290.1401372747341"/>
  </r>
  <r>
    <x v="2"/>
    <s v="GD UNIBANK"/>
    <x v="13"/>
    <x v="106"/>
    <n v="0"/>
    <n v="0"/>
    <n v="706500"/>
    <m/>
    <m/>
    <m/>
    <m/>
    <n v="706500"/>
    <m/>
    <m/>
    <b v="1"/>
    <n v="27113.930000000095"/>
    <n v="289454.18000000069"/>
    <d v="2015-03-31T00:00:00"/>
    <x v="28"/>
    <x v="0"/>
    <x v="77"/>
    <m/>
    <n v="14980.630140646172"/>
    <s v="-"/>
  </r>
  <r>
    <x v="2"/>
    <s v="GD UNIBANK"/>
    <x v="2"/>
    <x v="107"/>
    <n v="0"/>
    <n v="0"/>
    <n v="0"/>
    <n v="58850"/>
    <m/>
    <m/>
    <m/>
    <m/>
    <n v="58850"/>
    <m/>
    <b v="1"/>
    <n v="27113.930000000095"/>
    <n v="230604.18000000069"/>
    <d v="2015-03-31T00:00:00"/>
    <x v="16"/>
    <x v="0"/>
    <x v="80"/>
    <m/>
    <s v="-"/>
    <n v="1247.855744907328"/>
  </r>
  <r>
    <x v="2"/>
    <s v="GD UNIBANK"/>
    <x v="1"/>
    <x v="45"/>
    <n v="0"/>
    <n v="0"/>
    <n v="0"/>
    <n v="23880"/>
    <m/>
    <m/>
    <m/>
    <m/>
    <n v="23880"/>
    <m/>
    <b v="1"/>
    <n v="27113.930000000095"/>
    <n v="206724.18000000069"/>
    <d v="2015-03-31T00:00:00"/>
    <x v="21"/>
    <x v="0"/>
    <x v="38"/>
    <m/>
    <s v="-"/>
    <n v="506.35165995559885"/>
  </r>
  <r>
    <x v="2"/>
    <s v="GD UNIBANK"/>
    <x v="11"/>
    <x v="46"/>
    <n v="0"/>
    <n v="0"/>
    <n v="0"/>
    <n v="23880"/>
    <m/>
    <m/>
    <m/>
    <m/>
    <n v="23880"/>
    <m/>
    <b v="1"/>
    <n v="27113.930000000095"/>
    <n v="182844.18000000069"/>
    <d v="2015-03-31T00:00:00"/>
    <x v="21"/>
    <x v="0"/>
    <x v="38"/>
    <m/>
    <s v="-"/>
    <n v="506.35165995559885"/>
  </r>
  <r>
    <x v="2"/>
    <s v="GD UNIBANK"/>
    <x v="5"/>
    <x v="37"/>
    <n v="0"/>
    <n v="0"/>
    <n v="0"/>
    <n v="616.20000000000005"/>
    <m/>
    <m/>
    <m/>
    <m/>
    <n v="616.20000000000005"/>
    <m/>
    <b v="1"/>
    <n v="27113.930000000095"/>
    <n v="182227.98000000068"/>
    <d v="2015-03-31T00:00:00"/>
    <x v="8"/>
    <x v="4"/>
    <x v="31"/>
    <m/>
    <s v="-"/>
    <n v="13.065908411417086"/>
  </r>
  <r>
    <x v="2"/>
    <s v="GD UNIBANK"/>
    <x v="10"/>
    <x v="44"/>
    <n v="0"/>
    <n v="0"/>
    <n v="0"/>
    <n v="38394.379999999997"/>
    <m/>
    <m/>
    <m/>
    <m/>
    <n v="38394.379999999997"/>
    <m/>
    <b v="1"/>
    <n v="27113.930000000095"/>
    <n v="143833.60000000068"/>
    <d v="2015-03-31T00:00:00"/>
    <x v="20"/>
    <x v="8"/>
    <x v="37"/>
    <m/>
    <s v="-"/>
    <n v="814.11465854129165"/>
  </r>
  <r>
    <x v="2"/>
    <s v="GD UNIBANK"/>
    <x v="5"/>
    <x v="37"/>
    <n v="0"/>
    <n v="0"/>
    <n v="0"/>
    <n v="616.20000000000005"/>
    <m/>
    <m/>
    <m/>
    <m/>
    <n v="616.20000000000005"/>
    <m/>
    <b v="1"/>
    <n v="27113.930000000095"/>
    <n v="143217.40000000066"/>
    <d v="2015-03-31T00:00:00"/>
    <x v="8"/>
    <x v="5"/>
    <x v="31"/>
    <m/>
    <s v="-"/>
    <n v="13.065908411417086"/>
  </r>
  <r>
    <x v="2"/>
    <s v="GD UNIBANK"/>
    <x v="6"/>
    <x v="108"/>
    <n v="0"/>
    <n v="0"/>
    <n v="267517.5"/>
    <m/>
    <m/>
    <m/>
    <m/>
    <n v="267517.5"/>
    <m/>
    <m/>
    <b v="1"/>
    <n v="27113.930000000095"/>
    <n v="410734.90000000066"/>
    <d v="2015-03-31T00:00:00"/>
    <x v="13"/>
    <x v="0"/>
    <x v="81"/>
    <m/>
    <n v="5672.4426378631451"/>
    <s v="-"/>
  </r>
  <r>
    <x v="2"/>
    <s v="GD UNIBANK"/>
    <x v="5"/>
    <x v="103"/>
    <n v="0"/>
    <n v="0"/>
    <n v="0"/>
    <n v="605.79999999999995"/>
    <m/>
    <m/>
    <m/>
    <m/>
    <n v="605.79999999999995"/>
    <m/>
    <b v="1"/>
    <n v="27113.930000000095"/>
    <n v="410129.10000000068"/>
    <d v="2015-03-31T00:00:00"/>
    <x v="8"/>
    <x v="6"/>
    <x v="31"/>
    <m/>
    <s v="-"/>
    <n v="12.845386750464897"/>
  </r>
  <r>
    <x v="3"/>
    <s v="U$ CASH"/>
    <x v="5"/>
    <x v="109"/>
    <n v="0"/>
    <n v="0"/>
    <n v="0"/>
    <n v="150"/>
    <m/>
    <m/>
    <n v="150"/>
    <n v="0"/>
    <m/>
    <m/>
    <b v="1"/>
    <n v="26963.930000000095"/>
    <n v="410129.10000000068"/>
    <d v="2015-04-04T00:00:00"/>
    <x v="33"/>
    <x v="0"/>
    <x v="82"/>
    <s v="03-01-99-1988-01-00159"/>
    <s v="-"/>
    <n v="150"/>
  </r>
  <r>
    <x v="3"/>
    <s v="GD CASH"/>
    <x v="13"/>
    <x v="110"/>
    <n v="0"/>
    <n v="0"/>
    <n v="202326.87"/>
    <n v="0"/>
    <m/>
    <m/>
    <m/>
    <n v="202326.87"/>
    <n v="0"/>
    <m/>
    <b v="1"/>
    <n v="26963.930000000095"/>
    <n v="612455.97000000067"/>
    <d v="2015-04-04T00:00:00"/>
    <x v="34"/>
    <x v="0"/>
    <x v="83"/>
    <m/>
    <n v="4283.0019369383672"/>
    <s v="-"/>
  </r>
  <r>
    <x v="3"/>
    <s v="GD CASH"/>
    <x v="5"/>
    <x v="111"/>
    <n v="0"/>
    <n v="0"/>
    <n v="0"/>
    <n v="2000"/>
    <m/>
    <m/>
    <m/>
    <n v="0"/>
    <n v="2000"/>
    <m/>
    <b v="1"/>
    <n v="26963.930000000095"/>
    <n v="610455.97000000067"/>
    <d v="2015-04-04T00:00:00"/>
    <x v="33"/>
    <x v="1"/>
    <x v="84"/>
    <m/>
    <s v="-"/>
    <n v="42.337450650409089"/>
  </r>
  <r>
    <x v="3"/>
    <s v="GD CASH"/>
    <x v="5"/>
    <x v="112"/>
    <n v="0"/>
    <n v="0"/>
    <n v="0"/>
    <n v="15000"/>
    <m/>
    <m/>
    <m/>
    <n v="0"/>
    <n v="15000"/>
    <m/>
    <b v="1"/>
    <n v="26963.930000000095"/>
    <n v="595455.97000000067"/>
    <d v="2015-04-04T00:00:00"/>
    <x v="33"/>
    <x v="2"/>
    <x v="84"/>
    <m/>
    <s v="-"/>
    <n v="317.53087987806816"/>
  </r>
  <r>
    <x v="3"/>
    <s v="GD CASH"/>
    <x v="1"/>
    <x v="6"/>
    <n v="0"/>
    <n v="0"/>
    <n v="0"/>
    <n v="625"/>
    <m/>
    <m/>
    <m/>
    <n v="0"/>
    <n v="625"/>
    <m/>
    <b v="1"/>
    <n v="26963.930000000095"/>
    <n v="594830.97000000067"/>
    <d v="2015-04-04T00:00:00"/>
    <x v="5"/>
    <x v="0"/>
    <x v="69"/>
    <m/>
    <s v="-"/>
    <n v="13.230453328252839"/>
  </r>
  <r>
    <x v="3"/>
    <s v="GD CASH"/>
    <x v="0"/>
    <x v="8"/>
    <n v="0"/>
    <n v="0"/>
    <n v="0"/>
    <n v="6000"/>
    <m/>
    <m/>
    <m/>
    <n v="0"/>
    <n v="6000"/>
    <m/>
    <b v="1"/>
    <n v="26963.930000000095"/>
    <n v="588830.97000000067"/>
    <d v="2015-04-04T00:00:00"/>
    <x v="1"/>
    <x v="0"/>
    <x v="1"/>
    <m/>
    <s v="-"/>
    <n v="127.01235195122726"/>
  </r>
  <r>
    <x v="3"/>
    <s v="GD CASH"/>
    <x v="1"/>
    <x v="113"/>
    <n v="0"/>
    <n v="0"/>
    <n v="0"/>
    <n v="1600"/>
    <m/>
    <m/>
    <m/>
    <n v="0"/>
    <n v="1600"/>
    <m/>
    <b v="1"/>
    <n v="26963.930000000095"/>
    <n v="587230.97000000067"/>
    <d v="2015-04-04T00:00:00"/>
    <x v="2"/>
    <x v="0"/>
    <x v="72"/>
    <m/>
    <s v="-"/>
    <n v="33.869960520327268"/>
  </r>
  <r>
    <x v="3"/>
    <s v="GD CASH"/>
    <x v="1"/>
    <x v="113"/>
    <n v="0"/>
    <n v="0"/>
    <n v="0"/>
    <n v="5750"/>
    <m/>
    <m/>
    <m/>
    <n v="0"/>
    <n v="5750"/>
    <m/>
    <b v="1"/>
    <n v="26963.930000000095"/>
    <n v="581480.97000000067"/>
    <d v="2015-04-04T00:00:00"/>
    <x v="2"/>
    <x v="1"/>
    <x v="85"/>
    <m/>
    <s v="-"/>
    <n v="121.72017061992612"/>
  </r>
  <r>
    <x v="3"/>
    <s v="U$ CASH"/>
    <x v="2"/>
    <x v="114"/>
    <n v="0"/>
    <n v="0"/>
    <n v="0"/>
    <n v="49"/>
    <m/>
    <m/>
    <n v="49"/>
    <n v="0"/>
    <m/>
    <m/>
    <b v="1"/>
    <n v="26914.930000000095"/>
    <n v="581480.97000000067"/>
    <d v="2015-04-09T00:00:00"/>
    <x v="10"/>
    <x v="0"/>
    <x v="34"/>
    <m/>
    <s v="-"/>
    <n v="49"/>
  </r>
  <r>
    <x v="3"/>
    <s v="GD UNIBANK"/>
    <x v="5"/>
    <x v="115"/>
    <n v="0"/>
    <n v="0"/>
    <n v="0"/>
    <n v="18000"/>
    <m/>
    <m/>
    <m/>
    <n v="0"/>
    <n v="18000"/>
    <m/>
    <b v="1"/>
    <n v="26914.930000000095"/>
    <n v="563480.97000000067"/>
    <d v="2015-04-09T00:00:00"/>
    <x v="16"/>
    <x v="0"/>
    <x v="86"/>
    <m/>
    <s v="-"/>
    <n v="381.03705585368175"/>
  </r>
  <r>
    <x v="3"/>
    <s v="GD UNIBANK"/>
    <x v="4"/>
    <x v="116"/>
    <n v="0"/>
    <n v="0"/>
    <n v="0"/>
    <n v="7704.6"/>
    <m/>
    <m/>
    <m/>
    <n v="0"/>
    <n v="7704.6"/>
    <m/>
    <b v="1"/>
    <n v="26914.930000000095"/>
    <n v="555776.37000000069"/>
    <d v="2015-04-09T00:00:00"/>
    <x v="29"/>
    <x v="0"/>
    <x v="8"/>
    <m/>
    <s v="-"/>
    <n v="163.09656114057094"/>
  </r>
  <r>
    <x v="3"/>
    <s v="GD CASH"/>
    <x v="1"/>
    <x v="113"/>
    <n v="0"/>
    <n v="0"/>
    <n v="0"/>
    <n v="11575"/>
    <m/>
    <m/>
    <m/>
    <n v="0"/>
    <n v="11575"/>
    <m/>
    <b v="1"/>
    <n v="26914.930000000095"/>
    <n v="544201.37000000069"/>
    <d v="2015-04-09T00:00:00"/>
    <x v="2"/>
    <x v="2"/>
    <x v="72"/>
    <m/>
    <s v="-"/>
    <n v="245.02799563924259"/>
  </r>
  <r>
    <x v="3"/>
    <s v="GD CASH"/>
    <x v="1"/>
    <x v="113"/>
    <n v="0"/>
    <n v="0"/>
    <n v="0"/>
    <n v="2350"/>
    <m/>
    <m/>
    <m/>
    <n v="0"/>
    <n v="2350"/>
    <m/>
    <b v="1"/>
    <n v="26914.930000000095"/>
    <n v="541851.37000000069"/>
    <d v="2015-04-09T00:00:00"/>
    <x v="2"/>
    <x v="3"/>
    <x v="87"/>
    <m/>
    <s v="-"/>
    <n v="49.746504514230679"/>
  </r>
  <r>
    <x v="3"/>
    <s v="GD CASH"/>
    <x v="2"/>
    <x v="117"/>
    <n v="0"/>
    <n v="0"/>
    <n v="0"/>
    <n v="1500"/>
    <m/>
    <m/>
    <m/>
    <n v="0"/>
    <n v="1500"/>
    <m/>
    <b v="1"/>
    <n v="26914.930000000095"/>
    <n v="540351.37000000069"/>
    <d v="2015-04-09T00:00:00"/>
    <x v="35"/>
    <x v="0"/>
    <x v="88"/>
    <m/>
    <s v="-"/>
    <n v="31.753087987806815"/>
  </r>
  <r>
    <x v="3"/>
    <s v="GD CASH"/>
    <x v="0"/>
    <x v="8"/>
    <n v="0"/>
    <n v="0"/>
    <n v="0"/>
    <n v="9260"/>
    <m/>
    <m/>
    <m/>
    <n v="0"/>
    <n v="9260"/>
    <m/>
    <b v="1"/>
    <n v="26914.930000000095"/>
    <n v="531091.37000000069"/>
    <d v="2015-04-09T00:00:00"/>
    <x v="1"/>
    <x v="1"/>
    <x v="1"/>
    <m/>
    <s v="-"/>
    <n v="196.02239651139408"/>
  </r>
  <r>
    <x v="3"/>
    <s v="GD CASH"/>
    <x v="2"/>
    <x v="118"/>
    <n v="0"/>
    <n v="0"/>
    <n v="0"/>
    <n v="1175"/>
    <m/>
    <m/>
    <m/>
    <n v="0"/>
    <n v="1175"/>
    <m/>
    <b v="1"/>
    <n v="26914.930000000095"/>
    <n v="529916.37000000069"/>
    <d v="2015-04-09T00:00:00"/>
    <x v="3"/>
    <x v="0"/>
    <x v="89"/>
    <m/>
    <s v="-"/>
    <n v="24.87325225711534"/>
  </r>
  <r>
    <x v="3"/>
    <s v="GD CASH"/>
    <x v="3"/>
    <x v="119"/>
    <n v="0"/>
    <n v="0"/>
    <n v="0"/>
    <n v="750"/>
    <m/>
    <m/>
    <m/>
    <n v="0"/>
    <n v="750"/>
    <m/>
    <b v="1"/>
    <n v="26914.930000000095"/>
    <n v="529166.37000000069"/>
    <d v="2015-04-09T00:00:00"/>
    <x v="14"/>
    <x v="0"/>
    <x v="90"/>
    <m/>
    <s v="-"/>
    <n v="15.876543993903407"/>
  </r>
  <r>
    <x v="3"/>
    <s v="GD CASH"/>
    <x v="1"/>
    <x v="6"/>
    <n v="0"/>
    <n v="0"/>
    <n v="0"/>
    <n v="250"/>
    <m/>
    <m/>
    <m/>
    <n v="0"/>
    <n v="250"/>
    <m/>
    <b v="1"/>
    <n v="26914.930000000095"/>
    <n v="528916.37000000069"/>
    <d v="2015-04-09T00:00:00"/>
    <x v="5"/>
    <x v="1"/>
    <x v="91"/>
    <m/>
    <s v="-"/>
    <n v="5.2921813313011361"/>
  </r>
  <r>
    <x v="3"/>
    <s v="GD CASH"/>
    <x v="0"/>
    <x v="120"/>
    <n v="0"/>
    <n v="0"/>
    <n v="0"/>
    <n v="7500"/>
    <m/>
    <m/>
    <m/>
    <n v="0"/>
    <n v="7500"/>
    <m/>
    <b v="1"/>
    <n v="26914.930000000095"/>
    <n v="521416.37000000069"/>
    <d v="2015-04-15T00:00:00"/>
    <x v="1"/>
    <x v="2"/>
    <x v="1"/>
    <m/>
    <s v="-"/>
    <n v="158.76543993903408"/>
  </r>
  <r>
    <x v="3"/>
    <s v="GD CASH"/>
    <x v="1"/>
    <x v="121"/>
    <n v="0"/>
    <n v="0"/>
    <n v="0"/>
    <n v="12680"/>
    <m/>
    <m/>
    <m/>
    <n v="0"/>
    <n v="12680"/>
    <m/>
    <b v="1"/>
    <n v="26914.930000000095"/>
    <n v="508736.37000000069"/>
    <d v="2015-04-15T00:00:00"/>
    <x v="2"/>
    <x v="4"/>
    <x v="76"/>
    <m/>
    <s v="-"/>
    <n v="268.41943712359358"/>
  </r>
  <r>
    <x v="3"/>
    <s v="GD CASH"/>
    <x v="2"/>
    <x v="122"/>
    <n v="0"/>
    <n v="0"/>
    <n v="0"/>
    <n v="1725"/>
    <m/>
    <m/>
    <m/>
    <n v="0"/>
    <n v="1725"/>
    <m/>
    <b v="1"/>
    <n v="26914.930000000095"/>
    <n v="507011.37000000069"/>
    <d v="2015-04-15T00:00:00"/>
    <x v="17"/>
    <x v="0"/>
    <x v="92"/>
    <m/>
    <s v="-"/>
    <n v="36.516051185977837"/>
  </r>
  <r>
    <x v="3"/>
    <s v="GD CASH"/>
    <x v="0"/>
    <x v="123"/>
    <n v="0"/>
    <n v="0"/>
    <n v="0"/>
    <n v="6000"/>
    <m/>
    <m/>
    <m/>
    <n v="0"/>
    <n v="6000"/>
    <m/>
    <b v="1"/>
    <n v="26914.930000000095"/>
    <n v="501011.37000000069"/>
    <d v="2015-04-15T00:00:00"/>
    <x v="0"/>
    <x v="0"/>
    <x v="93"/>
    <m/>
    <s v="-"/>
    <n v="127.01235195122726"/>
  </r>
  <r>
    <x v="3"/>
    <s v="GD CASH"/>
    <x v="4"/>
    <x v="124"/>
    <n v="0"/>
    <n v="0"/>
    <n v="0"/>
    <n v="5142"/>
    <m/>
    <m/>
    <m/>
    <n v="0"/>
    <n v="5142"/>
    <m/>
    <b v="1"/>
    <n v="26914.930000000095"/>
    <n v="495869.37000000069"/>
    <d v="2015-04-15T00:00:00"/>
    <x v="31"/>
    <x v="0"/>
    <x v="94"/>
    <m/>
    <s v="-"/>
    <n v="108.84958562220176"/>
  </r>
  <r>
    <x v="3"/>
    <s v="GD CASH"/>
    <x v="1"/>
    <x v="125"/>
    <n v="0"/>
    <n v="0"/>
    <n v="0"/>
    <n v="550"/>
    <m/>
    <m/>
    <m/>
    <n v="0"/>
    <n v="550"/>
    <m/>
    <b v="1"/>
    <n v="26914.930000000095"/>
    <n v="495319.37000000069"/>
    <d v="2015-04-15T00:00:00"/>
    <x v="5"/>
    <x v="2"/>
    <x v="69"/>
    <m/>
    <s v="-"/>
    <n v="11.642798928862499"/>
  </r>
  <r>
    <x v="3"/>
    <s v="GD CASH"/>
    <x v="2"/>
    <x v="126"/>
    <n v="0"/>
    <n v="0"/>
    <n v="0"/>
    <n v="11430"/>
    <m/>
    <m/>
    <m/>
    <n v="0"/>
    <n v="11430"/>
    <m/>
    <b v="1"/>
    <n v="26914.930000000095"/>
    <n v="483889.37000000069"/>
    <d v="2015-04-15T00:00:00"/>
    <x v="10"/>
    <x v="1"/>
    <x v="95"/>
    <m/>
    <s v="-"/>
    <n v="241.95853046708794"/>
  </r>
  <r>
    <x v="3"/>
    <s v="GD CASH"/>
    <x v="4"/>
    <x v="127"/>
    <n v="0"/>
    <n v="0"/>
    <n v="0"/>
    <n v="3000"/>
    <m/>
    <m/>
    <m/>
    <n v="0"/>
    <n v="3000"/>
    <m/>
    <b v="1"/>
    <n v="26914.930000000095"/>
    <n v="480889.37000000069"/>
    <d v="2015-04-22T00:00:00"/>
    <x v="6"/>
    <x v="0"/>
    <x v="96"/>
    <m/>
    <s v="-"/>
    <n v="63.50617597561363"/>
  </r>
  <r>
    <x v="3"/>
    <s v="GD CASH"/>
    <x v="1"/>
    <x v="125"/>
    <n v="0"/>
    <n v="0"/>
    <n v="0"/>
    <n v="525"/>
    <m/>
    <m/>
    <m/>
    <n v="0"/>
    <n v="525"/>
    <m/>
    <b v="1"/>
    <n v="26914.930000000095"/>
    <n v="480364.37000000069"/>
    <d v="2015-04-22T00:00:00"/>
    <x v="5"/>
    <x v="3"/>
    <x v="69"/>
    <m/>
    <s v="-"/>
    <n v="11.113580795732386"/>
  </r>
  <r>
    <x v="3"/>
    <s v="GD CASH"/>
    <x v="0"/>
    <x v="8"/>
    <n v="0"/>
    <n v="0"/>
    <n v="0"/>
    <n v="3000"/>
    <m/>
    <m/>
    <m/>
    <n v="0"/>
    <n v="3000"/>
    <m/>
    <b v="1"/>
    <n v="26914.930000000095"/>
    <n v="477364.37000000069"/>
    <d v="2015-04-22T00:00:00"/>
    <x v="1"/>
    <x v="3"/>
    <x v="1"/>
    <m/>
    <s v="-"/>
    <n v="63.50617597561363"/>
  </r>
  <r>
    <x v="3"/>
    <s v="GD CASH"/>
    <x v="1"/>
    <x v="121"/>
    <n v="0"/>
    <n v="0"/>
    <n v="0"/>
    <n v="17520"/>
    <m/>
    <m/>
    <m/>
    <n v="0"/>
    <n v="17520"/>
    <m/>
    <b v="1"/>
    <n v="26914.930000000095"/>
    <n v="459844.37000000069"/>
    <d v="2015-04-22T00:00:00"/>
    <x v="2"/>
    <x v="6"/>
    <x v="76"/>
    <m/>
    <s v="-"/>
    <n v="370.87606769758361"/>
  </r>
  <r>
    <x v="3"/>
    <s v="GD CASH"/>
    <x v="2"/>
    <x v="128"/>
    <n v="0"/>
    <n v="0"/>
    <n v="0"/>
    <n v="1750"/>
    <m/>
    <m/>
    <m/>
    <n v="0"/>
    <n v="1750"/>
    <m/>
    <b v="1"/>
    <n v="26914.930000000095"/>
    <n v="458094.37000000069"/>
    <d v="2015-04-22T00:00:00"/>
    <x v="35"/>
    <x v="1"/>
    <x v="97"/>
    <m/>
    <s v="-"/>
    <n v="37.045269319107952"/>
  </r>
  <r>
    <x v="3"/>
    <s v="GD CASH"/>
    <x v="2"/>
    <x v="129"/>
    <n v="0"/>
    <n v="0"/>
    <n v="0"/>
    <n v="2446"/>
    <m/>
    <m/>
    <m/>
    <n v="0"/>
    <n v="2446"/>
    <m/>
    <b v="1"/>
    <n v="26914.930000000095"/>
    <n v="455648.37000000069"/>
    <d v="2015-04-22T00:00:00"/>
    <x v="11"/>
    <x v="0"/>
    <x v="98"/>
    <m/>
    <s v="-"/>
    <n v="51.77870214545031"/>
  </r>
  <r>
    <x v="3"/>
    <s v="GD CASH"/>
    <x v="2"/>
    <x v="130"/>
    <n v="0"/>
    <n v="0"/>
    <n v="0"/>
    <n v="1000"/>
    <m/>
    <m/>
    <m/>
    <n v="0"/>
    <n v="1000"/>
    <m/>
    <b v="1"/>
    <n v="26914.930000000095"/>
    <n v="454648.37000000069"/>
    <d v="2015-04-22T00:00:00"/>
    <x v="3"/>
    <x v="1"/>
    <x v="99"/>
    <m/>
    <s v="-"/>
    <n v="21.168725325204544"/>
  </r>
  <r>
    <x v="3"/>
    <s v="GD CASH"/>
    <x v="2"/>
    <x v="131"/>
    <n v="0"/>
    <n v="0"/>
    <n v="0"/>
    <n v="4500"/>
    <m/>
    <m/>
    <m/>
    <n v="0"/>
    <n v="4500"/>
    <m/>
    <b v="1"/>
    <n v="26914.930000000095"/>
    <n v="450148.37000000069"/>
    <d v="2015-04-22T00:00:00"/>
    <x v="35"/>
    <x v="2"/>
    <x v="12"/>
    <m/>
    <s v="-"/>
    <n v="95.259263963420437"/>
  </r>
  <r>
    <x v="3"/>
    <s v="U$ UNIBANK"/>
    <x v="9"/>
    <x v="132"/>
    <n v="0"/>
    <n v="0"/>
    <n v="0"/>
    <n v="13000"/>
    <m/>
    <m/>
    <n v="13000"/>
    <n v="0"/>
    <m/>
    <m/>
    <b v="1"/>
    <n v="13914.930000000095"/>
    <n v="450148.37000000069"/>
    <d v="2015-04-30T00:00:00"/>
    <x v="25"/>
    <x v="0"/>
    <x v="100"/>
    <m/>
    <s v="-"/>
    <n v="13000"/>
  </r>
  <r>
    <x v="3"/>
    <s v="U$ UNIBANK"/>
    <x v="5"/>
    <x v="133"/>
    <n v="0"/>
    <n v="0"/>
    <n v="0"/>
    <n v="31.2"/>
    <m/>
    <m/>
    <n v="31.2"/>
    <n v="0"/>
    <m/>
    <m/>
    <b v="1"/>
    <n v="13883.730000000094"/>
    <n v="450148.37000000069"/>
    <d v="2015-04-30T00:00:00"/>
    <x v="8"/>
    <x v="0"/>
    <x v="100"/>
    <m/>
    <s v="-"/>
    <n v="31.2"/>
  </r>
  <r>
    <x v="3"/>
    <s v="U$ UNIBANK"/>
    <x v="5"/>
    <x v="134"/>
    <n v="0"/>
    <n v="0"/>
    <n v="0"/>
    <n v="13.53"/>
    <m/>
    <m/>
    <n v="13.53"/>
    <n v="0"/>
    <m/>
    <m/>
    <b v="1"/>
    <n v="13870.200000000093"/>
    <n v="450148.37000000069"/>
    <d v="2015-04-30T00:00:00"/>
    <x v="8"/>
    <x v="1"/>
    <x v="100"/>
    <m/>
    <s v="-"/>
    <n v="13.53"/>
  </r>
  <r>
    <x v="3"/>
    <s v="U$ UNIBANK"/>
    <x v="8"/>
    <x v="135"/>
    <n v="0"/>
    <n v="0"/>
    <n v="22500"/>
    <n v="0"/>
    <m/>
    <n v="22500"/>
    <n v="0"/>
    <n v="0"/>
    <m/>
    <m/>
    <b v="1"/>
    <n v="36370.200000000092"/>
    <n v="450148.37000000069"/>
    <d v="2015-04-30T00:00:00"/>
    <x v="36"/>
    <x v="0"/>
    <x v="101"/>
    <m/>
    <n v="22500"/>
    <s v="-"/>
  </r>
  <r>
    <x v="3"/>
    <s v="U$ UNIBANK"/>
    <x v="5"/>
    <x v="136"/>
    <n v="0"/>
    <n v="0"/>
    <n v="0"/>
    <n v="2100"/>
    <m/>
    <n v="0"/>
    <n v="2100"/>
    <n v="0"/>
    <m/>
    <m/>
    <b v="1"/>
    <n v="34270.200000000092"/>
    <n v="450148.37000000069"/>
    <d v="2015-04-30T00:00:00"/>
    <x v="16"/>
    <x v="0"/>
    <x v="102"/>
    <m/>
    <s v="-"/>
    <n v="2100"/>
  </r>
  <r>
    <x v="3"/>
    <s v="U$ UNIBANK"/>
    <x v="7"/>
    <x v="137"/>
    <n v="0"/>
    <n v="0"/>
    <n v="0"/>
    <n v="5000"/>
    <m/>
    <n v="0"/>
    <n v="5000"/>
    <m/>
    <m/>
    <m/>
    <b v="1"/>
    <n v="29270.200000000092"/>
    <n v="450148.37000000069"/>
    <d v="2015-04-30T00:00:00"/>
    <x v="18"/>
    <x v="0"/>
    <x v="10"/>
    <m/>
    <s v="-"/>
    <n v="5000"/>
  </r>
  <r>
    <x v="3"/>
    <s v="U$ CASH"/>
    <x v="3"/>
    <x v="138"/>
    <n v="0"/>
    <n v="0"/>
    <n v="0"/>
    <n v="119"/>
    <m/>
    <m/>
    <n v="119"/>
    <m/>
    <m/>
    <m/>
    <b v="1"/>
    <n v="29151.200000000092"/>
    <n v="450148.37000000069"/>
    <d v="2015-04-30T00:00:00"/>
    <x v="37"/>
    <x v="0"/>
    <x v="103"/>
    <m/>
    <s v="-"/>
    <n v="119"/>
  </r>
  <r>
    <x v="3"/>
    <s v="U$ CASH"/>
    <x v="2"/>
    <x v="139"/>
    <n v="0"/>
    <n v="0"/>
    <n v="0"/>
    <n v="111"/>
    <m/>
    <m/>
    <n v="111"/>
    <m/>
    <m/>
    <m/>
    <b v="1"/>
    <n v="29040.200000000092"/>
    <n v="450148.37000000069"/>
    <d v="2015-04-30T00:00:00"/>
    <x v="10"/>
    <x v="2"/>
    <x v="34"/>
    <m/>
    <s v="-"/>
    <n v="111"/>
  </r>
  <r>
    <x v="3"/>
    <s v="GD UNIBANK"/>
    <x v="7"/>
    <x v="140"/>
    <n v="0"/>
    <n v="0"/>
    <n v="0"/>
    <n v="315084.77"/>
    <m/>
    <m/>
    <m/>
    <m/>
    <n v="315084.77"/>
    <m/>
    <b v="1"/>
    <n v="29040.200000000092"/>
    <n v="135063.60000000068"/>
    <d v="2015-04-30T00:00:00"/>
    <x v="19"/>
    <x v="0"/>
    <x v="104"/>
    <m/>
    <s v="-"/>
    <n v="6669.942950285249"/>
  </r>
  <r>
    <x v="3"/>
    <s v="GD UNIBANK"/>
    <x v="9"/>
    <x v="105"/>
    <n v="0"/>
    <n v="0"/>
    <n v="0"/>
    <n v="200000"/>
    <m/>
    <m/>
    <m/>
    <m/>
    <n v="200000"/>
    <m/>
    <b v="1"/>
    <n v="29040.200000000092"/>
    <n v="-64936.399999999325"/>
    <d v="2015-04-30T00:00:00"/>
    <x v="34"/>
    <x v="1"/>
    <x v="83"/>
    <m/>
    <s v="-"/>
    <n v="4233.7450650409082"/>
  </r>
  <r>
    <x v="3"/>
    <s v="GD UNIBANK"/>
    <x v="13"/>
    <x v="141"/>
    <n v="0"/>
    <n v="0"/>
    <n v="629200"/>
    <n v="0"/>
    <m/>
    <m/>
    <m/>
    <n v="629200"/>
    <m/>
    <m/>
    <b v="1"/>
    <n v="29040.200000000092"/>
    <n v="564263.60000000068"/>
    <d v="2015-04-30T00:00:00"/>
    <x v="36"/>
    <x v="0"/>
    <x v="105"/>
    <m/>
    <n v="13319.361974618698"/>
    <s v="-"/>
  </r>
  <r>
    <x v="3"/>
    <s v="GD UNIBANK"/>
    <x v="5"/>
    <x v="142"/>
    <n v="0"/>
    <n v="0"/>
    <n v="0"/>
    <n v="605.4"/>
    <m/>
    <m/>
    <m/>
    <m/>
    <n v="605.4"/>
    <m/>
    <b v="1"/>
    <n v="29040.200000000092"/>
    <n v="563658.20000000065"/>
    <d v="2015-04-30T00:00:00"/>
    <x v="8"/>
    <x v="2"/>
    <x v="100"/>
    <m/>
    <s v="-"/>
    <n v="12.81554631187883"/>
  </r>
  <r>
    <x v="3"/>
    <s v="GD CASH"/>
    <x v="0"/>
    <x v="8"/>
    <n v="0"/>
    <n v="0"/>
    <n v="0"/>
    <n v="3000"/>
    <m/>
    <m/>
    <m/>
    <m/>
    <n v="3000"/>
    <m/>
    <b v="1"/>
    <n v="29040.200000000092"/>
    <n v="560658.20000000065"/>
    <d v="2015-04-30T00:00:00"/>
    <x v="1"/>
    <x v="4"/>
    <x v="1"/>
    <m/>
    <s v="-"/>
    <n v="63.50617597561363"/>
  </r>
  <r>
    <x v="3"/>
    <s v="GD CASH"/>
    <x v="1"/>
    <x v="121"/>
    <n v="0"/>
    <n v="0"/>
    <n v="0"/>
    <n v="16230"/>
    <m/>
    <m/>
    <m/>
    <m/>
    <n v="16230"/>
    <m/>
    <b v="1"/>
    <n v="29040.200000000092"/>
    <n v="544428.20000000065"/>
    <d v="2015-04-30T00:00:00"/>
    <x v="2"/>
    <x v="7"/>
    <x v="72"/>
    <m/>
    <s v="-"/>
    <n v="343.56841202806976"/>
  </r>
  <r>
    <x v="3"/>
    <s v="GD CASH"/>
    <x v="3"/>
    <x v="33"/>
    <n v="0"/>
    <n v="0"/>
    <n v="0"/>
    <n v="1540"/>
    <m/>
    <m/>
    <m/>
    <m/>
    <n v="1540"/>
    <m/>
    <b v="1"/>
    <n v="29040.200000000092"/>
    <n v="542888.20000000065"/>
    <d v="2015-04-30T00:00:00"/>
    <x v="4"/>
    <x v="0"/>
    <x v="4"/>
    <m/>
    <s v="-"/>
    <n v="32.599837000814993"/>
  </r>
  <r>
    <x v="3"/>
    <s v="GD CASH"/>
    <x v="0"/>
    <x v="143"/>
    <n v="0"/>
    <n v="0"/>
    <n v="0"/>
    <n v="2000"/>
    <m/>
    <m/>
    <m/>
    <m/>
    <n v="2000"/>
    <m/>
    <b v="1"/>
    <n v="29040.200000000092"/>
    <n v="540888.20000000065"/>
    <d v="2015-04-30T00:00:00"/>
    <x v="1"/>
    <x v="5"/>
    <x v="1"/>
    <m/>
    <s v="-"/>
    <n v="42.337450650409089"/>
  </r>
  <r>
    <x v="3"/>
    <s v="GD CASH"/>
    <x v="2"/>
    <x v="128"/>
    <n v="0"/>
    <n v="0"/>
    <n v="0"/>
    <n v="5250"/>
    <m/>
    <m/>
    <m/>
    <m/>
    <n v="5250"/>
    <m/>
    <b v="1"/>
    <n v="29040.200000000092"/>
    <n v="535638.20000000065"/>
    <d v="2015-04-30T00:00:00"/>
    <x v="35"/>
    <x v="3"/>
    <x v="57"/>
    <m/>
    <s v="-"/>
    <n v="111.13580795732385"/>
  </r>
  <r>
    <x v="3"/>
    <s v="GD CASH"/>
    <x v="2"/>
    <x v="144"/>
    <n v="0"/>
    <n v="0"/>
    <n v="0"/>
    <n v="980"/>
    <m/>
    <m/>
    <m/>
    <m/>
    <n v="980"/>
    <m/>
    <b v="1"/>
    <n v="29040.200000000092"/>
    <n v="534658.20000000065"/>
    <d v="2015-04-30T00:00:00"/>
    <x v="37"/>
    <x v="1"/>
    <x v="106"/>
    <m/>
    <s v="-"/>
    <n v="20.745350818700452"/>
  </r>
  <r>
    <x v="3"/>
    <s v="GD CASH"/>
    <x v="2"/>
    <x v="145"/>
    <n v="0"/>
    <n v="0"/>
    <n v="0"/>
    <n v="300"/>
    <m/>
    <m/>
    <m/>
    <m/>
    <n v="300"/>
    <m/>
    <b v="1"/>
    <n v="29040.200000000092"/>
    <n v="534358.20000000065"/>
    <d v="2015-04-30T00:00:00"/>
    <x v="1"/>
    <x v="6"/>
    <x v="1"/>
    <m/>
    <s v="-"/>
    <n v="6.3506175975613628"/>
  </r>
  <r>
    <x v="3"/>
    <s v="GD CASH"/>
    <x v="1"/>
    <x v="6"/>
    <n v="0"/>
    <n v="0"/>
    <n v="0"/>
    <n v="500"/>
    <m/>
    <m/>
    <m/>
    <m/>
    <n v="500"/>
    <m/>
    <b v="1"/>
    <n v="29040.200000000092"/>
    <n v="533858.20000000065"/>
    <d v="2015-04-30T00:00:00"/>
    <x v="5"/>
    <x v="4"/>
    <x v="59"/>
    <m/>
    <s v="-"/>
    <n v="10.584362662602272"/>
  </r>
  <r>
    <x v="3"/>
    <s v="GD CASH"/>
    <x v="2"/>
    <x v="146"/>
    <n v="0"/>
    <n v="0"/>
    <n v="0"/>
    <n v="1750"/>
    <m/>
    <m/>
    <m/>
    <m/>
    <n v="1750"/>
    <m/>
    <b v="1"/>
    <n v="29040.200000000092"/>
    <n v="532108.20000000065"/>
    <d v="2015-04-30T00:00:00"/>
    <x v="11"/>
    <x v="2"/>
    <x v="10"/>
    <m/>
    <s v="-"/>
    <n v="37.045269319107952"/>
  </r>
  <r>
    <x v="3"/>
    <s v="GD CASH"/>
    <x v="2"/>
    <x v="147"/>
    <n v="0"/>
    <n v="0"/>
    <n v="0"/>
    <n v="250"/>
    <m/>
    <m/>
    <m/>
    <m/>
    <n v="250"/>
    <m/>
    <b v="1"/>
    <n v="29040.200000000092"/>
    <n v="531858.20000000065"/>
    <d v="2015-04-30T00:00:00"/>
    <x v="17"/>
    <x v="1"/>
    <x v="51"/>
    <m/>
    <s v="-"/>
    <n v="5.2921813313011361"/>
  </r>
  <r>
    <x v="3"/>
    <s v="GD CASH"/>
    <x v="0"/>
    <x v="148"/>
    <n v="0"/>
    <n v="0"/>
    <n v="0"/>
    <n v="7000"/>
    <m/>
    <m/>
    <m/>
    <m/>
    <n v="7000"/>
    <m/>
    <b v="1"/>
    <n v="29040.200000000092"/>
    <n v="524858.20000000065"/>
    <d v="2015-04-30T00:00:00"/>
    <x v="0"/>
    <x v="1"/>
    <x v="107"/>
    <m/>
    <s v="-"/>
    <n v="148.18107727643181"/>
  </r>
  <r>
    <x v="3"/>
    <s v="GD CASH"/>
    <x v="5"/>
    <x v="149"/>
    <n v="0"/>
    <n v="0"/>
    <n v="0"/>
    <n v="26955"/>
    <m/>
    <m/>
    <m/>
    <m/>
    <n v="26955"/>
    <m/>
    <b v="1"/>
    <n v="29040.200000000092"/>
    <n v="497903.20000000065"/>
    <d v="2015-04-30T00:00:00"/>
    <x v="16"/>
    <x v="1"/>
    <x v="104"/>
    <m/>
    <s v="-"/>
    <n v="570.60299114088843"/>
  </r>
  <r>
    <x v="4"/>
    <s v="U$ UNIBANK"/>
    <x v="10"/>
    <x v="150"/>
    <n v="0"/>
    <n v="0"/>
    <n v="0"/>
    <n v="1519.4"/>
    <m/>
    <m/>
    <n v="1519.4"/>
    <m/>
    <m/>
    <m/>
    <b v="1"/>
    <n v="27520.80000000009"/>
    <n v="497903.20000000065"/>
    <d v="2015-05-05T00:00:00"/>
    <x v="24"/>
    <x v="8"/>
    <x v="48"/>
    <m/>
    <s v="-"/>
    <n v="1519.4"/>
  </r>
  <r>
    <x v="4"/>
    <s v="U$ UNIBANK"/>
    <x v="5"/>
    <x v="151"/>
    <n v="0"/>
    <n v="0"/>
    <n v="0"/>
    <n v="59.54"/>
    <m/>
    <m/>
    <n v="59.54"/>
    <m/>
    <m/>
    <m/>
    <b v="1"/>
    <n v="27461.260000000089"/>
    <n v="497903.20000000065"/>
    <d v="2015-05-05T00:00:00"/>
    <x v="24"/>
    <x v="0"/>
    <x v="108"/>
    <m/>
    <s v="-"/>
    <n v="59.54"/>
  </r>
  <r>
    <x v="4"/>
    <s v="U$ CASH"/>
    <x v="2"/>
    <x v="152"/>
    <n v="0"/>
    <n v="0"/>
    <n v="0"/>
    <n v="51"/>
    <m/>
    <m/>
    <n v="51"/>
    <m/>
    <m/>
    <m/>
    <b v="1"/>
    <n v="27410.260000000089"/>
    <n v="497903.20000000065"/>
    <d v="2015-05-05T00:00:00"/>
    <x v="38"/>
    <x v="0"/>
    <x v="109"/>
    <m/>
    <s v="-"/>
    <n v="51"/>
  </r>
  <r>
    <x v="4"/>
    <s v="GD UNIBANK"/>
    <x v="10"/>
    <x v="44"/>
    <n v="0"/>
    <n v="0"/>
    <n v="0"/>
    <n v="38342.86"/>
    <m/>
    <m/>
    <m/>
    <n v="0"/>
    <n v="38342.86"/>
    <m/>
    <b v="1"/>
    <n v="27410.260000000089"/>
    <n v="459560.34000000067"/>
    <d v="2015-05-05T00:00:00"/>
    <x v="20"/>
    <x v="0"/>
    <x v="110"/>
    <m/>
    <s v="-"/>
    <n v="801.79124452390658"/>
  </r>
  <r>
    <x v="4"/>
    <s v="GD UNIBANK"/>
    <x v="5"/>
    <x v="37"/>
    <n v="0"/>
    <n v="0"/>
    <n v="0"/>
    <n v="616.20000000000005"/>
    <m/>
    <m/>
    <m/>
    <n v="0"/>
    <n v="616.20000000000005"/>
    <m/>
    <b v="1"/>
    <n v="27410.260000000089"/>
    <n v="458944.14000000065"/>
    <d v="2015-05-05T00:00:00"/>
    <x v="8"/>
    <x v="0"/>
    <x v="100"/>
    <m/>
    <s v="-"/>
    <n v="12.885417646874314"/>
  </r>
  <r>
    <x v="4"/>
    <s v="GD UNIBANK"/>
    <x v="1"/>
    <x v="45"/>
    <n v="0"/>
    <n v="0"/>
    <n v="0"/>
    <n v="23880"/>
    <m/>
    <m/>
    <m/>
    <n v="0"/>
    <n v="23880"/>
    <m/>
    <b v="1"/>
    <n v="27410.260000000089"/>
    <n v="435064.14000000065"/>
    <d v="2015-05-05T00:00:00"/>
    <x v="21"/>
    <x v="0"/>
    <x v="38"/>
    <m/>
    <s v="-"/>
    <n v="499.35698378344466"/>
  </r>
  <r>
    <x v="4"/>
    <s v="GD UNIBANK"/>
    <x v="11"/>
    <x v="46"/>
    <n v="0"/>
    <n v="0"/>
    <n v="0"/>
    <n v="23880"/>
    <m/>
    <m/>
    <m/>
    <n v="0"/>
    <n v="23880"/>
    <m/>
    <b v="1"/>
    <n v="27410.260000000089"/>
    <n v="411184.14000000065"/>
    <d v="2015-05-05T00:00:00"/>
    <x v="21"/>
    <x v="0"/>
    <x v="38"/>
    <m/>
    <s v="-"/>
    <n v="499.35698378344466"/>
  </r>
  <r>
    <x v="4"/>
    <s v="GD UNIBANK"/>
    <x v="5"/>
    <x v="37"/>
    <n v="0"/>
    <n v="0"/>
    <n v="0"/>
    <n v="616.20000000000005"/>
    <m/>
    <m/>
    <m/>
    <n v="0"/>
    <n v="616.20000000000005"/>
    <m/>
    <b v="1"/>
    <n v="27410.260000000089"/>
    <n v="410567.94000000064"/>
    <d v="2015-05-05T00:00:00"/>
    <x v="8"/>
    <x v="1"/>
    <x v="100"/>
    <m/>
    <s v="-"/>
    <n v="12.885417646874314"/>
  </r>
  <r>
    <x v="4"/>
    <s v="GD CASH"/>
    <x v="13"/>
    <x v="153"/>
    <n v="0"/>
    <n v="0"/>
    <n v="200000"/>
    <n v="0"/>
    <m/>
    <m/>
    <m/>
    <n v="200000"/>
    <n v="0"/>
    <m/>
    <b v="1"/>
    <n v="27410.260000000089"/>
    <n v="610567.94000000064"/>
    <d v="2015-05-05T00:00:00"/>
    <x v="36"/>
    <x v="0"/>
    <x v="48"/>
    <m/>
    <n v="4182.2192946687155"/>
    <s v="-"/>
  </r>
  <r>
    <x v="4"/>
    <s v="GD CASH"/>
    <x v="7"/>
    <x v="154"/>
    <n v="0"/>
    <n v="0"/>
    <n v="0"/>
    <n v="2346"/>
    <m/>
    <m/>
    <m/>
    <n v="0"/>
    <n v="2346"/>
    <m/>
    <b v="1"/>
    <n v="27410.260000000089"/>
    <n v="608221.94000000064"/>
    <d v="2015-05-05T00:00:00"/>
    <x v="19"/>
    <x v="0"/>
    <x v="111"/>
    <m/>
    <s v="-"/>
    <n v="49.057432326464038"/>
  </r>
  <r>
    <x v="4"/>
    <s v="GD CASH"/>
    <x v="2"/>
    <x v="155"/>
    <n v="0"/>
    <n v="0"/>
    <n v="0"/>
    <n v="5405"/>
    <m/>
    <m/>
    <m/>
    <n v="0"/>
    <n v="5405"/>
    <m/>
    <b v="1"/>
    <n v="27410.260000000089"/>
    <n v="602816.94000000064"/>
    <d v="2015-05-05T00:00:00"/>
    <x v="10"/>
    <x v="0"/>
    <x v="112"/>
    <m/>
    <s v="-"/>
    <n v="113.02447643842204"/>
  </r>
  <r>
    <x v="4"/>
    <s v="GD CASH"/>
    <x v="2"/>
    <x v="156"/>
    <n v="0"/>
    <n v="0"/>
    <n v="0"/>
    <n v="1020"/>
    <m/>
    <m/>
    <m/>
    <n v="0"/>
    <n v="1020"/>
    <m/>
    <b v="1"/>
    <n v="27410.260000000089"/>
    <n v="601796.94000000064"/>
    <d v="2015-05-05T00:00:00"/>
    <x v="3"/>
    <x v="0"/>
    <x v="95"/>
    <m/>
    <s v="-"/>
    <n v="21.329318402810451"/>
  </r>
  <r>
    <x v="4"/>
    <s v="GD CASH"/>
    <x v="0"/>
    <x v="157"/>
    <n v="0"/>
    <n v="0"/>
    <n v="0"/>
    <n v="700"/>
    <m/>
    <m/>
    <m/>
    <n v="0"/>
    <n v="700"/>
    <m/>
    <b v="1"/>
    <n v="27410.260000000089"/>
    <n v="601096.94000000064"/>
    <d v="2015-05-05T00:00:00"/>
    <x v="0"/>
    <x v="0"/>
    <x v="113"/>
    <m/>
    <s v="-"/>
    <n v="14.637767531340506"/>
  </r>
  <r>
    <x v="4"/>
    <s v="GD CASH"/>
    <x v="1"/>
    <x v="6"/>
    <n v="0"/>
    <n v="0"/>
    <n v="0"/>
    <n v="750"/>
    <m/>
    <m/>
    <m/>
    <n v="0"/>
    <n v="750"/>
    <m/>
    <b v="1"/>
    <n v="27410.260000000089"/>
    <n v="600346.94000000064"/>
    <d v="2015-05-05T00:00:00"/>
    <x v="5"/>
    <x v="0"/>
    <x v="59"/>
    <m/>
    <s v="-"/>
    <n v="15.683322355007684"/>
  </r>
  <r>
    <x v="4"/>
    <s v="GD CASH"/>
    <x v="2"/>
    <x v="145"/>
    <n v="0"/>
    <n v="0"/>
    <n v="0"/>
    <n v="10000"/>
    <m/>
    <m/>
    <m/>
    <n v="0"/>
    <n v="10000"/>
    <m/>
    <b v="1"/>
    <n v="27410.260000000089"/>
    <n v="590346.94000000064"/>
    <d v="2015-05-05T00:00:00"/>
    <x v="1"/>
    <x v="0"/>
    <x v="1"/>
    <m/>
    <s v="-"/>
    <n v="209.11096473343579"/>
  </r>
  <r>
    <x v="4"/>
    <s v="GD CASH"/>
    <x v="2"/>
    <x v="158"/>
    <n v="0"/>
    <n v="0"/>
    <n v="0"/>
    <n v="3950"/>
    <m/>
    <m/>
    <m/>
    <n v="0"/>
    <n v="3950"/>
    <m/>
    <b v="1"/>
    <n v="27410.260000000089"/>
    <n v="586396.94000000064"/>
    <d v="2015-05-05T00:00:00"/>
    <x v="3"/>
    <x v="1"/>
    <x v="92"/>
    <m/>
    <s v="-"/>
    <n v="82.598831069707146"/>
  </r>
  <r>
    <x v="4"/>
    <s v="GD CASH"/>
    <x v="1"/>
    <x v="159"/>
    <n v="0"/>
    <n v="0"/>
    <n v="0"/>
    <n v="17645"/>
    <m/>
    <m/>
    <m/>
    <n v="0"/>
    <n v="17645"/>
    <m/>
    <b v="1"/>
    <n v="27410.260000000089"/>
    <n v="568751.94000000064"/>
    <d v="2015-05-05T00:00:00"/>
    <x v="2"/>
    <x v="0"/>
    <x v="76"/>
    <m/>
    <s v="-"/>
    <n v="368.97629727214746"/>
  </r>
  <r>
    <x v="4"/>
    <s v="GD CASH"/>
    <x v="4"/>
    <x v="160"/>
    <n v="0"/>
    <n v="0"/>
    <n v="0"/>
    <n v="5142.5"/>
    <m/>
    <m/>
    <m/>
    <n v="0"/>
    <n v="5142.5"/>
    <m/>
    <b v="1"/>
    <n v="27410.260000000089"/>
    <n v="563609.44000000064"/>
    <d v="2015-05-05T00:00:00"/>
    <x v="31"/>
    <x v="0"/>
    <x v="114"/>
    <m/>
    <s v="-"/>
    <n v="107.53531361416935"/>
  </r>
  <r>
    <x v="4"/>
    <s v="U$ CASH"/>
    <x v="2"/>
    <x v="161"/>
    <n v="0"/>
    <n v="0"/>
    <n v="0"/>
    <n v="158"/>
    <m/>
    <m/>
    <n v="158"/>
    <m/>
    <m/>
    <m/>
    <b v="1"/>
    <n v="27252.260000000089"/>
    <n v="563609.44000000064"/>
    <d v="2015-05-13T00:00:00"/>
    <x v="3"/>
    <x v="2"/>
    <x v="34"/>
    <m/>
    <s v="-"/>
    <n v="158"/>
  </r>
  <r>
    <x v="4"/>
    <s v="U$ CASH"/>
    <x v="2"/>
    <x v="162"/>
    <n v="0"/>
    <s v="USD"/>
    <n v="0"/>
    <n v="27"/>
    <m/>
    <m/>
    <n v="27"/>
    <m/>
    <m/>
    <m/>
    <b v="1"/>
    <n v="27225.260000000089"/>
    <n v="563609.44000000064"/>
    <d v="2015-05-13T00:00:00"/>
    <x v="10"/>
    <x v="1"/>
    <x v="34"/>
    <m/>
    <s v="-"/>
    <n v="27"/>
  </r>
  <r>
    <x v="4"/>
    <s v="GD UNIBANK"/>
    <x v="4"/>
    <x v="163"/>
    <n v="0"/>
    <n v="0"/>
    <n v="0"/>
    <n v="12184"/>
    <m/>
    <m/>
    <m/>
    <m/>
    <n v="12184"/>
    <m/>
    <b v="1"/>
    <n v="27225.260000000089"/>
    <n v="551425.44000000064"/>
    <d v="2015-05-13T00:00:00"/>
    <x v="29"/>
    <x v="0"/>
    <x v="115"/>
    <m/>
    <s v="-"/>
    <n v="254.78079943121818"/>
  </r>
  <r>
    <x v="4"/>
    <s v="GD CASH"/>
    <x v="1"/>
    <x v="164"/>
    <n v="0"/>
    <n v="0"/>
    <n v="0"/>
    <n v="20635"/>
    <m/>
    <m/>
    <m/>
    <m/>
    <n v="20635"/>
    <m/>
    <b v="1"/>
    <n v="27225.260000000089"/>
    <n v="530790.44000000064"/>
    <d v="2015-05-13T00:00:00"/>
    <x v="2"/>
    <x v="1"/>
    <x v="116"/>
    <m/>
    <s v="-"/>
    <n v="431.50047572744478"/>
  </r>
  <r>
    <x v="4"/>
    <s v="GD CASH"/>
    <x v="2"/>
    <x v="165"/>
    <n v="0"/>
    <n v="0"/>
    <n v="0"/>
    <n v="2500"/>
    <m/>
    <m/>
    <m/>
    <m/>
    <n v="2500"/>
    <m/>
    <b v="1"/>
    <n v="27225.260000000089"/>
    <n v="528290.44000000064"/>
    <d v="2015-05-13T00:00:00"/>
    <x v="3"/>
    <x v="3"/>
    <x v="92"/>
    <m/>
    <s v="-"/>
    <n v="52.277741183358948"/>
  </r>
  <r>
    <x v="4"/>
    <s v="GD CASH"/>
    <x v="0"/>
    <x v="166"/>
    <n v="0"/>
    <n v="0"/>
    <n v="0"/>
    <n v="175"/>
    <m/>
    <m/>
    <m/>
    <m/>
    <n v="175"/>
    <m/>
    <b v="1"/>
    <n v="27225.260000000089"/>
    <n v="528115.44000000064"/>
    <d v="2015-05-13T00:00:00"/>
    <x v="0"/>
    <x v="1"/>
    <x v="117"/>
    <m/>
    <s v="-"/>
    <n v="3.6594418828351265"/>
  </r>
  <r>
    <x v="4"/>
    <s v="GD CASH"/>
    <x v="3"/>
    <x v="167"/>
    <n v="0"/>
    <n v="0"/>
    <n v="0"/>
    <n v="500"/>
    <m/>
    <m/>
    <m/>
    <m/>
    <n v="500"/>
    <m/>
    <b v="1"/>
    <n v="27225.260000000089"/>
    <n v="527615.44000000064"/>
    <d v="2015-05-13T00:00:00"/>
    <x v="14"/>
    <x v="0"/>
    <x v="118"/>
    <m/>
    <s v="-"/>
    <n v="10.45554823667179"/>
  </r>
  <r>
    <x v="4"/>
    <s v="GD CASH"/>
    <x v="1"/>
    <x v="6"/>
    <n v="0"/>
    <n v="0"/>
    <n v="0"/>
    <n v="575"/>
    <m/>
    <m/>
    <m/>
    <m/>
    <n v="575"/>
    <m/>
    <b v="1"/>
    <n v="27225.260000000089"/>
    <n v="527040.44000000064"/>
    <d v="2015-05-13T00:00:00"/>
    <x v="5"/>
    <x v="1"/>
    <x v="69"/>
    <m/>
    <s v="-"/>
    <n v="12.023880472172559"/>
  </r>
  <r>
    <x v="4"/>
    <s v="GD CASH"/>
    <x v="4"/>
    <x v="127"/>
    <n v="0"/>
    <n v="0"/>
    <n v="0"/>
    <n v="3000"/>
    <m/>
    <m/>
    <m/>
    <m/>
    <n v="3000"/>
    <m/>
    <b v="1"/>
    <n v="27225.260000000089"/>
    <n v="524040.44000000064"/>
    <d v="2015-05-13T00:00:00"/>
    <x v="6"/>
    <x v="0"/>
    <x v="7"/>
    <m/>
    <s v="-"/>
    <n v="62.733289420030736"/>
  </r>
  <r>
    <x v="4"/>
    <s v="GD CASH"/>
    <x v="0"/>
    <x v="8"/>
    <n v="0"/>
    <n v="0"/>
    <n v="0"/>
    <n v="7500"/>
    <m/>
    <m/>
    <m/>
    <m/>
    <n v="7500"/>
    <m/>
    <b v="1"/>
    <n v="27225.260000000089"/>
    <n v="516540.44000000064"/>
    <d v="2015-05-13T00:00:00"/>
    <x v="1"/>
    <x v="1"/>
    <x v="1"/>
    <m/>
    <s v="-"/>
    <n v="156.83322355007684"/>
  </r>
  <r>
    <x v="4"/>
    <s v="GD CASH"/>
    <x v="1"/>
    <x v="164"/>
    <n v="0"/>
    <n v="0"/>
    <n v="0"/>
    <n v="850"/>
    <m/>
    <m/>
    <m/>
    <m/>
    <n v="850"/>
    <m/>
    <b v="1"/>
    <n v="27225.260000000089"/>
    <n v="515690.44000000064"/>
    <d v="2015-05-13T00:00:00"/>
    <x v="2"/>
    <x v="2"/>
    <x v="51"/>
    <m/>
    <s v="-"/>
    <n v="17.774432002342042"/>
  </r>
  <r>
    <x v="4"/>
    <s v="GD CASH"/>
    <x v="1"/>
    <x v="164"/>
    <n v="0"/>
    <n v="0"/>
    <n v="0"/>
    <n v="1550"/>
    <m/>
    <m/>
    <m/>
    <m/>
    <n v="1550"/>
    <m/>
    <b v="1"/>
    <n v="27225.260000000089"/>
    <n v="514140.44000000064"/>
    <d v="2015-05-13T00:00:00"/>
    <x v="2"/>
    <x v="3"/>
    <x v="65"/>
    <m/>
    <s v="-"/>
    <n v="32.412199533682546"/>
  </r>
  <r>
    <x v="4"/>
    <s v="U$ UNIBANK"/>
    <x v="8"/>
    <x v="168"/>
    <n v="0"/>
    <n v="0"/>
    <n v="20000"/>
    <n v="0"/>
    <m/>
    <n v="20000"/>
    <m/>
    <m/>
    <m/>
    <m/>
    <b v="1"/>
    <n v="47225.260000000089"/>
    <n v="514140.44000000064"/>
    <d v="2015-05-14T00:00:00"/>
    <x v="36"/>
    <x v="0"/>
    <x v="33"/>
    <m/>
    <n v="20000"/>
    <s v="-"/>
  </r>
  <r>
    <x v="4"/>
    <s v="U$ UNIBANK"/>
    <x v="5"/>
    <x v="169"/>
    <n v="0"/>
    <n v="0"/>
    <n v="0"/>
    <n v="34.5"/>
    <m/>
    <m/>
    <n v="34.5"/>
    <m/>
    <m/>
    <m/>
    <b v="1"/>
    <n v="47190.760000000089"/>
    <n v="514140.44000000064"/>
    <d v="2015-05-14T00:00:00"/>
    <x v="8"/>
    <x v="0"/>
    <x v="100"/>
    <m/>
    <s v="-"/>
    <n v="34.5"/>
  </r>
  <r>
    <x v="4"/>
    <s v="GD UNIBANK"/>
    <x v="9"/>
    <x v="170"/>
    <n v="0"/>
    <n v="0"/>
    <n v="0"/>
    <n v="300000"/>
    <m/>
    <m/>
    <m/>
    <n v="0"/>
    <n v="300000"/>
    <m/>
    <b v="1"/>
    <n v="47190.760000000089"/>
    <n v="214140.44000000064"/>
    <d v="2015-05-14T00:00:00"/>
    <x v="34"/>
    <x v="0"/>
    <x v="100"/>
    <m/>
    <s v="-"/>
    <n v="6273.3289420030742"/>
  </r>
  <r>
    <x v="4"/>
    <s v="GD CASH"/>
    <x v="2"/>
    <x v="171"/>
    <n v="0"/>
    <n v="0"/>
    <n v="0"/>
    <n v="108840.8"/>
    <m/>
    <m/>
    <m/>
    <n v="0"/>
    <n v="108840.8"/>
    <m/>
    <b v="1"/>
    <n v="47190.760000000089"/>
    <n v="105299.64000000064"/>
    <d v="2015-05-14T00:00:00"/>
    <x v="39"/>
    <x v="0"/>
    <x v="119"/>
    <m/>
    <s v="-"/>
    <n v="2275.9804690358937"/>
  </r>
  <r>
    <x v="4"/>
    <s v="GD CASH"/>
    <x v="13"/>
    <x v="172"/>
    <n v="0"/>
    <n v="0"/>
    <n v="300000"/>
    <n v="0"/>
    <m/>
    <m/>
    <m/>
    <n v="300000"/>
    <n v="0"/>
    <m/>
    <b v="1"/>
    <n v="47190.760000000089"/>
    <n v="405299.64000000065"/>
    <d v="2015-05-14T00:00:00"/>
    <x v="36"/>
    <x v="0"/>
    <x v="120"/>
    <m/>
    <n v="6273.3289420030742"/>
    <s v="-"/>
  </r>
  <r>
    <x v="4"/>
    <s v="U$ CASH"/>
    <x v="2"/>
    <x v="173"/>
    <n v="0"/>
    <n v="0"/>
    <n v="0"/>
    <n v="7"/>
    <m/>
    <m/>
    <n v="7"/>
    <m/>
    <m/>
    <m/>
    <b v="1"/>
    <n v="47183.760000000089"/>
    <n v="405299.64000000065"/>
    <d v="2015-05-21T00:00:00"/>
    <x v="3"/>
    <x v="3"/>
    <x v="109"/>
    <m/>
    <s v="-"/>
    <n v="7"/>
  </r>
  <r>
    <x v="4"/>
    <s v="U$ CASH"/>
    <x v="5"/>
    <x v="174"/>
    <n v="0"/>
    <n v="0"/>
    <n v="0"/>
    <n v="150"/>
    <m/>
    <m/>
    <n v="150"/>
    <m/>
    <m/>
    <m/>
    <b v="1"/>
    <n v="47033.760000000089"/>
    <n v="405299.64000000065"/>
    <d v="2015-05-21T00:00:00"/>
    <x v="33"/>
    <x v="0"/>
    <x v="121"/>
    <m/>
    <s v="-"/>
    <n v="150"/>
  </r>
  <r>
    <x v="4"/>
    <s v="U$ CASH"/>
    <x v="12"/>
    <x v="175"/>
    <n v="0"/>
    <n v="0"/>
    <n v="0"/>
    <n v="186"/>
    <m/>
    <m/>
    <n v="186"/>
    <m/>
    <m/>
    <m/>
    <b v="1"/>
    <n v="46847.760000000089"/>
    <n v="405299.64000000065"/>
    <d v="2015-05-21T00:00:00"/>
    <x v="32"/>
    <x v="0"/>
    <x v="122"/>
    <m/>
    <s v="-"/>
    <n v="186"/>
  </r>
  <r>
    <x v="4"/>
    <s v="U$ CASH"/>
    <x v="12"/>
    <x v="176"/>
    <n v="0"/>
    <n v="0"/>
    <n v="0"/>
    <n v="530"/>
    <m/>
    <m/>
    <n v="530"/>
    <m/>
    <m/>
    <m/>
    <b v="1"/>
    <n v="46317.760000000089"/>
    <n v="405299.64000000065"/>
    <d v="2015-05-21T00:00:00"/>
    <x v="32"/>
    <x v="0"/>
    <x v="123"/>
    <m/>
    <s v="-"/>
    <n v="530"/>
  </r>
  <r>
    <x v="4"/>
    <s v="U$ CASH"/>
    <x v="3"/>
    <x v="177"/>
    <n v="0"/>
    <s v="USD"/>
    <n v="0"/>
    <n v="120"/>
    <m/>
    <m/>
    <n v="120"/>
    <m/>
    <m/>
    <m/>
    <b v="1"/>
    <n v="46197.760000000089"/>
    <n v="405299.64000000065"/>
    <d v="2015-05-21T00:00:00"/>
    <x v="16"/>
    <x v="0"/>
    <x v="103"/>
    <m/>
    <s v="-"/>
    <n v="120"/>
  </r>
  <r>
    <x v="4"/>
    <s v="GD CASH"/>
    <x v="0"/>
    <x v="8"/>
    <n v="0"/>
    <n v="0"/>
    <n v="0"/>
    <n v="8000"/>
    <m/>
    <m/>
    <m/>
    <m/>
    <n v="8000"/>
    <m/>
    <b v="1"/>
    <n v="46197.760000000089"/>
    <n v="397299.64000000065"/>
    <d v="2015-05-21T00:00:00"/>
    <x v="1"/>
    <x v="2"/>
    <x v="1"/>
    <m/>
    <s v="-"/>
    <n v="167.28877178674864"/>
  </r>
  <r>
    <x v="4"/>
    <s v="GD CASH"/>
    <x v="0"/>
    <x v="8"/>
    <n v="0"/>
    <n v="0"/>
    <n v="0"/>
    <n v="6000"/>
    <m/>
    <m/>
    <m/>
    <m/>
    <n v="6000"/>
    <m/>
    <b v="1"/>
    <n v="46197.760000000089"/>
    <n v="391299.64000000065"/>
    <d v="2015-05-21T00:00:00"/>
    <x v="1"/>
    <x v="3"/>
    <x v="1"/>
    <m/>
    <s v="-"/>
    <n v="125.46657884006147"/>
  </r>
  <r>
    <x v="4"/>
    <s v="GD CASH"/>
    <x v="2"/>
    <x v="173"/>
    <n v="0"/>
    <n v="0"/>
    <n v="0"/>
    <n v="3790"/>
    <m/>
    <m/>
    <m/>
    <m/>
    <n v="3790"/>
    <m/>
    <b v="1"/>
    <n v="46197.760000000089"/>
    <n v="387509.64000000065"/>
    <d v="2015-05-21T00:00:00"/>
    <x v="3"/>
    <x v="4"/>
    <x v="124"/>
    <m/>
    <s v="-"/>
    <n v="79.253055633972167"/>
  </r>
  <r>
    <x v="4"/>
    <s v="GD CASH"/>
    <x v="1"/>
    <x v="164"/>
    <n v="0"/>
    <n v="0"/>
    <n v="0"/>
    <n v="12205"/>
    <m/>
    <m/>
    <m/>
    <m/>
    <n v="12205"/>
    <m/>
    <b v="1"/>
    <n v="46197.760000000089"/>
    <n v="375304.64000000065"/>
    <d v="2015-05-21T00:00:00"/>
    <x v="2"/>
    <x v="4"/>
    <x v="116"/>
    <m/>
    <s v="-"/>
    <n v="255.21993245715839"/>
  </r>
  <r>
    <x v="4"/>
    <s v="GD CASH"/>
    <x v="2"/>
    <x v="178"/>
    <n v="0"/>
    <n v="0"/>
    <n v="0"/>
    <n v="1350"/>
    <m/>
    <m/>
    <m/>
    <m/>
    <n v="1350"/>
    <m/>
    <b v="1"/>
    <n v="46197.760000000089"/>
    <n v="373954.64000000065"/>
    <d v="2015-05-21T00:00:00"/>
    <x v="16"/>
    <x v="1"/>
    <x v="125"/>
    <m/>
    <s v="-"/>
    <n v="28.229980239013834"/>
  </r>
  <r>
    <x v="4"/>
    <s v="GD CASH"/>
    <x v="1"/>
    <x v="6"/>
    <n v="0"/>
    <n v="0"/>
    <n v="0"/>
    <n v="525"/>
    <m/>
    <m/>
    <m/>
    <m/>
    <n v="525"/>
    <m/>
    <b v="1"/>
    <n v="46197.760000000089"/>
    <n v="373429.64000000065"/>
    <d v="2015-05-21T00:00:00"/>
    <x v="5"/>
    <x v="2"/>
    <x v="126"/>
    <m/>
    <s v="-"/>
    <n v="10.978325648505379"/>
  </r>
  <r>
    <x v="4"/>
    <s v="GD CASH"/>
    <x v="2"/>
    <x v="179"/>
    <n v="0"/>
    <n v="0"/>
    <n v="0"/>
    <n v="1500"/>
    <m/>
    <m/>
    <m/>
    <m/>
    <n v="1500"/>
    <m/>
    <b v="1"/>
    <n v="46197.760000000089"/>
    <n v="371929.64000000065"/>
    <d v="2015-05-21T00:00:00"/>
    <x v="16"/>
    <x v="2"/>
    <x v="127"/>
    <m/>
    <s v="-"/>
    <n v="31.366644710015368"/>
  </r>
  <r>
    <x v="4"/>
    <s v="U$ CASH"/>
    <x v="12"/>
    <x v="180"/>
    <n v="0"/>
    <n v="0"/>
    <n v="0"/>
    <n v="186"/>
    <m/>
    <m/>
    <n v="186"/>
    <m/>
    <m/>
    <m/>
    <b v="1"/>
    <n v="46011.760000000089"/>
    <n v="371929.64000000065"/>
    <d v="2015-05-26T00:00:00"/>
    <x v="32"/>
    <x v="1"/>
    <x v="123"/>
    <m/>
    <s v="-"/>
    <n v="186"/>
  </r>
  <r>
    <x v="4"/>
    <s v="U$ CASH"/>
    <x v="12"/>
    <x v="175"/>
    <n v="0"/>
    <n v="0"/>
    <n v="0"/>
    <n v="114"/>
    <m/>
    <m/>
    <n v="114"/>
    <m/>
    <m/>
    <m/>
    <b v="1"/>
    <n v="45897.760000000089"/>
    <n v="371929.64000000065"/>
    <d v="2015-05-26T00:00:00"/>
    <x v="32"/>
    <x v="1"/>
    <x v="128"/>
    <m/>
    <s v="-"/>
    <n v="114"/>
  </r>
  <r>
    <x v="4"/>
    <s v="U$ CASH"/>
    <x v="0"/>
    <x v="181"/>
    <n v="0"/>
    <n v="0"/>
    <n v="0"/>
    <n v="223"/>
    <m/>
    <m/>
    <n v="223"/>
    <m/>
    <m/>
    <m/>
    <b v="1"/>
    <n v="45674.760000000089"/>
    <n v="371929.64000000065"/>
    <d v="2015-05-26T00:00:00"/>
    <x v="0"/>
    <x v="2"/>
    <x v="0"/>
    <m/>
    <s v="-"/>
    <n v="223"/>
  </r>
  <r>
    <x v="4"/>
    <s v="U$ CASH"/>
    <x v="12"/>
    <x v="182"/>
    <n v="0"/>
    <n v="0"/>
    <n v="0"/>
    <n v="320"/>
    <m/>
    <m/>
    <n v="320"/>
    <m/>
    <m/>
    <m/>
    <b v="1"/>
    <n v="45354.760000000089"/>
    <n v="371929.64000000065"/>
    <d v="2015-05-26T00:00:00"/>
    <x v="32"/>
    <x v="2"/>
    <x v="129"/>
    <m/>
    <s v="-"/>
    <n v="320"/>
  </r>
  <r>
    <x v="4"/>
    <s v="GD CASH"/>
    <x v="0"/>
    <x v="183"/>
    <n v="0"/>
    <n v="0"/>
    <n v="0"/>
    <n v="1750"/>
    <m/>
    <m/>
    <m/>
    <m/>
    <n v="1750"/>
    <m/>
    <b v="1"/>
    <n v="45354.760000000089"/>
    <n v="370179.64000000065"/>
    <d v="2015-05-26T00:00:00"/>
    <x v="0"/>
    <x v="3"/>
    <x v="13"/>
    <m/>
    <s v="-"/>
    <n v="36.594418828351266"/>
  </r>
  <r>
    <x v="4"/>
    <s v="GD CASH"/>
    <x v="0"/>
    <x v="8"/>
    <n v="0"/>
    <n v="0"/>
    <n v="0"/>
    <n v="2000"/>
    <m/>
    <m/>
    <m/>
    <m/>
    <n v="2000"/>
    <m/>
    <b v="1"/>
    <n v="45354.760000000089"/>
    <n v="368179.64000000065"/>
    <d v="2015-05-26T00:00:00"/>
    <x v="1"/>
    <x v="4"/>
    <x v="1"/>
    <m/>
    <s v="-"/>
    <n v="41.82219294668716"/>
  </r>
  <r>
    <x v="4"/>
    <s v="GD CASH"/>
    <x v="1"/>
    <x v="6"/>
    <n v="0"/>
    <n v="0"/>
    <n v="0"/>
    <n v="300"/>
    <m/>
    <m/>
    <m/>
    <m/>
    <n v="300"/>
    <m/>
    <b v="1"/>
    <n v="45354.760000000089"/>
    <n v="367879.64000000065"/>
    <d v="2015-05-26T00:00:00"/>
    <x v="5"/>
    <x v="3"/>
    <x v="69"/>
    <m/>
    <s v="-"/>
    <n v="6.273328942003074"/>
  </r>
  <r>
    <x v="4"/>
    <s v="GD CASH"/>
    <x v="1"/>
    <x v="164"/>
    <n v="0"/>
    <n v="0"/>
    <n v="0"/>
    <n v="19095"/>
    <m/>
    <m/>
    <m/>
    <m/>
    <n v="19095"/>
    <m/>
    <b v="1"/>
    <n v="45354.760000000089"/>
    <n v="348784.64000000065"/>
    <d v="2015-05-26T00:00:00"/>
    <x v="2"/>
    <x v="5"/>
    <x v="23"/>
    <m/>
    <s v="-"/>
    <n v="399.29738715849567"/>
  </r>
  <r>
    <x v="4"/>
    <s v="GD CASH"/>
    <x v="0"/>
    <x v="184"/>
    <n v="0"/>
    <n v="0"/>
    <n v="0"/>
    <n v="2000"/>
    <m/>
    <m/>
    <m/>
    <m/>
    <n v="2000"/>
    <m/>
    <b v="1"/>
    <n v="45354.760000000089"/>
    <n v="346784.64000000065"/>
    <d v="2015-05-26T00:00:00"/>
    <x v="1"/>
    <x v="5"/>
    <x v="130"/>
    <m/>
    <s v="-"/>
    <n v="41.82219294668716"/>
  </r>
  <r>
    <x v="4"/>
    <s v="GD CASH"/>
    <x v="2"/>
    <x v="185"/>
    <n v="0"/>
    <n v="0"/>
    <n v="0"/>
    <n v="1750"/>
    <m/>
    <m/>
    <m/>
    <m/>
    <n v="1750"/>
    <m/>
    <b v="1"/>
    <n v="45354.760000000089"/>
    <n v="345034.64000000065"/>
    <d v="2015-05-26T00:00:00"/>
    <x v="10"/>
    <x v="2"/>
    <x v="131"/>
    <m/>
    <s v="-"/>
    <n v="36.594418828351266"/>
  </r>
  <r>
    <x v="5"/>
    <s v="U$ UNIBANK"/>
    <x v="7"/>
    <x v="186"/>
    <n v="0"/>
    <n v="0"/>
    <n v="0"/>
    <n v="5000"/>
    <m/>
    <m/>
    <n v="5000"/>
    <m/>
    <m/>
    <m/>
    <b v="1"/>
    <n v="40354.760000000089"/>
    <n v="345034.64000000065"/>
    <d v="2015-06-02T00:00:00"/>
    <x v="18"/>
    <x v="0"/>
    <x v="10"/>
    <m/>
    <s v="-"/>
    <n v="5000"/>
  </r>
  <r>
    <x v="5"/>
    <s v="U$ UNIBANK"/>
    <x v="5"/>
    <x v="187"/>
    <n v="0"/>
    <n v="0"/>
    <n v="0"/>
    <n v="480"/>
    <m/>
    <m/>
    <n v="480"/>
    <m/>
    <m/>
    <m/>
    <b v="1"/>
    <n v="39874.760000000089"/>
    <n v="345034.64000000065"/>
    <d v="2015-06-02T00:00:00"/>
    <x v="12"/>
    <x v="0"/>
    <x v="32"/>
    <m/>
    <s v="-"/>
    <n v="480"/>
  </r>
  <r>
    <x v="5"/>
    <s v="U$ UNIBANK"/>
    <x v="9"/>
    <x v="188"/>
    <n v="0"/>
    <n v="0"/>
    <n v="0"/>
    <n v="13000"/>
    <m/>
    <m/>
    <n v="13000"/>
    <m/>
    <m/>
    <m/>
    <b v="1"/>
    <n v="26874.760000000089"/>
    <n v="345034.64000000065"/>
    <d v="2015-06-02T00:00:00"/>
    <x v="25"/>
    <x v="0"/>
    <x v="100"/>
    <m/>
    <s v="-"/>
    <n v="13000"/>
  </r>
  <r>
    <x v="5"/>
    <s v="U$ CASH"/>
    <x v="12"/>
    <x v="189"/>
    <n v="0"/>
    <n v="0"/>
    <n v="0"/>
    <n v="387"/>
    <m/>
    <m/>
    <n v="387"/>
    <m/>
    <m/>
    <m/>
    <b v="1"/>
    <n v="26487.760000000089"/>
    <n v="345034.64000000065"/>
    <d v="2015-06-02T00:00:00"/>
    <x v="32"/>
    <x v="0"/>
    <x v="132"/>
    <m/>
    <s v="-"/>
    <n v="387"/>
  </r>
  <r>
    <x v="5"/>
    <s v="U$ CASH"/>
    <x v="9"/>
    <x v="190"/>
    <n v="0"/>
    <n v="0"/>
    <n v="0"/>
    <n v="320"/>
    <m/>
    <m/>
    <n v="320"/>
    <m/>
    <m/>
    <m/>
    <b v="1"/>
    <n v="26167.760000000089"/>
    <n v="345034.64000000065"/>
    <d v="2015-06-02T00:00:00"/>
    <x v="25"/>
    <x v="0"/>
    <x v="133"/>
    <m/>
    <s v="-"/>
    <n v="320"/>
  </r>
  <r>
    <x v="5"/>
    <s v="GD UNIBANK"/>
    <x v="12"/>
    <x v="191"/>
    <n v="0"/>
    <n v="0"/>
    <n v="651300"/>
    <n v="0"/>
    <m/>
    <m/>
    <m/>
    <n v="651300"/>
    <n v="0"/>
    <m/>
    <b v="1"/>
    <n v="26167.760000000089"/>
    <n v="996334.6400000006"/>
    <d v="2015-06-02T00:00:00"/>
    <x v="36"/>
    <x v="0"/>
    <x v="100"/>
    <m/>
    <n v="13136.742741309237"/>
    <s v="-"/>
  </r>
  <r>
    <x v="5"/>
    <s v="GD UNIBANK"/>
    <x v="7"/>
    <x v="192"/>
    <n v="0"/>
    <n v="0"/>
    <n v="0"/>
    <n v="358292.77"/>
    <m/>
    <m/>
    <m/>
    <n v="0"/>
    <n v="358292.77"/>
    <m/>
    <b v="1"/>
    <n v="26167.760000000089"/>
    <n v="638041.87000000058"/>
    <d v="2015-06-02T00:00:00"/>
    <x v="19"/>
    <x v="0"/>
    <x v="111"/>
    <m/>
    <s v="-"/>
    <n v="7226.7771312161531"/>
  </r>
  <r>
    <x v="5"/>
    <s v="GD UNIBANK"/>
    <x v="12"/>
    <x v="193"/>
    <n v="0"/>
    <n v="0"/>
    <n v="0"/>
    <n v="23000"/>
    <m/>
    <m/>
    <m/>
    <n v="0"/>
    <n v="23000"/>
    <m/>
    <b v="1"/>
    <n v="26167.760000000089"/>
    <n v="615041.87000000058"/>
    <d v="2015-06-02T00:00:00"/>
    <x v="16"/>
    <x v="0"/>
    <x v="134"/>
    <m/>
    <s v="-"/>
    <n v="463.9107677723207"/>
  </r>
  <r>
    <x v="5"/>
    <s v="GD UNIBANK"/>
    <x v="1"/>
    <x v="45"/>
    <n v="0"/>
    <n v="0"/>
    <n v="0"/>
    <n v="24660"/>
    <m/>
    <m/>
    <m/>
    <n v="0"/>
    <n v="24660"/>
    <m/>
    <b v="1"/>
    <n v="26167.760000000089"/>
    <n v="590381.87000000058"/>
    <d v="2015-06-02T00:00:00"/>
    <x v="21"/>
    <x v="0"/>
    <x v="38"/>
    <m/>
    <s v="-"/>
    <n v="497.39302318545339"/>
  </r>
  <r>
    <x v="5"/>
    <s v="GD UNIBANK"/>
    <x v="11"/>
    <x v="46"/>
    <n v="0"/>
    <n v="0"/>
    <n v="0"/>
    <n v="24660"/>
    <m/>
    <m/>
    <m/>
    <n v="0"/>
    <n v="24660"/>
    <m/>
    <b v="1"/>
    <n v="26167.760000000089"/>
    <n v="565721.87000000058"/>
    <d v="2015-06-02T00:00:00"/>
    <x v="21"/>
    <x v="0"/>
    <x v="38"/>
    <m/>
    <s v="-"/>
    <n v="497.39302318545339"/>
  </r>
  <r>
    <x v="5"/>
    <s v="GD UNIBANK"/>
    <x v="5"/>
    <x v="37"/>
    <n v="0"/>
    <n v="0"/>
    <n v="0"/>
    <n v="693.2"/>
    <m/>
    <m/>
    <m/>
    <n v="0"/>
    <n v="693.2"/>
    <m/>
    <b v="1"/>
    <n v="26167.760000000089"/>
    <n v="565028.67000000062"/>
    <d v="2015-06-02T00:00:00"/>
    <x v="8"/>
    <x v="0"/>
    <x v="100"/>
    <m/>
    <s v="-"/>
    <n v="13.981867139990118"/>
  </r>
  <r>
    <x v="5"/>
    <s v="GD UNIBANK"/>
    <x v="10"/>
    <x v="44"/>
    <n v="0"/>
    <n v="0"/>
    <n v="0"/>
    <n v="39556.160000000003"/>
    <m/>
    <m/>
    <m/>
    <n v="0"/>
    <n v="39556.160000000003"/>
    <m/>
    <b v="1"/>
    <n v="26167.760000000089"/>
    <n v="525472.51000000059"/>
    <d v="2015-06-02T00:00:00"/>
    <x v="20"/>
    <x v="0"/>
    <x v="37"/>
    <m/>
    <s v="-"/>
    <n v="797.84906764020707"/>
  </r>
  <r>
    <x v="5"/>
    <s v="GD UNIBANK"/>
    <x v="5"/>
    <x v="37"/>
    <n v="0"/>
    <n v="0"/>
    <n v="0"/>
    <n v="693.2"/>
    <m/>
    <m/>
    <m/>
    <n v="0"/>
    <n v="693.2"/>
    <m/>
    <b v="1"/>
    <n v="26167.760000000089"/>
    <n v="524779.31000000064"/>
    <d v="2015-06-02T00:00:00"/>
    <x v="8"/>
    <x v="1"/>
    <x v="100"/>
    <m/>
    <s v="-"/>
    <n v="13.981867139990118"/>
  </r>
  <r>
    <x v="5"/>
    <s v="GD CASH"/>
    <x v="13"/>
    <x v="190"/>
    <n v="0"/>
    <n v="0"/>
    <n v="15360"/>
    <n v="0"/>
    <m/>
    <m/>
    <m/>
    <n v="15360"/>
    <n v="0"/>
    <m/>
    <b v="1"/>
    <n v="26167.760000000089"/>
    <n v="540139.31000000064"/>
    <d v="2015-06-02T00:00:00"/>
    <x v="36"/>
    <x v="0"/>
    <x v="120"/>
    <m/>
    <n v="309.81171273838459"/>
    <s v="-"/>
  </r>
  <r>
    <x v="5"/>
    <s v="GD CASH"/>
    <x v="3"/>
    <x v="194"/>
    <n v="0"/>
    <n v="0"/>
    <n v="0"/>
    <n v="5150"/>
    <m/>
    <m/>
    <m/>
    <n v="0"/>
    <n v="5150"/>
    <m/>
    <b v="1"/>
    <n v="26167.760000000089"/>
    <n v="534989.31000000064"/>
    <d v="2015-06-02T00:00:00"/>
    <x v="30"/>
    <x v="0"/>
    <x v="44"/>
    <m/>
    <s v="-"/>
    <n v="103.87567191423702"/>
  </r>
  <r>
    <x v="5"/>
    <s v="GD CASH"/>
    <x v="0"/>
    <x v="120"/>
    <n v="0"/>
    <n v="0"/>
    <n v="0"/>
    <n v="7900"/>
    <m/>
    <m/>
    <m/>
    <n v="0"/>
    <n v="7900"/>
    <m/>
    <b v="1"/>
    <n v="26167.760000000089"/>
    <n v="527089.31000000064"/>
    <d v="2015-06-02T00:00:00"/>
    <x v="1"/>
    <x v="0"/>
    <x v="1"/>
    <m/>
    <s v="-"/>
    <n v="159.34326371310146"/>
  </r>
  <r>
    <x v="5"/>
    <s v="GD CASH"/>
    <x v="2"/>
    <x v="34"/>
    <n v="0"/>
    <n v="0"/>
    <n v="0"/>
    <n v="3750"/>
    <m/>
    <m/>
    <m/>
    <n v="0"/>
    <n v="3750"/>
    <m/>
    <b v="1"/>
    <n v="26167.760000000089"/>
    <n v="523339.31000000064"/>
    <d v="2015-06-02T00:00:00"/>
    <x v="17"/>
    <x v="0"/>
    <x v="135"/>
    <m/>
    <s v="-"/>
    <n v="75.63762518026968"/>
  </r>
  <r>
    <x v="5"/>
    <s v="GD CASH"/>
    <x v="1"/>
    <x v="164"/>
    <n v="0"/>
    <n v="0"/>
    <n v="0"/>
    <n v="22265"/>
    <m/>
    <m/>
    <m/>
    <n v="0"/>
    <n v="22265"/>
    <m/>
    <b v="1"/>
    <n v="26167.760000000089"/>
    <n v="501074.31000000064"/>
    <d v="2015-06-02T00:00:00"/>
    <x v="2"/>
    <x v="0"/>
    <x v="23"/>
    <m/>
    <s v="-"/>
    <n v="449.0857932369878"/>
  </r>
  <r>
    <x v="5"/>
    <s v="GD CASH"/>
    <x v="0"/>
    <x v="195"/>
    <n v="0"/>
    <n v="0"/>
    <n v="0"/>
    <n v="2000"/>
    <m/>
    <m/>
    <m/>
    <n v="0"/>
    <n v="2000"/>
    <m/>
    <b v="1"/>
    <n v="26167.760000000089"/>
    <n v="499074.31000000064"/>
    <d v="2015-06-02T00:00:00"/>
    <x v="1"/>
    <x v="1"/>
    <x v="1"/>
    <m/>
    <s v="-"/>
    <n v="40.340066762810494"/>
  </r>
  <r>
    <x v="5"/>
    <s v="GD CASH"/>
    <x v="2"/>
    <x v="196"/>
    <n v="0"/>
    <n v="0"/>
    <n v="0"/>
    <n v="250"/>
    <m/>
    <m/>
    <m/>
    <n v="0"/>
    <n v="250"/>
    <m/>
    <b v="1"/>
    <n v="26167.760000000089"/>
    <n v="498824.31000000064"/>
    <d v="2015-06-02T00:00:00"/>
    <x v="1"/>
    <x v="2"/>
    <x v="1"/>
    <m/>
    <s v="-"/>
    <n v="5.0425083453513118"/>
  </r>
  <r>
    <x v="5"/>
    <s v="GD CASH"/>
    <x v="1"/>
    <x v="6"/>
    <n v="0"/>
    <n v="0"/>
    <n v="0"/>
    <n v="575"/>
    <m/>
    <m/>
    <m/>
    <n v="0"/>
    <n v="575"/>
    <m/>
    <b v="1"/>
    <n v="26167.760000000089"/>
    <n v="498249.31000000064"/>
    <d v="2015-06-02T00:00:00"/>
    <x v="5"/>
    <x v="0"/>
    <x v="69"/>
    <m/>
    <s v="-"/>
    <n v="11.597769194308016"/>
  </r>
  <r>
    <x v="5"/>
    <s v="GD CASH"/>
    <x v="2"/>
    <x v="197"/>
    <n v="0"/>
    <n v="0"/>
    <n v="0"/>
    <n v="1500"/>
    <m/>
    <m/>
    <m/>
    <n v="0"/>
    <n v="1500"/>
    <m/>
    <b v="1"/>
    <n v="26167.760000000089"/>
    <n v="496749.31000000064"/>
    <d v="2015-06-02T00:00:00"/>
    <x v="10"/>
    <x v="0"/>
    <x v="136"/>
    <m/>
    <s v="-"/>
    <n v="30.255050072107871"/>
  </r>
  <r>
    <x v="5"/>
    <s v="GD CASH"/>
    <x v="2"/>
    <x v="3"/>
    <n v="0"/>
    <n v="0"/>
    <n v="0"/>
    <n v="1750"/>
    <m/>
    <m/>
    <m/>
    <n v="0"/>
    <n v="1750"/>
    <m/>
    <b v="1"/>
    <n v="26167.760000000089"/>
    <n v="494999.31000000064"/>
    <d v="2015-06-02T00:00:00"/>
    <x v="3"/>
    <x v="0"/>
    <x v="118"/>
    <m/>
    <s v="-"/>
    <n v="35.297558417459179"/>
  </r>
  <r>
    <x v="5"/>
    <s v="U$ CASH"/>
    <x v="0"/>
    <x v="198"/>
    <n v="0"/>
    <n v="0"/>
    <n v="0"/>
    <n v="72"/>
    <m/>
    <m/>
    <n v="72"/>
    <m/>
    <m/>
    <m/>
    <b v="1"/>
    <n v="26095.760000000089"/>
    <n v="494999.31000000064"/>
    <d v="2015-06-10T00:00:00"/>
    <x v="0"/>
    <x v="0"/>
    <x v="137"/>
    <m/>
    <s v="-"/>
    <n v="72"/>
  </r>
  <r>
    <x v="5"/>
    <s v="U$ CASH"/>
    <x v="12"/>
    <x v="199"/>
    <n v="0"/>
    <n v="0"/>
    <n v="0"/>
    <n v="170"/>
    <m/>
    <m/>
    <n v="170"/>
    <m/>
    <m/>
    <m/>
    <b v="1"/>
    <n v="25925.760000000089"/>
    <n v="494999.31000000064"/>
    <d v="2015-06-10T00:00:00"/>
    <x v="32"/>
    <x v="1"/>
    <x v="138"/>
    <m/>
    <s v="-"/>
    <n v="170"/>
  </r>
  <r>
    <x v="5"/>
    <s v="GD CASH"/>
    <x v="1"/>
    <x v="200"/>
    <n v="0"/>
    <n v="0"/>
    <n v="0"/>
    <n v="18600"/>
    <m/>
    <m/>
    <m/>
    <m/>
    <n v="18600"/>
    <m/>
    <b v="1"/>
    <n v="25925.760000000089"/>
    <n v="476399.31000000064"/>
    <d v="2015-06-10T00:00:00"/>
    <x v="2"/>
    <x v="1"/>
    <x v="139"/>
    <m/>
    <s v="-"/>
    <n v="375.1626208941376"/>
  </r>
  <r>
    <x v="5"/>
    <s v="GD CASH"/>
    <x v="0"/>
    <x v="201"/>
    <n v="0"/>
    <n v="0"/>
    <n v="0"/>
    <n v="1750"/>
    <m/>
    <m/>
    <m/>
    <m/>
    <n v="1750"/>
    <m/>
    <b v="1"/>
    <n v="25925.760000000089"/>
    <n v="474649.31000000064"/>
    <d v="2015-06-10T00:00:00"/>
    <x v="17"/>
    <x v="1"/>
    <x v="135"/>
    <m/>
    <s v="-"/>
    <n v="35.297558417459179"/>
  </r>
  <r>
    <x v="5"/>
    <s v="GD CASH"/>
    <x v="2"/>
    <x v="34"/>
    <n v="0"/>
    <n v="0"/>
    <n v="0"/>
    <n v="2830"/>
    <m/>
    <m/>
    <m/>
    <m/>
    <n v="2830"/>
    <m/>
    <b v="1"/>
    <n v="25925.760000000089"/>
    <n v="471819.31000000064"/>
    <d v="2015-06-10T00:00:00"/>
    <x v="1"/>
    <x v="3"/>
    <x v="1"/>
    <m/>
    <s v="-"/>
    <n v="57.081194469376847"/>
  </r>
  <r>
    <x v="5"/>
    <s v="GD CASH"/>
    <x v="4"/>
    <x v="127"/>
    <n v="0"/>
    <n v="0"/>
    <n v="0"/>
    <n v="3000"/>
    <m/>
    <m/>
    <m/>
    <m/>
    <n v="3000"/>
    <m/>
    <b v="1"/>
    <n v="25925.760000000089"/>
    <n v="468819.31000000064"/>
    <d v="2015-06-10T00:00:00"/>
    <x v="6"/>
    <x v="0"/>
    <x v="7"/>
    <m/>
    <s v="-"/>
    <n v="60.510100144215741"/>
  </r>
  <r>
    <x v="5"/>
    <s v="GD CASH"/>
    <x v="0"/>
    <x v="202"/>
    <n v="0"/>
    <n v="0"/>
    <n v="0"/>
    <n v="6450"/>
    <m/>
    <m/>
    <m/>
    <m/>
    <n v="6450"/>
    <m/>
    <b v="1"/>
    <n v="25925.760000000089"/>
    <n v="462369.31000000064"/>
    <d v="2015-06-10T00:00:00"/>
    <x v="1"/>
    <x v="4"/>
    <x v="1"/>
    <m/>
    <s v="-"/>
    <n v="130.09671531006384"/>
  </r>
  <r>
    <x v="5"/>
    <s v="GD CASH"/>
    <x v="0"/>
    <x v="123"/>
    <n v="0"/>
    <n v="0"/>
    <n v="0"/>
    <n v="7208"/>
    <m/>
    <m/>
    <m/>
    <m/>
    <n v="7208"/>
    <m/>
    <b v="1"/>
    <n v="25925.760000000089"/>
    <n v="455161.31000000064"/>
    <d v="2015-06-10T00:00:00"/>
    <x v="29"/>
    <x v="0"/>
    <x v="8"/>
    <m/>
    <s v="-"/>
    <n v="145.38560061316903"/>
  </r>
  <r>
    <x v="5"/>
    <s v="GD CASH"/>
    <x v="4"/>
    <x v="203"/>
    <n v="0"/>
    <n v="0"/>
    <n v="0"/>
    <n v="575"/>
    <m/>
    <m/>
    <m/>
    <m/>
    <n v="575"/>
    <m/>
    <b v="1"/>
    <n v="25925.760000000089"/>
    <n v="454586.31000000064"/>
    <d v="2015-06-10T00:00:00"/>
    <x v="0"/>
    <x v="1"/>
    <x v="140"/>
    <m/>
    <s v="-"/>
    <n v="11.597769194308016"/>
  </r>
  <r>
    <x v="5"/>
    <s v="GD CASH"/>
    <x v="1"/>
    <x v="6"/>
    <n v="0"/>
    <n v="0"/>
    <n v="0"/>
    <n v="275"/>
    <m/>
    <m/>
    <m/>
    <m/>
    <n v="275"/>
    <m/>
    <b v="1"/>
    <n v="25925.760000000089"/>
    <n v="454311.31000000064"/>
    <d v="2015-06-10T00:00:00"/>
    <x v="5"/>
    <x v="1"/>
    <x v="69"/>
    <m/>
    <s v="-"/>
    <n v="5.5467591798864433"/>
  </r>
  <r>
    <x v="5"/>
    <s v="GD CASH"/>
    <x v="1"/>
    <x v="200"/>
    <n v="0"/>
    <n v="0"/>
    <n v="0"/>
    <n v="1335"/>
    <m/>
    <m/>
    <m/>
    <m/>
    <n v="1335"/>
    <m/>
    <b v="1"/>
    <n v="25925.760000000089"/>
    <n v="452976.31000000064"/>
    <d v="2015-06-10T00:00:00"/>
    <x v="2"/>
    <x v="2"/>
    <x v="141"/>
    <m/>
    <s v="-"/>
    <n v="26.926994564176006"/>
  </r>
  <r>
    <x v="5"/>
    <s v="U$ UNIBANK"/>
    <x v="7"/>
    <x v="186"/>
    <n v="0"/>
    <n v="0"/>
    <n v="0"/>
    <n v="5000"/>
    <m/>
    <m/>
    <n v="5000"/>
    <m/>
    <m/>
    <m/>
    <b v="1"/>
    <n v="20925.760000000089"/>
    <n v="452976.31000000064"/>
    <d v="2015-06-19T00:00:00"/>
    <x v="18"/>
    <x v="1"/>
    <x v="10"/>
    <m/>
    <s v="-"/>
    <n v="5000"/>
  </r>
  <r>
    <x v="5"/>
    <s v="U$ UNIBANK"/>
    <x v="7"/>
    <x v="186"/>
    <n v="0"/>
    <n v="0"/>
    <n v="0"/>
    <n v="5000"/>
    <m/>
    <m/>
    <n v="5000"/>
    <m/>
    <m/>
    <m/>
    <b v="1"/>
    <n v="15925.760000000089"/>
    <n v="452976.31000000064"/>
    <d v="2015-06-19T00:00:00"/>
    <x v="18"/>
    <x v="2"/>
    <x v="10"/>
    <m/>
    <s v="-"/>
    <n v="5000"/>
  </r>
  <r>
    <x v="5"/>
    <s v="U$ UNIBANK"/>
    <x v="2"/>
    <x v="204"/>
    <n v="0"/>
    <n v="0"/>
    <n v="0"/>
    <n v="5000"/>
    <m/>
    <m/>
    <n v="5000"/>
    <m/>
    <m/>
    <m/>
    <b v="1"/>
    <n v="10925.760000000089"/>
    <n v="452976.31000000064"/>
    <d v="2015-06-19T00:00:00"/>
    <x v="3"/>
    <x v="2"/>
    <x v="142"/>
    <m/>
    <s v="-"/>
    <n v="5000"/>
  </r>
  <r>
    <x v="5"/>
    <s v="U$ UNIBANK"/>
    <x v="9"/>
    <x v="205"/>
    <n v="0"/>
    <n v="0"/>
    <n v="0"/>
    <n v="20000"/>
    <m/>
    <m/>
    <n v="20000"/>
    <m/>
    <m/>
    <m/>
    <b v="1"/>
    <n v="-9074.2399999999107"/>
    <n v="452976.31000000064"/>
    <d v="2015-06-19T00:00:00"/>
    <x v="25"/>
    <x v="0"/>
    <x v="100"/>
    <m/>
    <s v="-"/>
    <n v="20000"/>
  </r>
  <r>
    <x v="5"/>
    <s v="U$ UNIBANK"/>
    <x v="0"/>
    <x v="206"/>
    <n v="0"/>
    <n v="0"/>
    <n v="0"/>
    <n v="1568.19"/>
    <m/>
    <m/>
    <n v="1568.19"/>
    <m/>
    <m/>
    <m/>
    <b v="1"/>
    <n v="-10642.429999999911"/>
    <n v="452976.31000000064"/>
    <d v="2015-06-19T00:00:00"/>
    <x v="0"/>
    <x v="2"/>
    <x v="143"/>
    <m/>
    <s v="-"/>
    <n v="1568.19"/>
  </r>
  <r>
    <x v="5"/>
    <s v="U$ UNIBANK"/>
    <x v="5"/>
    <x v="207"/>
    <n v="0"/>
    <n v="0"/>
    <n v="0"/>
    <n v="7.7"/>
    <m/>
    <m/>
    <n v="7.7"/>
    <m/>
    <m/>
    <m/>
    <b v="1"/>
    <n v="-10650.129999999912"/>
    <n v="452976.31000000064"/>
    <d v="2015-06-19T00:00:00"/>
    <x v="8"/>
    <x v="2"/>
    <x v="100"/>
    <m/>
    <s v="-"/>
    <n v="7.7"/>
  </r>
  <r>
    <x v="5"/>
    <s v="U$ UNIBANK"/>
    <x v="8"/>
    <x v="208"/>
    <n v="0"/>
    <n v="0"/>
    <n v="34000"/>
    <n v="0"/>
    <m/>
    <n v="34000"/>
    <m/>
    <m/>
    <m/>
    <m/>
    <b v="1"/>
    <n v="23349.87000000009"/>
    <n v="452976.31000000064"/>
    <d v="2015-06-19T00:00:00"/>
    <x v="36"/>
    <x v="0"/>
    <x v="33"/>
    <m/>
    <n v="34000"/>
    <s v="-"/>
  </r>
  <r>
    <x v="5"/>
    <s v="U$ UNIBANK"/>
    <x v="5"/>
    <x v="207"/>
    <n v="0"/>
    <n v="0"/>
    <n v="0"/>
    <n v="34.5"/>
    <m/>
    <m/>
    <n v="34.5"/>
    <m/>
    <m/>
    <m/>
    <b v="1"/>
    <n v="23315.37000000009"/>
    <n v="452976.31000000064"/>
    <d v="2015-06-19T00:00:00"/>
    <x v="8"/>
    <x v="3"/>
    <x v="100"/>
    <m/>
    <s v="-"/>
    <n v="34.5"/>
  </r>
  <r>
    <x v="5"/>
    <s v="U$ UNIBANK"/>
    <x v="5"/>
    <x v="207"/>
    <n v="0"/>
    <n v="0"/>
    <n v="0"/>
    <n v="13.53"/>
    <m/>
    <m/>
    <n v="13.53"/>
    <m/>
    <m/>
    <m/>
    <b v="1"/>
    <n v="23301.840000000091"/>
    <n v="452976.31000000064"/>
    <d v="2015-06-19T00:00:00"/>
    <x v="8"/>
    <x v="4"/>
    <x v="100"/>
    <m/>
    <s v="-"/>
    <n v="13.53"/>
  </r>
  <r>
    <x v="5"/>
    <s v="GD UNIBANK"/>
    <x v="9"/>
    <x v="209"/>
    <n v="0"/>
    <n v="0"/>
    <n v="1024000"/>
    <n v="0"/>
    <m/>
    <m/>
    <m/>
    <n v="1024000"/>
    <m/>
    <m/>
    <b v="1"/>
    <n v="23301.840000000091"/>
    <n v="1476976.3100000005"/>
    <d v="2015-06-19T00:00:00"/>
    <x v="36"/>
    <x v="0"/>
    <x v="100"/>
    <m/>
    <n v="20654.114182558973"/>
    <s v="-"/>
  </r>
  <r>
    <x v="5"/>
    <s v="GD UNIBANK"/>
    <x v="7"/>
    <x v="210"/>
    <n v="0"/>
    <n v="0"/>
    <n v="0"/>
    <n v="696690"/>
    <m/>
    <m/>
    <m/>
    <m/>
    <n v="696690"/>
    <m/>
    <b v="1"/>
    <n v="23301.840000000091"/>
    <n v="780286.31000000052"/>
    <d v="2015-06-19T00:00:00"/>
    <x v="19"/>
    <x v="1"/>
    <x v="144"/>
    <m/>
    <s v="-"/>
    <n v="14052.260556491221"/>
  </r>
  <r>
    <x v="5"/>
    <s v="GD UNIBANK"/>
    <x v="1"/>
    <x v="45"/>
    <n v="0"/>
    <n v="0"/>
    <n v="0"/>
    <n v="49320"/>
    <m/>
    <m/>
    <m/>
    <m/>
    <n v="49320"/>
    <m/>
    <b v="1"/>
    <n v="23301.840000000091"/>
    <n v="730966.31000000052"/>
    <d v="2015-06-19T00:00:00"/>
    <x v="21"/>
    <x v="1"/>
    <x v="38"/>
    <m/>
    <s v="-"/>
    <n v="994.78604637090677"/>
  </r>
  <r>
    <x v="5"/>
    <s v="GD UNIBANK"/>
    <x v="11"/>
    <x v="46"/>
    <n v="0"/>
    <n v="0"/>
    <n v="0"/>
    <n v="49320"/>
    <m/>
    <m/>
    <m/>
    <m/>
    <n v="49320"/>
    <m/>
    <b v="1"/>
    <n v="23301.840000000091"/>
    <n v="681646.31000000052"/>
    <d v="2015-06-19T00:00:00"/>
    <x v="21"/>
    <x v="1"/>
    <x v="38"/>
    <m/>
    <s v="-"/>
    <n v="994.78604637090677"/>
  </r>
  <r>
    <x v="5"/>
    <s v="GD UNIBANK"/>
    <x v="5"/>
    <x v="37"/>
    <n v="0"/>
    <n v="0"/>
    <n v="0"/>
    <n v="693.2"/>
    <m/>
    <m/>
    <m/>
    <m/>
    <n v="693.2"/>
    <m/>
    <b v="1"/>
    <n v="23301.840000000091"/>
    <n v="680953.11000000057"/>
    <d v="2015-06-19T00:00:00"/>
    <x v="8"/>
    <x v="5"/>
    <x v="100"/>
    <m/>
    <s v="-"/>
    <n v="13.981867139990118"/>
  </r>
  <r>
    <x v="5"/>
    <s v="GD UNIBANK"/>
    <x v="10"/>
    <x v="44"/>
    <n v="0"/>
    <n v="0"/>
    <n v="0"/>
    <n v="76990"/>
    <m/>
    <m/>
    <m/>
    <m/>
    <n v="76990"/>
    <m/>
    <b v="1"/>
    <n v="23301.840000000091"/>
    <n v="603963.11000000057"/>
    <d v="2015-06-19T00:00:00"/>
    <x v="20"/>
    <x v="1"/>
    <x v="37"/>
    <m/>
    <s v="-"/>
    <n v="1552.89087003439"/>
  </r>
  <r>
    <x v="5"/>
    <s v="GD UNIBANK"/>
    <x v="5"/>
    <x v="37"/>
    <n v="0"/>
    <n v="0"/>
    <n v="0"/>
    <n v="693.2"/>
    <m/>
    <m/>
    <m/>
    <m/>
    <n v="693.2"/>
    <m/>
    <b v="1"/>
    <n v="23301.840000000091"/>
    <n v="603269.91000000061"/>
    <d v="2015-06-19T00:00:00"/>
    <x v="8"/>
    <x v="6"/>
    <x v="100"/>
    <m/>
    <s v="-"/>
    <n v="13.981867139990118"/>
  </r>
  <r>
    <x v="5"/>
    <s v="GD UNIBANK"/>
    <x v="5"/>
    <x v="211"/>
    <n v="0"/>
    <n v="0"/>
    <n v="0"/>
    <n v="605.20000000000005"/>
    <m/>
    <m/>
    <m/>
    <m/>
    <n v="605.20000000000005"/>
    <m/>
    <b v="1"/>
    <n v="23301.840000000091"/>
    <n v="602664.71000000066"/>
    <d v="2015-06-19T00:00:00"/>
    <x v="8"/>
    <x v="7"/>
    <x v="100"/>
    <m/>
    <s v="-"/>
    <n v="12.206904202426456"/>
  </r>
  <r>
    <x v="5"/>
    <s v="GD CASH"/>
    <x v="0"/>
    <x v="201"/>
    <n v="0"/>
    <n v="0"/>
    <n v="0"/>
    <n v="13300"/>
    <m/>
    <m/>
    <m/>
    <m/>
    <n v="13300"/>
    <m/>
    <b v="1"/>
    <n v="23301.840000000091"/>
    <n v="589364.71000000066"/>
    <d v="2015-06-19T00:00:00"/>
    <x v="1"/>
    <x v="5"/>
    <x v="1"/>
    <m/>
    <s v="-"/>
    <n v="268.26144397268979"/>
  </r>
  <r>
    <x v="5"/>
    <s v="GD CASH"/>
    <x v="5"/>
    <x v="212"/>
    <n v="0"/>
    <n v="0"/>
    <n v="0"/>
    <n v="1000"/>
    <m/>
    <m/>
    <m/>
    <m/>
    <n v="1000"/>
    <m/>
    <b v="1"/>
    <n v="23301.840000000091"/>
    <n v="588364.71000000066"/>
    <d v="2015-06-19T00:00:00"/>
    <x v="23"/>
    <x v="0"/>
    <x v="145"/>
    <m/>
    <s v="-"/>
    <n v="20.170033381405247"/>
  </r>
  <r>
    <x v="5"/>
    <s v="GD CASH"/>
    <x v="1"/>
    <x v="200"/>
    <n v="0"/>
    <n v="0"/>
    <n v="0"/>
    <n v="15835"/>
    <m/>
    <m/>
    <m/>
    <m/>
    <n v="15835"/>
    <m/>
    <b v="1"/>
    <n v="23301.840000000091"/>
    <n v="572529.71000000066"/>
    <d v="2015-06-19T00:00:00"/>
    <x v="2"/>
    <x v="3"/>
    <x v="23"/>
    <m/>
    <s v="-"/>
    <n v="319.39247859455207"/>
  </r>
  <r>
    <x v="5"/>
    <s v="GD CASH"/>
    <x v="2"/>
    <x v="3"/>
    <n v="0"/>
    <n v="0"/>
    <n v="0"/>
    <n v="11375"/>
    <m/>
    <m/>
    <m/>
    <m/>
    <n v="11375"/>
    <m/>
    <b v="1"/>
    <n v="23301.840000000091"/>
    <n v="561154.71000000066"/>
    <d v="2015-06-19T00:00:00"/>
    <x v="3"/>
    <x v="3"/>
    <x v="118"/>
    <m/>
    <s v="-"/>
    <n v="229.43412971348468"/>
  </r>
  <r>
    <x v="5"/>
    <s v="GD CASH"/>
    <x v="2"/>
    <x v="213"/>
    <n v="0"/>
    <n v="0"/>
    <n v="0"/>
    <n v="625"/>
    <m/>
    <m/>
    <m/>
    <m/>
    <n v="625"/>
    <m/>
    <b v="1"/>
    <n v="23301.840000000091"/>
    <n v="560529.71000000066"/>
    <d v="2015-06-19T00:00:00"/>
    <x v="10"/>
    <x v="1"/>
    <x v="146"/>
    <m/>
    <s v="-"/>
    <n v="12.606270863378279"/>
  </r>
  <r>
    <x v="5"/>
    <s v="GD CASH"/>
    <x v="0"/>
    <x v="214"/>
    <n v="0"/>
    <n v="0"/>
    <n v="0"/>
    <n v="250"/>
    <m/>
    <m/>
    <m/>
    <m/>
    <n v="250"/>
    <m/>
    <b v="1"/>
    <n v="23301.840000000091"/>
    <n v="560279.71000000066"/>
    <d v="2015-06-19T00:00:00"/>
    <x v="0"/>
    <x v="3"/>
    <x v="147"/>
    <m/>
    <s v="-"/>
    <n v="5.0425083453513118"/>
  </r>
  <r>
    <x v="5"/>
    <s v="GD CASH"/>
    <x v="3"/>
    <x v="215"/>
    <n v="0"/>
    <n v="0"/>
    <n v="0"/>
    <n v="750"/>
    <m/>
    <m/>
    <m/>
    <m/>
    <n v="750"/>
    <m/>
    <b v="1"/>
    <n v="23301.840000000091"/>
    <n v="559529.71000000066"/>
    <d v="2015-06-19T00:00:00"/>
    <x v="14"/>
    <x v="0"/>
    <x v="148"/>
    <m/>
    <s v="-"/>
    <n v="15.127525036053935"/>
  </r>
  <r>
    <x v="5"/>
    <s v="GD CASH"/>
    <x v="1"/>
    <x v="6"/>
    <n v="0"/>
    <n v="0"/>
    <n v="0"/>
    <n v="875"/>
    <m/>
    <m/>
    <m/>
    <m/>
    <n v="875"/>
    <m/>
    <b v="1"/>
    <n v="23301.840000000091"/>
    <n v="558654.71000000066"/>
    <d v="2015-06-19T00:00:00"/>
    <x v="5"/>
    <x v="2"/>
    <x v="69"/>
    <m/>
    <s v="-"/>
    <n v="17.648779208729589"/>
  </r>
  <r>
    <x v="5"/>
    <s v="GD CASH"/>
    <x v="2"/>
    <x v="34"/>
    <n v="0"/>
    <n v="0"/>
    <n v="0"/>
    <n v="250"/>
    <m/>
    <m/>
    <m/>
    <m/>
    <n v="250"/>
    <m/>
    <b v="1"/>
    <n v="23301.840000000091"/>
    <n v="558404.71000000066"/>
    <d v="2015-06-19T00:00:00"/>
    <x v="2"/>
    <x v="4"/>
    <x v="139"/>
    <m/>
    <s v="-"/>
    <n v="5.0425083453513118"/>
  </r>
  <r>
    <x v="5"/>
    <s v="GD CASH"/>
    <x v="5"/>
    <x v="212"/>
    <n v="0"/>
    <n v="0"/>
    <n v="0"/>
    <n v="3500"/>
    <m/>
    <m/>
    <m/>
    <m/>
    <n v="3500"/>
    <m/>
    <b v="1"/>
    <n v="23301.840000000091"/>
    <n v="554904.71000000066"/>
    <d v="2015-06-19T00:00:00"/>
    <x v="16"/>
    <x v="1"/>
    <x v="149"/>
    <m/>
    <s v="-"/>
    <n v="70.595116834918358"/>
  </r>
  <r>
    <x v="5"/>
    <s v="GD CASH"/>
    <x v="12"/>
    <x v="216"/>
    <n v="0"/>
    <n v="0"/>
    <n v="0"/>
    <n v="500"/>
    <m/>
    <m/>
    <m/>
    <m/>
    <n v="500"/>
    <m/>
    <b v="1"/>
    <n v="23301.840000000091"/>
    <n v="554404.71000000066"/>
    <d v="2015-06-19T00:00:00"/>
    <x v="32"/>
    <x v="2"/>
    <x v="13"/>
    <m/>
    <s v="-"/>
    <n v="10.085016690702624"/>
  </r>
  <r>
    <x v="5"/>
    <s v="GD CASH"/>
    <x v="9"/>
    <x v="217"/>
    <n v="0"/>
    <n v="0"/>
    <n v="26260"/>
    <m/>
    <m/>
    <m/>
    <m/>
    <n v="26260"/>
    <m/>
    <m/>
    <b v="1"/>
    <n v="23301.840000000091"/>
    <n v="580664.71000000066"/>
    <d v="2015-06-19T00:00:00"/>
    <x v="36"/>
    <x v="0"/>
    <x v="150"/>
    <m/>
    <n v="529.66507659570175"/>
    <s v="-"/>
  </r>
  <r>
    <x v="6"/>
    <s v="U$ UNIBANK"/>
    <x v="5"/>
    <x v="218"/>
    <n v="0"/>
    <n v="0"/>
    <n v="0"/>
    <n v="13.53"/>
    <m/>
    <m/>
    <n v="13.53"/>
    <m/>
    <m/>
    <m/>
    <b v="1"/>
    <n v="23288.310000000092"/>
    <n v="580664.71000000066"/>
    <d v="2015-07-31T00:00:00"/>
    <x v="8"/>
    <x v="0"/>
    <x v="100"/>
    <m/>
    <s v="-"/>
    <n v="13.53"/>
  </r>
  <r>
    <x v="6"/>
    <s v="U$ UNIBANK"/>
    <x v="5"/>
    <x v="219"/>
    <n v="0"/>
    <n v="0"/>
    <n v="0"/>
    <n v="13.53"/>
    <m/>
    <m/>
    <n v="13.53"/>
    <m/>
    <m/>
    <m/>
    <b v="1"/>
    <n v="23274.780000000093"/>
    <n v="580664.71000000066"/>
    <d v="2015-07-31T00:00:00"/>
    <x v="8"/>
    <x v="1"/>
    <x v="100"/>
    <m/>
    <s v="-"/>
    <n v="13.53"/>
  </r>
  <r>
    <x v="6"/>
    <s v="U$ CASH"/>
    <x v="12"/>
    <x v="220"/>
    <n v="0"/>
    <n v="0"/>
    <n v="0"/>
    <n v="104"/>
    <m/>
    <m/>
    <n v="104"/>
    <m/>
    <m/>
    <m/>
    <b v="1"/>
    <n v="23170.780000000093"/>
    <n v="580664.71000000066"/>
    <d v="2015-07-31T00:00:00"/>
    <x v="32"/>
    <x v="0"/>
    <x v="151"/>
    <m/>
    <s v="-"/>
    <n v="104"/>
  </r>
  <r>
    <x v="6"/>
    <s v="U$ CASH"/>
    <x v="0"/>
    <x v="221"/>
    <n v="0"/>
    <n v="0"/>
    <n v="0"/>
    <n v="50"/>
    <m/>
    <m/>
    <n v="50"/>
    <m/>
    <m/>
    <m/>
    <b v="1"/>
    <n v="23120.780000000093"/>
    <n v="580664.71000000066"/>
    <d v="2015-07-31T00:00:00"/>
    <x v="1"/>
    <x v="0"/>
    <x v="152"/>
    <m/>
    <s v="-"/>
    <n v="50"/>
  </r>
  <r>
    <x v="6"/>
    <s v="GD UNIBANK"/>
    <x v="5"/>
    <x v="222"/>
    <n v="0"/>
    <n v="0"/>
    <n v="0"/>
    <n v="605.6"/>
    <m/>
    <m/>
    <m/>
    <m/>
    <n v="605.6"/>
    <m/>
    <b v="1"/>
    <n v="23120.780000000093"/>
    <n v="580059.11000000068"/>
    <d v="2015-07-31T00:00:00"/>
    <x v="8"/>
    <x v="2"/>
    <x v="100"/>
    <m/>
    <s v="-"/>
    <n v="10.790584965165797"/>
  </r>
  <r>
    <x v="6"/>
    <s v="GD UNIBANK"/>
    <x v="5"/>
    <x v="223"/>
    <n v="0"/>
    <n v="0"/>
    <n v="0"/>
    <n v="605"/>
    <m/>
    <m/>
    <m/>
    <m/>
    <n v="605"/>
    <m/>
    <b v="1"/>
    <n v="23120.780000000093"/>
    <n v="579454.11000000068"/>
    <d v="2015-07-31T00:00:00"/>
    <x v="8"/>
    <x v="3"/>
    <x v="100"/>
    <m/>
    <s v="-"/>
    <n v="10.779894161039147"/>
  </r>
  <r>
    <x v="6"/>
    <s v="GD CASH"/>
    <x v="0"/>
    <x v="202"/>
    <n v="0"/>
    <n v="0"/>
    <n v="0"/>
    <n v="13725"/>
    <m/>
    <m/>
    <m/>
    <m/>
    <n v="13725"/>
    <m/>
    <b v="1"/>
    <n v="23120.780000000093"/>
    <n v="565729.11000000068"/>
    <d v="2015-07-31T00:00:00"/>
    <x v="1"/>
    <x v="1"/>
    <x v="1"/>
    <m/>
    <s v="-"/>
    <n v="244.55214439712776"/>
  </r>
  <r>
    <x v="6"/>
    <s v="GD CASH"/>
    <x v="0"/>
    <x v="202"/>
    <n v="0"/>
    <n v="0"/>
    <n v="0"/>
    <n v="11500"/>
    <m/>
    <m/>
    <m/>
    <m/>
    <n v="11500"/>
    <m/>
    <b v="1"/>
    <n v="23120.780000000093"/>
    <n v="554229.11000000068"/>
    <d v="2015-07-31T00:00:00"/>
    <x v="1"/>
    <x v="2"/>
    <x v="1"/>
    <m/>
    <s v="-"/>
    <n v="204.90707909413254"/>
  </r>
  <r>
    <x v="6"/>
    <s v="GD CASH"/>
    <x v="2"/>
    <x v="224"/>
    <n v="0"/>
    <n v="0"/>
    <n v="0"/>
    <n v="600"/>
    <m/>
    <m/>
    <m/>
    <m/>
    <n v="600"/>
    <m/>
    <b v="1"/>
    <n v="23120.780000000093"/>
    <n v="553629.11000000068"/>
    <d v="2015-07-31T00:00:00"/>
    <x v="10"/>
    <x v="0"/>
    <x v="95"/>
    <m/>
    <s v="-"/>
    <n v="10.690804126650393"/>
  </r>
  <r>
    <x v="6"/>
    <s v="GD CASH"/>
    <x v="1"/>
    <x v="225"/>
    <n v="0"/>
    <n v="0"/>
    <n v="0"/>
    <n v="4880"/>
    <m/>
    <m/>
    <m/>
    <m/>
    <n v="4880"/>
    <m/>
    <b v="1"/>
    <n v="23120.780000000093"/>
    <n v="548749.11000000068"/>
    <d v="2015-07-31T00:00:00"/>
    <x v="2"/>
    <x v="0"/>
    <x v="153"/>
    <m/>
    <s v="-"/>
    <n v="86.951873563423206"/>
  </r>
  <r>
    <x v="6"/>
    <s v="GD CASH"/>
    <x v="2"/>
    <x v="226"/>
    <n v="0"/>
    <n v="0"/>
    <n v="0"/>
    <n v="500"/>
    <m/>
    <m/>
    <m/>
    <m/>
    <n v="500"/>
    <m/>
    <b v="1"/>
    <n v="23120.780000000093"/>
    <n v="548249.11000000068"/>
    <d v="2015-07-31T00:00:00"/>
    <x v="3"/>
    <x v="0"/>
    <x v="154"/>
    <m/>
    <s v="-"/>
    <n v="8.9090034388753274"/>
  </r>
  <r>
    <x v="6"/>
    <s v="GD CASH"/>
    <x v="2"/>
    <x v="224"/>
    <n v="0"/>
    <n v="0"/>
    <n v="0"/>
    <n v="2125"/>
    <m/>
    <m/>
    <m/>
    <m/>
    <n v="2125"/>
    <m/>
    <b v="1"/>
    <n v="23120.780000000093"/>
    <n v="546124.11000000068"/>
    <d v="2015-07-31T00:00:00"/>
    <x v="10"/>
    <x v="1"/>
    <x v="155"/>
    <m/>
    <s v="-"/>
    <n v="37.863264615220146"/>
  </r>
  <r>
    <x v="6"/>
    <s v="GD CASH"/>
    <x v="1"/>
    <x v="227"/>
    <n v="0"/>
    <n v="0"/>
    <n v="0"/>
    <n v="5000"/>
    <m/>
    <m/>
    <m/>
    <m/>
    <n v="5000"/>
    <m/>
    <b v="1"/>
    <n v="23120.780000000093"/>
    <n v="541124.11000000068"/>
    <d v="2015-07-31T00:00:00"/>
    <x v="35"/>
    <x v="0"/>
    <x v="156"/>
    <m/>
    <s v="-"/>
    <n v="89.090034388753281"/>
  </r>
  <r>
    <x v="7"/>
    <s v="U$ UNIBANK"/>
    <x v="5"/>
    <x v="228"/>
    <n v="0"/>
    <n v="0"/>
    <n v="0"/>
    <n v="480"/>
    <m/>
    <m/>
    <n v="480"/>
    <m/>
    <m/>
    <m/>
    <b v="1"/>
    <n v="22640.780000000093"/>
    <n v="541124.11000000068"/>
    <d v="2015-08-10T00:00:00"/>
    <x v="12"/>
    <x v="0"/>
    <x v="32"/>
    <m/>
    <s v="-"/>
    <n v="480"/>
  </r>
  <r>
    <x v="7"/>
    <s v="U$ CASH"/>
    <x v="0"/>
    <x v="229"/>
    <n v="0"/>
    <n v="0"/>
    <n v="0"/>
    <n v="505"/>
    <m/>
    <m/>
    <n v="505"/>
    <m/>
    <m/>
    <m/>
    <b v="1"/>
    <n v="22135.780000000093"/>
    <n v="541124.11000000068"/>
    <d v="2015-08-10T00:00:00"/>
    <x v="0"/>
    <x v="0"/>
    <x v="157"/>
    <m/>
    <s v="-"/>
    <n v="505"/>
  </r>
  <r>
    <x v="7"/>
    <s v="U$ CASH"/>
    <x v="2"/>
    <x v="230"/>
    <n v="0"/>
    <n v="0"/>
    <n v="0"/>
    <n v="197"/>
    <m/>
    <m/>
    <n v="197"/>
    <m/>
    <m/>
    <m/>
    <b v="1"/>
    <n v="21938.780000000093"/>
    <n v="541124.11000000068"/>
    <d v="2015-08-10T00:00:00"/>
    <x v="3"/>
    <x v="0"/>
    <x v="158"/>
    <m/>
    <s v="-"/>
    <n v="197"/>
  </r>
  <r>
    <x v="7"/>
    <s v="GD CASH"/>
    <x v="0"/>
    <x v="231"/>
    <n v="0"/>
    <n v="0"/>
    <n v="0"/>
    <n v="16250"/>
    <m/>
    <m/>
    <m/>
    <m/>
    <n v="16250"/>
    <m/>
    <b v="1"/>
    <n v="21938.780000000093"/>
    <n v="524874.11000000068"/>
    <d v="2015-08-10T00:00:00"/>
    <x v="1"/>
    <x v="0"/>
    <x v="159"/>
    <m/>
    <s v="-"/>
    <n v="315.42189862631335"/>
  </r>
  <r>
    <x v="7"/>
    <s v="GD CASH"/>
    <x v="7"/>
    <x v="232"/>
    <n v="0"/>
    <n v="0"/>
    <n v="0"/>
    <n v="11400"/>
    <m/>
    <m/>
    <m/>
    <m/>
    <n v="11400"/>
    <m/>
    <b v="1"/>
    <n v="21938.780000000093"/>
    <n v="513474.11000000068"/>
    <d v="2015-08-10T00:00:00"/>
    <x v="19"/>
    <x v="0"/>
    <x v="111"/>
    <m/>
    <s v="-"/>
    <n v="221.28059349784445"/>
  </r>
  <r>
    <x v="7"/>
    <s v="GD CASH"/>
    <x v="4"/>
    <x v="233"/>
    <n v="0"/>
    <n v="0"/>
    <n v="0"/>
    <n v="6315"/>
    <m/>
    <m/>
    <m/>
    <m/>
    <n v="6315"/>
    <m/>
    <b v="1"/>
    <n v="21938.780000000093"/>
    <n v="507159.11000000068"/>
    <d v="2015-08-10T00:00:00"/>
    <x v="29"/>
    <x v="0"/>
    <x v="8"/>
    <m/>
    <s v="-"/>
    <n v="122.57780245077961"/>
  </r>
  <r>
    <x v="7"/>
    <s v="GD CASH"/>
    <x v="1"/>
    <x v="234"/>
    <n v="0"/>
    <n v="0"/>
    <n v="0"/>
    <n v="2000"/>
    <m/>
    <m/>
    <m/>
    <m/>
    <n v="2000"/>
    <m/>
    <b v="1"/>
    <n v="21938.780000000093"/>
    <n v="505159.11000000068"/>
    <d v="2015-08-10T00:00:00"/>
    <x v="2"/>
    <x v="0"/>
    <x v="13"/>
    <m/>
    <s v="-"/>
    <n v="38.821156754007795"/>
  </r>
  <r>
    <x v="7"/>
    <s v="U$ UNIBANK"/>
    <x v="5"/>
    <x v="235"/>
    <n v="0"/>
    <n v="0"/>
    <n v="0"/>
    <n v="13.53"/>
    <m/>
    <m/>
    <n v="13.53"/>
    <m/>
    <m/>
    <m/>
    <b v="1"/>
    <n v="21925.250000000095"/>
    <n v="505159.11000000068"/>
    <d v="2015-08-31T00:00:00"/>
    <x v="8"/>
    <x v="0"/>
    <x v="100"/>
    <m/>
    <s v="-"/>
    <n v="13.53"/>
  </r>
  <r>
    <x v="7"/>
    <s v="U$ UNIBANK"/>
    <x v="9"/>
    <x v="236"/>
    <n v="0"/>
    <n v="0"/>
    <n v="0"/>
    <n v="1000"/>
    <m/>
    <m/>
    <n v="1000"/>
    <m/>
    <m/>
    <m/>
    <b v="1"/>
    <n v="20925.250000000095"/>
    <n v="505159.11000000068"/>
    <d v="2015-08-31T00:00:00"/>
    <x v="34"/>
    <x v="0"/>
    <x v="100"/>
    <m/>
    <s v="-"/>
    <n v="1000"/>
  </r>
  <r>
    <x v="7"/>
    <s v="U$ UNIBANK"/>
    <x v="2"/>
    <x v="237"/>
    <n v="0"/>
    <n v="0"/>
    <n v="0"/>
    <n v="5257.02"/>
    <m/>
    <m/>
    <n v="5257.02"/>
    <m/>
    <m/>
    <m/>
    <b v="1"/>
    <n v="15668.230000000094"/>
    <n v="505159.11000000068"/>
    <d v="2015-08-31T00:00:00"/>
    <x v="10"/>
    <x v="0"/>
    <x v="34"/>
    <m/>
    <s v="-"/>
    <n v="5257.02"/>
  </r>
  <r>
    <x v="7"/>
    <s v="U$ CASH"/>
    <x v="13"/>
    <x v="238"/>
    <n v="0"/>
    <n v="0"/>
    <n v="1000"/>
    <n v="0"/>
    <m/>
    <n v="1000"/>
    <m/>
    <m/>
    <m/>
    <m/>
    <b v="1"/>
    <n v="16668.230000000094"/>
    <n v="505159.11000000068"/>
    <d v="2015-08-31T00:00:00"/>
    <x v="27"/>
    <x v="0"/>
    <x v="160"/>
    <m/>
    <n v="1000"/>
    <s v="-"/>
  </r>
  <r>
    <x v="7"/>
    <s v="GD UNIBANK"/>
    <x v="4"/>
    <x v="239"/>
    <n v="0"/>
    <n v="0"/>
    <n v="0"/>
    <n v="6564.7"/>
    <m/>
    <m/>
    <m/>
    <m/>
    <n v="6564.7"/>
    <m/>
    <b v="1"/>
    <n v="16668.230000000094"/>
    <n v="498594.41000000067"/>
    <d v="2015-08-31T00:00:00"/>
    <x v="29"/>
    <x v="0"/>
    <x v="8"/>
    <m/>
    <s v="-"/>
    <n v="127.42462387151748"/>
  </r>
  <r>
    <x v="7"/>
    <s v="GD UNIBANK"/>
    <x v="2"/>
    <x v="240"/>
    <n v="0"/>
    <n v="0"/>
    <n v="0"/>
    <n v="35687.5"/>
    <m/>
    <m/>
    <m/>
    <m/>
    <n v="35687.5"/>
    <m/>
    <b v="1"/>
    <n v="16668.230000000094"/>
    <n v="462906.91000000067"/>
    <d v="2015-08-31T00:00:00"/>
    <x v="16"/>
    <x v="0"/>
    <x v="161"/>
    <m/>
    <s v="-"/>
    <n v="692.7150158293266"/>
  </r>
  <r>
    <x v="7"/>
    <s v="GD UNIBANK"/>
    <x v="5"/>
    <x v="235"/>
    <n v="0"/>
    <n v="0"/>
    <n v="0"/>
    <n v="605.20000000000005"/>
    <m/>
    <m/>
    <m/>
    <m/>
    <n v="605.20000000000005"/>
    <m/>
    <b v="1"/>
    <n v="16668.230000000094"/>
    <n v="462301.71000000066"/>
    <d v="2015-08-31T00:00:00"/>
    <x v="8"/>
    <x v="1"/>
    <x v="100"/>
    <m/>
    <s v="-"/>
    <n v="11.74728203376276"/>
  </r>
  <r>
    <x v="7"/>
    <s v="GD CASH"/>
    <x v="0"/>
    <x v="8"/>
    <n v="0"/>
    <n v="0"/>
    <n v="0"/>
    <n v="3000"/>
    <m/>
    <m/>
    <m/>
    <m/>
    <n v="3000"/>
    <m/>
    <b v="1"/>
    <n v="16668.230000000094"/>
    <n v="459301.71000000066"/>
    <d v="2015-08-31T00:00:00"/>
    <x v="1"/>
    <x v="0"/>
    <x v="1"/>
    <m/>
    <s v="-"/>
    <n v="58.231735131011696"/>
  </r>
  <r>
    <x v="7"/>
    <s v="GD CASH"/>
    <x v="2"/>
    <x v="241"/>
    <n v="0"/>
    <n v="0"/>
    <n v="0"/>
    <n v="52665"/>
    <m/>
    <m/>
    <m/>
    <m/>
    <n v="52665"/>
    <m/>
    <b v="1"/>
    <n v="16668.230000000094"/>
    <n v="406636.71000000066"/>
    <d v="2015-08-31T00:00:00"/>
    <x v="10"/>
    <x v="0"/>
    <x v="162"/>
    <m/>
    <s v="-"/>
    <n v="1022.2581102249103"/>
  </r>
  <r>
    <x v="8"/>
    <s v="U$ UNIBANK"/>
    <x v="7"/>
    <x v="242"/>
    <n v="0"/>
    <n v="0"/>
    <n v="0"/>
    <n v="5000"/>
    <m/>
    <m/>
    <n v="5000"/>
    <m/>
    <m/>
    <m/>
    <b v="1"/>
    <n v="11668.230000000094"/>
    <n v="406636.71000000066"/>
    <d v="2015-09-02T00:00:00"/>
    <x v="18"/>
    <x v="0"/>
    <x v="10"/>
    <m/>
    <s v="-"/>
    <n v="5000"/>
  </r>
  <r>
    <x v="8"/>
    <s v="U$ UNIBANK"/>
    <x v="9"/>
    <x v="243"/>
    <n v="0"/>
    <n v="0"/>
    <n v="0"/>
    <n v="5000"/>
    <m/>
    <m/>
    <n v="5000"/>
    <m/>
    <m/>
    <m/>
    <b v="1"/>
    <n v="6668.2300000000942"/>
    <n v="406636.71000000066"/>
    <d v="2015-09-02T00:00:00"/>
    <x v="25"/>
    <x v="0"/>
    <x v="100"/>
    <m/>
    <s v="-"/>
    <n v="5000"/>
  </r>
  <r>
    <x v="8"/>
    <s v="GD UNIBANK"/>
    <x v="7"/>
    <x v="244"/>
    <n v="0"/>
    <n v="0"/>
    <n v="0"/>
    <n v="372610"/>
    <m/>
    <m/>
    <m/>
    <m/>
    <n v="372610"/>
    <m/>
    <b v="1"/>
    <n v="6668.2300000000942"/>
    <n v="34026.710000000661"/>
    <d v="2015-09-02T00:00:00"/>
    <x v="19"/>
    <x v="0"/>
    <x v="163"/>
    <m/>
    <s v="-"/>
    <n v="7210.8667128541956"/>
  </r>
  <r>
    <x v="8"/>
    <s v="GD UNIBANK"/>
    <x v="9"/>
    <x v="245"/>
    <n v="0"/>
    <n v="0"/>
    <n v="0"/>
    <n v="100000"/>
    <m/>
    <m/>
    <m/>
    <m/>
    <n v="100000"/>
    <m/>
    <b v="1"/>
    <n v="6668.2300000000942"/>
    <n v="-65973.289999999339"/>
    <d v="2015-09-02T00:00:00"/>
    <x v="34"/>
    <x v="0"/>
    <x v="100"/>
    <m/>
    <s v="-"/>
    <n v="1935.2316665828066"/>
  </r>
  <r>
    <x v="8"/>
    <s v="GD UNIBANK"/>
    <x v="13"/>
    <x v="246"/>
    <n v="0"/>
    <n v="0"/>
    <n v="258750"/>
    <n v="0"/>
    <m/>
    <m/>
    <m/>
    <n v="258750"/>
    <m/>
    <m/>
    <b v="1"/>
    <n v="6668.2300000000942"/>
    <n v="192776.71000000066"/>
    <d v="2015-09-02T00:00:00"/>
    <x v="27"/>
    <x v="0"/>
    <x v="100"/>
    <m/>
    <n v="5007.4119372830119"/>
    <s v="-"/>
  </r>
  <r>
    <x v="8"/>
    <s v="GD UNIBANK"/>
    <x v="10"/>
    <x v="44"/>
    <n v="0"/>
    <n v="0"/>
    <n v="0"/>
    <n v="38430"/>
    <m/>
    <m/>
    <m/>
    <m/>
    <n v="38430"/>
    <m/>
    <b v="1"/>
    <n v="6668.2300000000942"/>
    <n v="154346.71000000066"/>
    <d v="2015-09-02T00:00:00"/>
    <x v="20"/>
    <x v="0"/>
    <x v="37"/>
    <m/>
    <s v="-"/>
    <n v="743.70952946777254"/>
  </r>
  <r>
    <x v="8"/>
    <s v="GD UNIBANK"/>
    <x v="5"/>
    <x v="37"/>
    <n v="0"/>
    <n v="0"/>
    <n v="0"/>
    <n v="693.2"/>
    <m/>
    <m/>
    <m/>
    <m/>
    <n v="693.2"/>
    <m/>
    <b v="1"/>
    <n v="6668.2300000000942"/>
    <n v="153653.51000000065"/>
    <d v="2015-09-02T00:00:00"/>
    <x v="8"/>
    <x v="0"/>
    <x v="100"/>
    <m/>
    <s v="-"/>
    <n v="13.415025912752016"/>
  </r>
  <r>
    <x v="8"/>
    <s v="GD UNIBANK"/>
    <x v="11"/>
    <x v="45"/>
    <n v="0"/>
    <n v="0"/>
    <n v="0"/>
    <n v="24660"/>
    <m/>
    <m/>
    <m/>
    <m/>
    <n v="24660"/>
    <m/>
    <b v="1"/>
    <n v="6668.2300000000942"/>
    <n v="128993.51000000065"/>
    <d v="2015-09-02T00:00:00"/>
    <x v="21"/>
    <x v="0"/>
    <x v="38"/>
    <m/>
    <s v="-"/>
    <n v="477.2281289793201"/>
  </r>
  <r>
    <x v="8"/>
    <s v="GD UNIBANK"/>
    <x v="1"/>
    <x v="46"/>
    <n v="0"/>
    <n v="0"/>
    <n v="0"/>
    <n v="24660"/>
    <m/>
    <m/>
    <m/>
    <m/>
    <n v="24660"/>
    <m/>
    <b v="1"/>
    <n v="6668.2300000000942"/>
    <n v="104333.51000000065"/>
    <d v="2015-09-02T00:00:00"/>
    <x v="20"/>
    <x v="0"/>
    <x v="38"/>
    <m/>
    <s v="-"/>
    <n v="477.2281289793201"/>
  </r>
  <r>
    <x v="8"/>
    <s v="GD UNIBANK"/>
    <x v="5"/>
    <x v="37"/>
    <n v="0"/>
    <n v="0"/>
    <n v="0"/>
    <n v="693.2"/>
    <m/>
    <m/>
    <m/>
    <m/>
    <n v="693.2"/>
    <m/>
    <b v="1"/>
    <n v="6668.2300000000942"/>
    <n v="103640.31000000065"/>
    <d v="2015-09-02T00:00:00"/>
    <x v="8"/>
    <x v="1"/>
    <x v="100"/>
    <m/>
    <s v="-"/>
    <n v="13.415025912752016"/>
  </r>
  <r>
    <x v="8"/>
    <s v="GD CASH"/>
    <x v="13"/>
    <x v="247"/>
    <n v="0"/>
    <n v="0"/>
    <n v="100000"/>
    <n v="0"/>
    <m/>
    <m/>
    <m/>
    <n v="100000"/>
    <m/>
    <m/>
    <b v="1"/>
    <n v="6668.2300000000942"/>
    <n v="203640.31000000064"/>
    <d v="2015-09-02T00:00:00"/>
    <x v="27"/>
    <x v="0"/>
    <x v="120"/>
    <m/>
    <n v="1935.2316665828066"/>
    <s v="-"/>
  </r>
  <r>
    <x v="8"/>
    <s v="U$ UNIBANK"/>
    <x v="2"/>
    <x v="248"/>
    <n v="0"/>
    <n v="0"/>
    <n v="0"/>
    <n v="1375"/>
    <m/>
    <n v="0"/>
    <n v="1375"/>
    <m/>
    <m/>
    <m/>
    <b v="1"/>
    <n v="5293.2300000000942"/>
    <n v="203640.31000000064"/>
    <d v="2015-09-11T00:00:00"/>
    <x v="16"/>
    <x v="0"/>
    <x v="164"/>
    <m/>
    <s v="-"/>
    <n v="1375"/>
  </r>
  <r>
    <x v="8"/>
    <s v="U$ UNIBANK"/>
    <x v="9"/>
    <x v="243"/>
    <n v="0"/>
    <n v="0"/>
    <n v="0"/>
    <n v="8000"/>
    <m/>
    <n v="0"/>
    <n v="8000"/>
    <m/>
    <m/>
    <m/>
    <b v="1"/>
    <n v="-2706.7699999999058"/>
    <n v="203640.31000000064"/>
    <d v="2015-09-11T00:00:00"/>
    <x v="25"/>
    <x v="1"/>
    <x v="100"/>
    <m/>
    <s v="-"/>
    <n v="8000"/>
  </r>
  <r>
    <x v="8"/>
    <s v="U$ UNIBANK"/>
    <x v="8"/>
    <x v="208"/>
    <n v="0"/>
    <n v="0"/>
    <n v="44000"/>
    <n v="0"/>
    <m/>
    <n v="44000"/>
    <n v="0"/>
    <m/>
    <m/>
    <m/>
    <b v="1"/>
    <n v="41293.230000000098"/>
    <n v="203640.31000000064"/>
    <d v="2015-09-11T00:00:00"/>
    <x v="27"/>
    <x v="0"/>
    <x v="33"/>
    <m/>
    <n v="44000"/>
    <s v="-"/>
  </r>
  <r>
    <x v="8"/>
    <s v="U$ UNIBANK"/>
    <x v="5"/>
    <x v="249"/>
    <n v="0"/>
    <n v="0"/>
    <n v="0"/>
    <n v="34.5"/>
    <m/>
    <n v="0"/>
    <n v="34.5"/>
    <m/>
    <m/>
    <m/>
    <b v="1"/>
    <n v="41258.730000000098"/>
    <n v="203640.31000000064"/>
    <d v="2015-09-11T00:00:00"/>
    <x v="8"/>
    <x v="2"/>
    <x v="100"/>
    <m/>
    <s v="-"/>
    <n v="34.5"/>
  </r>
  <r>
    <x v="8"/>
    <s v="U$ CASH"/>
    <x v="3"/>
    <x v="250"/>
    <n v="0"/>
    <n v="0"/>
    <n v="0"/>
    <n v="119"/>
    <m/>
    <n v="0"/>
    <n v="119"/>
    <m/>
    <m/>
    <m/>
    <b v="1"/>
    <n v="41139.730000000098"/>
    <n v="203640.31000000064"/>
    <d v="2015-09-11T00:00:00"/>
    <x v="37"/>
    <x v="0"/>
    <x v="165"/>
    <m/>
    <s v="-"/>
    <n v="119"/>
  </r>
  <r>
    <x v="8"/>
    <s v="U$ CASH"/>
    <x v="0"/>
    <x v="251"/>
    <n v="0"/>
    <n v="0"/>
    <n v="0"/>
    <n v="118"/>
    <m/>
    <n v="0"/>
    <n v="118"/>
    <m/>
    <m/>
    <m/>
    <b v="1"/>
    <n v="41021.730000000098"/>
    <n v="203640.31000000064"/>
    <d v="2015-09-11T00:00:00"/>
    <x v="0"/>
    <x v="0"/>
    <x v="166"/>
    <m/>
    <s v="-"/>
    <n v="118"/>
  </r>
  <r>
    <x v="8"/>
    <s v="GD UNIBANK"/>
    <x v="9"/>
    <x v="252"/>
    <n v="0"/>
    <n v="0"/>
    <n v="0"/>
    <n v="300000"/>
    <m/>
    <m/>
    <m/>
    <n v="0"/>
    <n v="300000"/>
    <m/>
    <b v="1"/>
    <n v="41021.730000000098"/>
    <n v="-96359.689999999362"/>
    <d v="2015-09-11T00:00:00"/>
    <x v="34"/>
    <x v="0"/>
    <x v="100"/>
    <m/>
    <s v="-"/>
    <n v="5805.6949997484198"/>
  </r>
  <r>
    <x v="8"/>
    <s v="GD UNIBANK"/>
    <x v="13"/>
    <x v="253"/>
    <n v="0"/>
    <n v="0"/>
    <n v="413600"/>
    <n v="0"/>
    <m/>
    <m/>
    <m/>
    <n v="413600"/>
    <n v="0"/>
    <m/>
    <b v="1"/>
    <n v="41021.730000000098"/>
    <n v="317240.31000000064"/>
    <d v="2015-09-11T00:00:00"/>
    <x v="28"/>
    <x v="0"/>
    <x v="100"/>
    <m/>
    <n v="8004.1181729864884"/>
    <s v="-"/>
  </r>
  <r>
    <x v="8"/>
    <s v="GD CASH"/>
    <x v="13"/>
    <x v="254"/>
    <n v="0"/>
    <n v="0"/>
    <n v="300000"/>
    <n v="0"/>
    <m/>
    <m/>
    <m/>
    <n v="300000"/>
    <n v="0"/>
    <m/>
    <b v="1"/>
    <n v="41021.730000000098"/>
    <n v="617240.31000000064"/>
    <d v="2015-09-11T00:00:00"/>
    <x v="27"/>
    <x v="0"/>
    <x v="120"/>
    <m/>
    <n v="5805.6949997484198"/>
    <s v="-"/>
  </r>
  <r>
    <x v="8"/>
    <s v="GD CASH"/>
    <x v="0"/>
    <x v="8"/>
    <n v="0"/>
    <n v="0"/>
    <n v="0"/>
    <n v="3000"/>
    <m/>
    <m/>
    <m/>
    <m/>
    <n v="3000"/>
    <m/>
    <b v="1"/>
    <n v="41021.730000000098"/>
    <n v="614240.31000000064"/>
    <d v="2015-09-11T00:00:00"/>
    <x v="1"/>
    <x v="0"/>
    <x v="1"/>
    <m/>
    <s v="-"/>
    <n v="58.056949997484196"/>
  </r>
  <r>
    <x v="8"/>
    <s v="GD CASH"/>
    <x v="1"/>
    <x v="255"/>
    <n v="0"/>
    <n v="0"/>
    <n v="0"/>
    <n v="43000"/>
    <m/>
    <m/>
    <m/>
    <m/>
    <n v="43000"/>
    <m/>
    <b v="1"/>
    <n v="41021.730000000098"/>
    <n v="571240.31000000064"/>
    <d v="2015-09-11T00:00:00"/>
    <x v="2"/>
    <x v="0"/>
    <x v="167"/>
    <m/>
    <s v="-"/>
    <n v="832.14961663060683"/>
  </r>
  <r>
    <x v="8"/>
    <s v="GD CASH"/>
    <x v="0"/>
    <x v="8"/>
    <n v="0"/>
    <n v="0"/>
    <n v="0"/>
    <n v="11000"/>
    <m/>
    <m/>
    <m/>
    <m/>
    <n v="11000"/>
    <m/>
    <b v="1"/>
    <n v="41021.730000000098"/>
    <n v="560240.31000000064"/>
    <d v="2015-09-11T00:00:00"/>
    <x v="1"/>
    <x v="1"/>
    <x v="47"/>
    <m/>
    <s v="-"/>
    <n v="212.87548332410873"/>
  </r>
  <r>
    <x v="8"/>
    <s v="GD CASH"/>
    <x v="1"/>
    <x v="256"/>
    <n v="0"/>
    <n v="0"/>
    <n v="0"/>
    <n v="25290"/>
    <m/>
    <m/>
    <m/>
    <m/>
    <n v="25290"/>
    <m/>
    <b v="1"/>
    <n v="41021.730000000098"/>
    <n v="534950.31000000064"/>
    <d v="2015-09-11T00:00:00"/>
    <x v="2"/>
    <x v="1"/>
    <x v="168"/>
    <m/>
    <s v="-"/>
    <n v="489.4200884787918"/>
  </r>
  <r>
    <x v="8"/>
    <s v="GD CASH"/>
    <x v="0"/>
    <x v="8"/>
    <n v="0"/>
    <n v="0"/>
    <n v="0"/>
    <n v="6000"/>
    <m/>
    <m/>
    <m/>
    <m/>
    <n v="6000"/>
    <m/>
    <b v="1"/>
    <n v="41021.730000000098"/>
    <n v="528950.31000000064"/>
    <d v="2015-09-11T00:00:00"/>
    <x v="1"/>
    <x v="2"/>
    <x v="1"/>
    <m/>
    <s v="-"/>
    <n v="116.11389999496839"/>
  </r>
  <r>
    <x v="8"/>
    <s v="GD CASH"/>
    <x v="4"/>
    <x v="239"/>
    <n v="0"/>
    <n v="0"/>
    <n v="0"/>
    <n v="7167.7"/>
    <m/>
    <m/>
    <m/>
    <m/>
    <n v="7167.7"/>
    <m/>
    <b v="1"/>
    <n v="41021.730000000098"/>
    <n v="521782.61000000063"/>
    <d v="2015-09-11T00:00:00"/>
    <x v="29"/>
    <x v="0"/>
    <x v="8"/>
    <m/>
    <s v="-"/>
    <n v="138.71160016565582"/>
  </r>
  <r>
    <x v="8"/>
    <s v="GD CASH"/>
    <x v="5"/>
    <x v="257"/>
    <n v="0"/>
    <n v="0"/>
    <n v="0"/>
    <n v="3000"/>
    <m/>
    <m/>
    <m/>
    <m/>
    <n v="3000"/>
    <m/>
    <b v="1"/>
    <n v="41021.730000000098"/>
    <n v="518782.61000000063"/>
    <d v="2015-09-11T00:00:00"/>
    <x v="16"/>
    <x v="1"/>
    <x v="169"/>
    <m/>
    <s v="-"/>
    <n v="58.056949997484196"/>
  </r>
  <r>
    <x v="8"/>
    <s v="GD CASH"/>
    <x v="5"/>
    <x v="258"/>
    <n v="0"/>
    <n v="0"/>
    <n v="0"/>
    <n v="1250"/>
    <m/>
    <m/>
    <m/>
    <m/>
    <n v="1250"/>
    <m/>
    <b v="1"/>
    <n v="41021.730000000098"/>
    <n v="517532.61000000063"/>
    <d v="2015-09-11T00:00:00"/>
    <x v="16"/>
    <x v="2"/>
    <x v="170"/>
    <m/>
    <s v="-"/>
    <n v="24.190395832285084"/>
  </r>
  <r>
    <x v="8"/>
    <s v="GD CASH"/>
    <x v="3"/>
    <x v="259"/>
    <n v="0"/>
    <n v="0"/>
    <n v="0"/>
    <n v="3500"/>
    <m/>
    <m/>
    <m/>
    <m/>
    <n v="3500"/>
    <m/>
    <b v="1"/>
    <n v="41021.730000000098"/>
    <n v="514032.61000000063"/>
    <d v="2015-09-11T00:00:00"/>
    <x v="30"/>
    <x v="0"/>
    <x v="44"/>
    <m/>
    <s v="-"/>
    <n v="67.733108330398224"/>
  </r>
  <r>
    <x v="8"/>
    <s v="GD CASH"/>
    <x v="1"/>
    <x v="260"/>
    <n v="0"/>
    <n v="0"/>
    <n v="0"/>
    <n v="3750"/>
    <m/>
    <m/>
    <m/>
    <m/>
    <n v="3750"/>
    <m/>
    <b v="1"/>
    <n v="41021.730000000098"/>
    <n v="510282.61000000063"/>
    <d v="2015-09-11T00:00:00"/>
    <x v="5"/>
    <x v="0"/>
    <x v="171"/>
    <m/>
    <s v="-"/>
    <n v="72.571187496855245"/>
  </r>
  <r>
    <x v="8"/>
    <s v="GD CASH"/>
    <x v="2"/>
    <x v="261"/>
    <n v="0"/>
    <n v="0"/>
    <n v="0"/>
    <n v="1650"/>
    <m/>
    <m/>
    <m/>
    <m/>
    <n v="1650"/>
    <m/>
    <b v="1"/>
    <n v="41021.730000000098"/>
    <n v="508632.61000000063"/>
    <d v="2015-09-11T00:00:00"/>
    <x v="3"/>
    <x v="0"/>
    <x v="172"/>
    <m/>
    <s v="-"/>
    <n v="31.931322498616307"/>
  </r>
  <r>
    <x v="8"/>
    <s v="GD CASH"/>
    <x v="2"/>
    <x v="262"/>
    <n v="0"/>
    <n v="0"/>
    <n v="0"/>
    <n v="250"/>
    <m/>
    <m/>
    <m/>
    <m/>
    <n v="250"/>
    <m/>
    <b v="1"/>
    <n v="41021.730000000098"/>
    <n v="508382.61000000063"/>
    <d v="2015-09-11T00:00:00"/>
    <x v="1"/>
    <x v="3"/>
    <x v="1"/>
    <m/>
    <s v="-"/>
    <n v="4.8380791664570166"/>
  </r>
  <r>
    <x v="8"/>
    <s v="GD CASH"/>
    <x v="3"/>
    <x v="4"/>
    <n v="0"/>
    <n v="0"/>
    <n v="0"/>
    <n v="1540"/>
    <m/>
    <m/>
    <m/>
    <m/>
    <n v="1540"/>
    <m/>
    <b v="1"/>
    <n v="41021.730000000098"/>
    <n v="506842.61000000063"/>
    <d v="2015-09-11T00:00:00"/>
    <x v="4"/>
    <x v="0"/>
    <x v="4"/>
    <m/>
    <s v="-"/>
    <n v="29.802567665375221"/>
  </r>
  <r>
    <x v="8"/>
    <s v="GD CASH"/>
    <x v="0"/>
    <x v="8"/>
    <n v="0"/>
    <n v="0"/>
    <n v="0"/>
    <n v="9000"/>
    <m/>
    <m/>
    <m/>
    <m/>
    <n v="9000"/>
    <m/>
    <b v="1"/>
    <n v="41021.730000000098"/>
    <n v="497842.61000000063"/>
    <d v="2015-09-11T00:00:00"/>
    <x v="1"/>
    <x v="4"/>
    <x v="1"/>
    <m/>
    <s v="-"/>
    <n v="174.17084999245259"/>
  </r>
  <r>
    <x v="8"/>
    <s v="GD CASH"/>
    <x v="1"/>
    <x v="263"/>
    <n v="0"/>
    <n v="0"/>
    <n v="0"/>
    <n v="875"/>
    <m/>
    <m/>
    <m/>
    <m/>
    <n v="875"/>
    <m/>
    <b v="1"/>
    <n v="41021.730000000098"/>
    <n v="496967.61000000063"/>
    <d v="2015-09-11T00:00:00"/>
    <x v="2"/>
    <x v="2"/>
    <x v="173"/>
    <m/>
    <s v="-"/>
    <n v="16.933277082599556"/>
  </r>
  <r>
    <x v="8"/>
    <s v="GD CASH"/>
    <x v="0"/>
    <x v="264"/>
    <n v="0"/>
    <n v="0"/>
    <n v="0"/>
    <n v="7000"/>
    <m/>
    <m/>
    <m/>
    <m/>
    <n v="7000"/>
    <m/>
    <b v="1"/>
    <n v="41021.730000000098"/>
    <n v="489967.61000000063"/>
    <d v="2015-09-11T00:00:00"/>
    <x v="0"/>
    <x v="0"/>
    <x v="93"/>
    <m/>
    <s v="-"/>
    <n v="135.46621666079645"/>
  </r>
  <r>
    <x v="8"/>
    <s v="GD CASH"/>
    <x v="4"/>
    <x v="127"/>
    <n v="0"/>
    <n v="0"/>
    <n v="0"/>
    <n v="6000"/>
    <m/>
    <m/>
    <m/>
    <m/>
    <n v="6000"/>
    <m/>
    <b v="1"/>
    <n v="41021.730000000098"/>
    <n v="483967.61000000063"/>
    <d v="2015-09-11T00:00:00"/>
    <x v="6"/>
    <x v="0"/>
    <x v="7"/>
    <m/>
    <s v="-"/>
    <n v="116.11389999496839"/>
  </r>
  <r>
    <x v="8"/>
    <s v="GD CASH"/>
    <x v="2"/>
    <x v="265"/>
    <n v="0"/>
    <n v="0"/>
    <n v="0"/>
    <n v="9500"/>
    <m/>
    <m/>
    <m/>
    <m/>
    <n v="9500"/>
    <m/>
    <b v="1"/>
    <n v="41021.730000000098"/>
    <n v="474467.61000000063"/>
    <d v="2015-09-11T00:00:00"/>
    <x v="10"/>
    <x v="1"/>
    <x v="174"/>
    <m/>
    <s v="-"/>
    <n v="183.84700832536663"/>
  </r>
  <r>
    <x v="8"/>
    <s v="GD CASH"/>
    <x v="3"/>
    <x v="259"/>
    <m/>
    <m/>
    <m/>
    <n v="4000"/>
    <m/>
    <m/>
    <m/>
    <m/>
    <n v="4000"/>
    <m/>
    <b v="1"/>
    <n v="41021.730000000098"/>
    <n v="470467.61000000063"/>
    <d v="2015-09-11T00:00:00"/>
    <x v="30"/>
    <x v="0"/>
    <x v="44"/>
    <m/>
    <s v="-"/>
    <n v="77.409266663312266"/>
  </r>
  <r>
    <x v="8"/>
    <s v="U$ UNIBANK"/>
    <x v="5"/>
    <x v="266"/>
    <n v="0"/>
    <n v="0"/>
    <n v="0"/>
    <n v="1100"/>
    <m/>
    <m/>
    <n v="1100"/>
    <m/>
    <m/>
    <m/>
    <b v="1"/>
    <n v="39921.730000000098"/>
    <n v="470467.61000000063"/>
    <d v="2015-09-30T00:00:00"/>
    <x v="16"/>
    <x v="3"/>
    <x v="175"/>
    <m/>
    <s v="-"/>
    <n v="1100"/>
  </r>
  <r>
    <x v="8"/>
    <s v="U$ CASH"/>
    <x v="3"/>
    <x v="267"/>
    <n v="0"/>
    <n v="0"/>
    <n v="0"/>
    <n v="500"/>
    <m/>
    <m/>
    <n v="500"/>
    <m/>
    <m/>
    <m/>
    <b v="1"/>
    <n v="39421.730000000098"/>
    <n v="470467.61000000063"/>
    <d v="2015-09-30T00:00:00"/>
    <x v="30"/>
    <x v="0"/>
    <x v="176"/>
    <m/>
    <s v="-"/>
    <n v="500"/>
  </r>
  <r>
    <x v="8"/>
    <s v="U$ CASH"/>
    <x v="2"/>
    <x v="268"/>
    <n v="0"/>
    <n v="0"/>
    <n v="0"/>
    <n v="236"/>
    <m/>
    <m/>
    <n v="236"/>
    <m/>
    <m/>
    <m/>
    <b v="1"/>
    <n v="39185.730000000098"/>
    <n v="470467.61000000063"/>
    <d v="2015-09-30T00:00:00"/>
    <x v="11"/>
    <x v="0"/>
    <x v="118"/>
    <m/>
    <s v="-"/>
    <n v="236"/>
  </r>
  <r>
    <x v="8"/>
    <s v="GD UNIBANK"/>
    <x v="2"/>
    <x v="269"/>
    <n v="0"/>
    <n v="0"/>
    <n v="0"/>
    <n v="28550"/>
    <m/>
    <m/>
    <m/>
    <m/>
    <n v="28550"/>
    <m/>
    <b v="1"/>
    <n v="39185.730000000098"/>
    <n v="441917.61000000063"/>
    <d v="2015-09-30T00:00:00"/>
    <x v="16"/>
    <x v="4"/>
    <x v="161"/>
    <m/>
    <s v="-"/>
    <n v="552.5086408093913"/>
  </r>
  <r>
    <x v="8"/>
    <s v="GD CASH"/>
    <x v="2"/>
    <x v="270"/>
    <n v="0"/>
    <n v="0"/>
    <n v="0"/>
    <n v="1500"/>
    <m/>
    <m/>
    <m/>
    <m/>
    <n v="1500"/>
    <m/>
    <b v="1"/>
    <n v="39185.730000000098"/>
    <n v="440417.61000000063"/>
    <d v="2015-09-30T00:00:00"/>
    <x v="17"/>
    <x v="0"/>
    <x v="177"/>
    <m/>
    <s v="-"/>
    <n v="29.028474998742098"/>
  </r>
  <r>
    <x v="8"/>
    <s v="GD CASH"/>
    <x v="1"/>
    <x v="6"/>
    <n v="0"/>
    <n v="0"/>
    <n v="0"/>
    <n v="425"/>
    <m/>
    <m/>
    <m/>
    <m/>
    <n v="425"/>
    <m/>
    <b v="1"/>
    <n v="39185.730000000098"/>
    <n v="439992.61000000063"/>
    <d v="2015-09-30T00:00:00"/>
    <x v="5"/>
    <x v="0"/>
    <x v="59"/>
    <m/>
    <s v="-"/>
    <n v="8.2247345829769287"/>
  </r>
  <r>
    <x v="8"/>
    <s v="GD CASH"/>
    <x v="3"/>
    <x v="271"/>
    <n v="0"/>
    <n v="0"/>
    <n v="0"/>
    <n v="500"/>
    <m/>
    <m/>
    <m/>
    <m/>
    <n v="500"/>
    <m/>
    <b v="1"/>
    <n v="39185.730000000098"/>
    <n v="439492.61000000063"/>
    <d v="2015-09-30T00:00:00"/>
    <x v="14"/>
    <x v="0"/>
    <x v="118"/>
    <m/>
    <s v="-"/>
    <n v="9.6761583329140333"/>
  </r>
  <r>
    <x v="8"/>
    <s v="GD CASH"/>
    <x v="5"/>
    <x v="272"/>
    <n v="0"/>
    <n v="0"/>
    <n v="0"/>
    <n v="1250"/>
    <m/>
    <m/>
    <m/>
    <m/>
    <n v="1250"/>
    <m/>
    <b v="1"/>
    <n v="39185.730000000098"/>
    <n v="438242.61000000063"/>
    <d v="2015-09-30T00:00:00"/>
    <x v="16"/>
    <x v="4"/>
    <x v="178"/>
    <m/>
    <s v="-"/>
    <n v="24.190395832285084"/>
  </r>
  <r>
    <x v="8"/>
    <s v="GD CASH"/>
    <x v="2"/>
    <x v="273"/>
    <n v="0"/>
    <n v="0"/>
    <n v="0"/>
    <n v="940"/>
    <m/>
    <m/>
    <m/>
    <m/>
    <n v="940"/>
    <m/>
    <b v="1"/>
    <n v="39185.730000000098"/>
    <n v="437302.61000000063"/>
    <d v="2015-09-30T00:00:00"/>
    <x v="10"/>
    <x v="2"/>
    <x v="106"/>
    <m/>
    <s v="-"/>
    <n v="18.191177665878381"/>
  </r>
  <r>
    <x v="8"/>
    <s v="GD CASH"/>
    <x v="0"/>
    <x v="8"/>
    <n v="0"/>
    <n v="0"/>
    <n v="0"/>
    <n v="4000"/>
    <m/>
    <m/>
    <m/>
    <m/>
    <n v="4000"/>
    <m/>
    <b v="1"/>
    <n v="39185.730000000098"/>
    <n v="433302.61000000063"/>
    <d v="2015-09-30T00:00:00"/>
    <x v="1"/>
    <x v="5"/>
    <x v="1"/>
    <m/>
    <s v="-"/>
    <n v="77.409266663312266"/>
  </r>
  <r>
    <x v="8"/>
    <s v="GD CASH"/>
    <x v="4"/>
    <x v="127"/>
    <n v="0"/>
    <n v="0"/>
    <n v="0"/>
    <n v="18750"/>
    <m/>
    <m/>
    <m/>
    <m/>
    <n v="18750"/>
    <m/>
    <b v="1"/>
    <n v="39185.730000000098"/>
    <n v="414552.61000000063"/>
    <d v="2015-09-30T00:00:00"/>
    <x v="6"/>
    <x v="1"/>
    <x v="179"/>
    <m/>
    <s v="-"/>
    <n v="362.85593748427624"/>
  </r>
  <r>
    <x v="8"/>
    <s v="GD CASH"/>
    <x v="1"/>
    <x v="274"/>
    <n v="0"/>
    <n v="0"/>
    <n v="0"/>
    <n v="4000"/>
    <m/>
    <m/>
    <m/>
    <m/>
    <n v="4000"/>
    <m/>
    <b v="1"/>
    <n v="39185.730000000098"/>
    <n v="410552.61000000063"/>
    <d v="2015-09-30T00:00:00"/>
    <x v="2"/>
    <x v="3"/>
    <x v="180"/>
    <m/>
    <s v="-"/>
    <n v="77.409266663312266"/>
  </r>
  <r>
    <x v="8"/>
    <s v="GD CASH"/>
    <x v="1"/>
    <x v="275"/>
    <n v="0"/>
    <n v="0"/>
    <n v="0"/>
    <n v="10135"/>
    <m/>
    <m/>
    <m/>
    <m/>
    <n v="10135"/>
    <m/>
    <b v="1"/>
    <n v="39185.730000000098"/>
    <n v="400417.61000000063"/>
    <d v="2015-09-30T00:00:00"/>
    <x v="2"/>
    <x v="4"/>
    <x v="168"/>
    <m/>
    <s v="-"/>
    <n v="196.13572940816744"/>
  </r>
  <r>
    <x v="8"/>
    <s v="GD CASH"/>
    <x v="2"/>
    <x v="276"/>
    <n v="0"/>
    <n v="0"/>
    <n v="0"/>
    <n v="18990"/>
    <m/>
    <m/>
    <m/>
    <m/>
    <n v="18990"/>
    <m/>
    <b v="1"/>
    <n v="39185.730000000098"/>
    <n v="381427.61000000063"/>
    <d v="2015-09-30T00:00:00"/>
    <x v="10"/>
    <x v="3"/>
    <x v="95"/>
    <m/>
    <s v="-"/>
    <n v="367.50049348407498"/>
  </r>
  <r>
    <x v="8"/>
    <s v="GD CASH"/>
    <x v="2"/>
    <x v="277"/>
    <n v="0"/>
    <n v="0"/>
    <n v="0"/>
    <n v="18985"/>
    <m/>
    <m/>
    <m/>
    <m/>
    <n v="18985"/>
    <m/>
    <b v="1"/>
    <n v="39185.730000000098"/>
    <n v="362442.61000000063"/>
    <d v="2015-09-30T00:00:00"/>
    <x v="10"/>
    <x v="4"/>
    <x v="95"/>
    <m/>
    <s v="-"/>
    <n v="367.40373190074581"/>
  </r>
  <r>
    <x v="8"/>
    <s v="GD CASH"/>
    <x v="1"/>
    <x v="278"/>
    <n v="0"/>
    <n v="0"/>
    <n v="0"/>
    <n v="17685"/>
    <m/>
    <m/>
    <m/>
    <m/>
    <n v="17685"/>
    <m/>
    <b v="1"/>
    <n v="39185.730000000098"/>
    <n v="344757.61000000063"/>
    <d v="2015-09-30T00:00:00"/>
    <x v="2"/>
    <x v="5"/>
    <x v="95"/>
    <m/>
    <s v="-"/>
    <n v="342.24572023516936"/>
  </r>
  <r>
    <x v="8"/>
    <s v="GD CASH"/>
    <x v="2"/>
    <x v="279"/>
    <n v="0"/>
    <n v="0"/>
    <n v="0"/>
    <n v="240"/>
    <m/>
    <m/>
    <m/>
    <m/>
    <n v="240"/>
    <m/>
    <b v="1"/>
    <n v="39185.730000000098"/>
    <n v="344517.61000000063"/>
    <d v="2015-09-30T00:00:00"/>
    <x v="3"/>
    <x v="1"/>
    <x v="181"/>
    <m/>
    <s v="-"/>
    <n v="4.6445559997987358"/>
  </r>
  <r>
    <x v="8"/>
    <s v="GD CASH"/>
    <x v="1"/>
    <x v="275"/>
    <n v="0"/>
    <n v="0"/>
    <n v="0"/>
    <n v="25525"/>
    <m/>
    <m/>
    <m/>
    <m/>
    <n v="25525"/>
    <m/>
    <b v="1"/>
    <n v="39185.730000000098"/>
    <n v="318992.61000000063"/>
    <d v="2015-09-30T00:00:00"/>
    <x v="2"/>
    <x v="6"/>
    <x v="23"/>
    <m/>
    <s v="-"/>
    <n v="493.96788289526137"/>
  </r>
  <r>
    <x v="8"/>
    <s v="GD CASH"/>
    <x v="2"/>
    <x v="280"/>
    <n v="0"/>
    <n v="0"/>
    <n v="0"/>
    <n v="1000"/>
    <m/>
    <m/>
    <m/>
    <m/>
    <n v="1000"/>
    <m/>
    <b v="1"/>
    <n v="39185.730000000098"/>
    <n v="317992.61000000063"/>
    <d v="2015-09-30T00:00:00"/>
    <x v="16"/>
    <x v="5"/>
    <x v="149"/>
    <m/>
    <s v="-"/>
    <n v="19.352316665828067"/>
  </r>
  <r>
    <x v="8"/>
    <s v="GD CASH"/>
    <x v="1"/>
    <x v="6"/>
    <n v="0"/>
    <n v="0"/>
    <n v="0"/>
    <n v="375"/>
    <m/>
    <m/>
    <m/>
    <m/>
    <n v="375"/>
    <m/>
    <b v="1"/>
    <n v="39185.730000000098"/>
    <n v="317617.61000000063"/>
    <d v="2015-09-30T00:00:00"/>
    <x v="5"/>
    <x v="1"/>
    <x v="69"/>
    <m/>
    <s v="-"/>
    <n v="7.2571187496855245"/>
  </r>
  <r>
    <x v="8"/>
    <s v="GD CASH"/>
    <x v="0"/>
    <x v="264"/>
    <n v="0"/>
    <n v="0"/>
    <n v="0"/>
    <n v="11000"/>
    <m/>
    <m/>
    <m/>
    <m/>
    <n v="11000"/>
    <m/>
    <b v="1"/>
    <n v="39185.730000000098"/>
    <n v="306617.61000000063"/>
    <d v="2015-09-30T00:00:00"/>
    <x v="1"/>
    <x v="6"/>
    <x v="1"/>
    <m/>
    <s v="-"/>
    <n v="212.87548332410873"/>
  </r>
  <r>
    <x v="8"/>
    <s v="GD CASH"/>
    <x v="2"/>
    <x v="281"/>
    <n v="0"/>
    <n v="0"/>
    <n v="0"/>
    <n v="59664"/>
    <m/>
    <m/>
    <m/>
    <m/>
    <n v="59664"/>
    <m/>
    <b v="1"/>
    <n v="39185.730000000098"/>
    <n v="246953.61000000063"/>
    <d v="2015-09-30T00:00:00"/>
    <x v="10"/>
    <x v="6"/>
    <x v="161"/>
    <m/>
    <s v="-"/>
    <n v="1154.6366215499656"/>
  </r>
  <r>
    <x v="8"/>
    <s v="GD CASH"/>
    <x v="2"/>
    <x v="268"/>
    <n v="0"/>
    <n v="0"/>
    <n v="0"/>
    <n v="1100"/>
    <m/>
    <m/>
    <m/>
    <m/>
    <n v="1100"/>
    <m/>
    <b v="1"/>
    <n v="39185.730000000098"/>
    <n v="245853.61000000063"/>
    <d v="2015-09-30T00:00:00"/>
    <x v="11"/>
    <x v="1"/>
    <x v="182"/>
    <m/>
    <s v="-"/>
    <n v="21.287548332410871"/>
  </r>
  <r>
    <x v="9"/>
    <s v="U$ UNIBANK"/>
    <x v="7"/>
    <x v="75"/>
    <n v="0"/>
    <n v="0"/>
    <n v="0"/>
    <n v="5000"/>
    <m/>
    <n v="0"/>
    <n v="5000"/>
    <m/>
    <m/>
    <m/>
    <b v="1"/>
    <n v="34185.730000000098"/>
    <n v="245853.61000000063"/>
    <d v="2015-10-02T00:00:00"/>
    <x v="18"/>
    <x v="0"/>
    <x v="10"/>
    <m/>
    <s v="-"/>
    <n v="5000"/>
  </r>
  <r>
    <x v="9"/>
    <s v="U$ UNIBANK"/>
    <x v="9"/>
    <x v="282"/>
    <n v="0"/>
    <n v="0"/>
    <n v="0"/>
    <n v="1000"/>
    <m/>
    <n v="0"/>
    <n v="1000"/>
    <m/>
    <m/>
    <m/>
    <b v="1"/>
    <n v="33185.730000000098"/>
    <n v="245853.61000000063"/>
    <d v="2015-10-02T00:00:00"/>
    <x v="34"/>
    <x v="0"/>
    <x v="100"/>
    <m/>
    <s v="-"/>
    <n v="1000"/>
  </r>
  <r>
    <x v="9"/>
    <s v="U$ UNIBANK"/>
    <x v="10"/>
    <x v="283"/>
    <n v="0"/>
    <n v="0"/>
    <n v="0"/>
    <n v="12590.22"/>
    <m/>
    <n v="0"/>
    <n v="12590.22"/>
    <m/>
    <m/>
    <m/>
    <b v="1"/>
    <n v="20595.510000000097"/>
    <n v="245853.61000000063"/>
    <d v="2015-10-02T00:00:00"/>
    <x v="24"/>
    <x v="0"/>
    <x v="108"/>
    <m/>
    <s v="-"/>
    <n v="12590.22"/>
  </r>
  <r>
    <x v="9"/>
    <s v="U$ UNIBANK"/>
    <x v="5"/>
    <x v="284"/>
    <n v="0"/>
    <n v="0"/>
    <n v="0"/>
    <n v="81.680000000000007"/>
    <m/>
    <n v="0"/>
    <n v="81.680000000000007"/>
    <m/>
    <m/>
    <m/>
    <b v="1"/>
    <n v="20513.830000000096"/>
    <n v="245853.61000000063"/>
    <d v="2015-10-02T00:00:00"/>
    <x v="8"/>
    <x v="0"/>
    <x v="100"/>
    <m/>
    <s v="-"/>
    <n v="81.680000000000007"/>
  </r>
  <r>
    <x v="9"/>
    <s v="U$ UNIBANK"/>
    <x v="9"/>
    <x v="285"/>
    <n v="0"/>
    <n v="0"/>
    <n v="0"/>
    <n v="10000"/>
    <m/>
    <n v="0"/>
    <n v="10000"/>
    <m/>
    <m/>
    <m/>
    <b v="1"/>
    <n v="10513.830000000096"/>
    <n v="245853.61000000063"/>
    <d v="2015-10-02T00:00:00"/>
    <x v="25"/>
    <x v="0"/>
    <x v="100"/>
    <m/>
    <s v="-"/>
    <n v="10000"/>
  </r>
  <r>
    <x v="9"/>
    <s v="U$ UNIBANK"/>
    <x v="5"/>
    <x v="286"/>
    <n v="0"/>
    <n v="0"/>
    <n v="0"/>
    <n v="13.53"/>
    <m/>
    <n v="0"/>
    <n v="13.53"/>
    <m/>
    <m/>
    <m/>
    <b v="1"/>
    <n v="10500.300000000096"/>
    <n v="245853.61000000063"/>
    <d v="2015-10-02T00:00:00"/>
    <x v="8"/>
    <x v="1"/>
    <x v="100"/>
    <m/>
    <s v="-"/>
    <n v="13.53"/>
  </r>
  <r>
    <x v="9"/>
    <s v="U$ CASH"/>
    <x v="13"/>
    <x v="287"/>
    <n v="0"/>
    <n v="0"/>
    <n v="1000"/>
    <n v="0"/>
    <m/>
    <n v="1000"/>
    <n v="0"/>
    <m/>
    <m/>
    <m/>
    <b v="1"/>
    <n v="11500.300000000096"/>
    <n v="245853.61000000063"/>
    <d v="2015-10-02T00:00:00"/>
    <x v="27"/>
    <x v="0"/>
    <x v="183"/>
    <m/>
    <n v="1000"/>
    <s v="-"/>
  </r>
  <r>
    <x v="9"/>
    <s v="GD UNIBANK"/>
    <x v="5"/>
    <x v="286"/>
    <n v="0"/>
    <n v="0"/>
    <n v="0"/>
    <n v="605.6"/>
    <m/>
    <m/>
    <m/>
    <n v="0"/>
    <n v="605.6"/>
    <m/>
    <b v="1"/>
    <n v="11500.300000000096"/>
    <n v="245248.01000000062"/>
    <d v="2015-10-02T00:00:00"/>
    <x v="8"/>
    <x v="2"/>
    <x v="100"/>
    <m/>
    <s v="-"/>
    <n v="11.773488654214038"/>
  </r>
  <r>
    <x v="9"/>
    <s v="GD UNIBANK"/>
    <x v="7"/>
    <x v="288"/>
    <n v="0"/>
    <n v="0"/>
    <n v="0"/>
    <n v="391251.71"/>
    <m/>
    <m/>
    <m/>
    <n v="0"/>
    <n v="391251.71"/>
    <m/>
    <b v="1"/>
    <n v="11500.300000000096"/>
    <n v="-146003.6999999994"/>
    <d v="2015-10-02T00:00:00"/>
    <x v="19"/>
    <x v="0"/>
    <x v="184"/>
    <m/>
    <s v="-"/>
    <n v="7606.3368042054835"/>
  </r>
  <r>
    <x v="9"/>
    <s v="GD UNIBANK"/>
    <x v="9"/>
    <x v="289"/>
    <n v="0"/>
    <n v="0"/>
    <n v="0"/>
    <n v="100000"/>
    <m/>
    <m/>
    <m/>
    <n v="0"/>
    <n v="100000"/>
    <m/>
    <b v="1"/>
    <n v="11500.300000000096"/>
    <n v="-246003.6999999994"/>
    <d v="2015-10-02T00:00:00"/>
    <x v="34"/>
    <x v="0"/>
    <x v="100"/>
    <m/>
    <s v="-"/>
    <n v="1944.1031463365318"/>
  </r>
  <r>
    <x v="9"/>
    <s v="GD UNIBANK"/>
    <x v="13"/>
    <x v="290"/>
    <n v="0"/>
    <n v="0"/>
    <n v="529000"/>
    <n v="0"/>
    <m/>
    <m/>
    <m/>
    <n v="529000"/>
    <n v="0"/>
    <m/>
    <b v="1"/>
    <n v="11500.300000000096"/>
    <n v="282996.30000000063"/>
    <d v="2015-10-02T00:00:00"/>
    <x v="28"/>
    <x v="0"/>
    <x v="100"/>
    <m/>
    <n v="10284.305644120253"/>
    <s v="-"/>
  </r>
  <r>
    <x v="9"/>
    <s v="GD UNIBANK"/>
    <x v="10"/>
    <x v="291"/>
    <n v="0"/>
    <n v="0"/>
    <n v="0"/>
    <n v="40629.43"/>
    <m/>
    <m/>
    <m/>
    <n v="0"/>
    <n v="40629.43"/>
    <m/>
    <b v="1"/>
    <n v="11500.300000000096"/>
    <n v="242366.87000000064"/>
    <d v="2015-10-02T00:00:00"/>
    <x v="20"/>
    <x v="0"/>
    <x v="37"/>
    <m/>
    <s v="-"/>
    <n v="789.87802696859876"/>
  </r>
  <r>
    <x v="9"/>
    <s v="GD UNIBANK"/>
    <x v="5"/>
    <x v="292"/>
    <n v="0"/>
    <n v="0"/>
    <n v="0"/>
    <n v="693.2"/>
    <m/>
    <m/>
    <m/>
    <n v="0"/>
    <n v="693.2"/>
    <m/>
    <b v="1"/>
    <n v="11500.300000000096"/>
    <n v="241673.67000000062"/>
    <d v="2015-10-02T00:00:00"/>
    <x v="8"/>
    <x v="3"/>
    <x v="100"/>
    <m/>
    <s v="-"/>
    <n v="13.47652301040484"/>
  </r>
  <r>
    <x v="9"/>
    <s v="GD UNIBANK"/>
    <x v="1"/>
    <x v="45"/>
    <n v="0"/>
    <n v="0"/>
    <n v="0"/>
    <n v="20376"/>
    <m/>
    <m/>
    <m/>
    <n v="0"/>
    <n v="20376"/>
    <m/>
    <b v="1"/>
    <n v="11500.300000000096"/>
    <n v="221297.67000000062"/>
    <d v="2015-10-02T00:00:00"/>
    <x v="21"/>
    <x v="0"/>
    <x v="38"/>
    <m/>
    <s v="-"/>
    <n v="396.13045709753175"/>
  </r>
  <r>
    <x v="9"/>
    <s v="GD UNIBANK"/>
    <x v="11"/>
    <x v="46"/>
    <n v="0"/>
    <n v="0"/>
    <n v="0"/>
    <n v="20376"/>
    <m/>
    <m/>
    <m/>
    <n v="0"/>
    <n v="20376"/>
    <m/>
    <b v="1"/>
    <n v="11500.300000000096"/>
    <n v="200921.67000000062"/>
    <d v="2015-10-02T00:00:00"/>
    <x v="21"/>
    <x v="0"/>
    <x v="38"/>
    <m/>
    <s v="-"/>
    <n v="396.13045709753175"/>
  </r>
  <r>
    <x v="9"/>
    <s v="GD UNIBANK"/>
    <x v="5"/>
    <x v="37"/>
    <n v="0"/>
    <n v="0"/>
    <n v="0"/>
    <n v="693.2"/>
    <m/>
    <m/>
    <m/>
    <n v="0"/>
    <n v="693.2"/>
    <m/>
    <b v="1"/>
    <n v="11500.300000000096"/>
    <n v="200228.47000000061"/>
    <d v="2015-10-02T00:00:00"/>
    <x v="8"/>
    <x v="4"/>
    <x v="100"/>
    <m/>
    <s v="-"/>
    <n v="13.47652301040484"/>
  </r>
  <r>
    <x v="9"/>
    <s v="GD CASH"/>
    <x v="0"/>
    <x v="8"/>
    <n v="0"/>
    <n v="0"/>
    <n v="0"/>
    <n v="8500"/>
    <m/>
    <m/>
    <m/>
    <n v="0"/>
    <n v="8500"/>
    <m/>
    <b v="1"/>
    <n v="11500.300000000096"/>
    <n v="191728.47000000061"/>
    <d v="2015-10-02T00:00:00"/>
    <x v="1"/>
    <x v="0"/>
    <x v="1"/>
    <m/>
    <s v="-"/>
    <n v="165.2487674386052"/>
  </r>
  <r>
    <x v="9"/>
    <s v="GD CASH"/>
    <x v="3"/>
    <x v="293"/>
    <n v="0"/>
    <n v="0"/>
    <n v="0"/>
    <n v="1000"/>
    <m/>
    <m/>
    <m/>
    <n v="0"/>
    <n v="1000"/>
    <m/>
    <b v="1"/>
    <n v="11500.300000000096"/>
    <n v="190728.47000000061"/>
    <d v="2015-10-02T00:00:00"/>
    <x v="14"/>
    <x v="0"/>
    <x v="118"/>
    <m/>
    <s v="-"/>
    <n v="19.44103146336532"/>
  </r>
  <r>
    <x v="9"/>
    <s v="GD CASH"/>
    <x v="5"/>
    <x v="294"/>
    <n v="0"/>
    <n v="0"/>
    <n v="0"/>
    <n v="5000"/>
    <m/>
    <m/>
    <m/>
    <n v="0"/>
    <n v="5000"/>
    <m/>
    <b v="1"/>
    <n v="11500.300000000096"/>
    <n v="185728.47000000061"/>
    <d v="2015-10-02T00:00:00"/>
    <x v="35"/>
    <x v="0"/>
    <x v="185"/>
    <m/>
    <s v="-"/>
    <n v="97.2051573168266"/>
  </r>
  <r>
    <x v="9"/>
    <s v="GD CASH"/>
    <x v="1"/>
    <x v="29"/>
    <n v="0"/>
    <n v="0"/>
    <n v="0"/>
    <n v="20225"/>
    <m/>
    <m/>
    <m/>
    <n v="0"/>
    <n v="20225"/>
    <m/>
    <b v="1"/>
    <n v="11500.300000000096"/>
    <n v="165503.47000000061"/>
    <d v="2015-10-02T00:00:00"/>
    <x v="2"/>
    <x v="0"/>
    <x v="186"/>
    <m/>
    <s v="-"/>
    <n v="393.19486134656358"/>
  </r>
  <r>
    <x v="9"/>
    <s v="GD CASH"/>
    <x v="2"/>
    <x v="295"/>
    <n v="0"/>
    <n v="0"/>
    <n v="0"/>
    <n v="3675"/>
    <m/>
    <m/>
    <m/>
    <n v="0"/>
    <n v="3675"/>
    <m/>
    <b v="1"/>
    <n v="11500.300000000096"/>
    <n v="161828.47000000061"/>
    <d v="2015-10-02T00:00:00"/>
    <x v="3"/>
    <x v="0"/>
    <x v="92"/>
    <m/>
    <s v="-"/>
    <n v="71.445790627867552"/>
  </r>
  <r>
    <x v="9"/>
    <s v="GD CASH"/>
    <x v="3"/>
    <x v="296"/>
    <n v="0"/>
    <n v="0"/>
    <n v="0"/>
    <n v="1540"/>
    <m/>
    <m/>
    <m/>
    <n v="0"/>
    <n v="1540"/>
    <m/>
    <b v="1"/>
    <n v="11500.300000000096"/>
    <n v="160288.47000000061"/>
    <d v="2015-10-02T00:00:00"/>
    <x v="4"/>
    <x v="0"/>
    <x v="4"/>
    <m/>
    <s v="-"/>
    <n v="29.939188453582592"/>
  </r>
  <r>
    <x v="9"/>
    <s v="GD CASH"/>
    <x v="1"/>
    <x v="297"/>
    <n v="0"/>
    <n v="0"/>
    <n v="0"/>
    <n v="2500"/>
    <m/>
    <m/>
    <m/>
    <n v="0"/>
    <n v="2500"/>
    <m/>
    <b v="1"/>
    <n v="11500.300000000096"/>
    <n v="157788.47000000061"/>
    <d v="2015-10-02T00:00:00"/>
    <x v="3"/>
    <x v="0"/>
    <x v="187"/>
    <m/>
    <s v="-"/>
    <n v="48.6025786584133"/>
  </r>
  <r>
    <x v="9"/>
    <s v="GD CASH"/>
    <x v="1"/>
    <x v="29"/>
    <n v="0"/>
    <n v="0"/>
    <n v="0"/>
    <n v="3510"/>
    <m/>
    <m/>
    <m/>
    <n v="0"/>
    <n v="3510"/>
    <m/>
    <b v="1"/>
    <n v="11500.300000000096"/>
    <n v="154278.47000000061"/>
    <d v="2015-10-02T00:00:00"/>
    <x v="2"/>
    <x v="1"/>
    <x v="180"/>
    <m/>
    <s v="-"/>
    <n v="68.23802043641227"/>
  </r>
  <r>
    <x v="9"/>
    <s v="GD CASH"/>
    <x v="1"/>
    <x v="6"/>
    <n v="0"/>
    <n v="0"/>
    <n v="0"/>
    <n v="675"/>
    <m/>
    <m/>
    <m/>
    <n v="0"/>
    <n v="675"/>
    <m/>
    <b v="1"/>
    <n v="11500.300000000096"/>
    <n v="153603.47000000061"/>
    <d v="2015-10-02T00:00:00"/>
    <x v="5"/>
    <x v="0"/>
    <x v="69"/>
    <m/>
    <s v="-"/>
    <n v="13.12269623777159"/>
  </r>
  <r>
    <x v="9"/>
    <s v="GD CASH"/>
    <x v="5"/>
    <x v="298"/>
    <n v="0"/>
    <n v="0"/>
    <n v="0"/>
    <n v="500"/>
    <m/>
    <m/>
    <m/>
    <n v="0"/>
    <n v="500"/>
    <m/>
    <b v="1"/>
    <n v="11500.300000000096"/>
    <n v="153103.47000000061"/>
    <d v="2015-10-02T00:00:00"/>
    <x v="16"/>
    <x v="0"/>
    <x v="149"/>
    <m/>
    <s v="-"/>
    <n v="9.72051573168266"/>
  </r>
  <r>
    <x v="9"/>
    <s v="GD CASH"/>
    <x v="2"/>
    <x v="299"/>
    <n v="0"/>
    <n v="0"/>
    <n v="0"/>
    <n v="350"/>
    <m/>
    <m/>
    <m/>
    <n v="0"/>
    <n v="350"/>
    <m/>
    <b v="1"/>
    <n v="11500.300000000096"/>
    <n v="152753.47000000061"/>
    <d v="2015-10-02T00:00:00"/>
    <x v="3"/>
    <x v="1"/>
    <x v="188"/>
    <m/>
    <s v="-"/>
    <n v="6.8043610121778615"/>
  </r>
  <r>
    <x v="9"/>
    <s v="GD CASH"/>
    <x v="13"/>
    <x v="300"/>
    <n v="0"/>
    <n v="0"/>
    <n v="100000"/>
    <n v="0"/>
    <m/>
    <m/>
    <m/>
    <n v="100000"/>
    <n v="0"/>
    <m/>
    <b v="1"/>
    <n v="11500.300000000096"/>
    <n v="252753.47000000061"/>
    <d v="2015-10-02T00:00:00"/>
    <x v="27"/>
    <x v="0"/>
    <x v="189"/>
    <m/>
    <n v="1944.1031463365318"/>
    <s v="-"/>
  </r>
  <r>
    <x v="9"/>
    <s v="U$ UNIBANK"/>
    <x v="8"/>
    <x v="301"/>
    <n v="0"/>
    <n v="0"/>
    <n v="36000"/>
    <n v="0"/>
    <m/>
    <n v="36000"/>
    <n v="0"/>
    <m/>
    <m/>
    <m/>
    <b v="1"/>
    <n v="47500.300000000097"/>
    <n v="252753.47000000061"/>
    <d v="2015-10-08T00:00:00"/>
    <x v="27"/>
    <x v="0"/>
    <x v="33"/>
    <m/>
    <n v="36000"/>
    <s v="-"/>
  </r>
  <r>
    <x v="9"/>
    <s v="U$ UNIBANK"/>
    <x v="5"/>
    <x v="207"/>
    <n v="0"/>
    <n v="0"/>
    <n v="0"/>
    <n v="34.5"/>
    <m/>
    <n v="0"/>
    <n v="34.5"/>
    <m/>
    <m/>
    <m/>
    <b v="1"/>
    <n v="47465.800000000097"/>
    <n v="252753.47000000061"/>
    <d v="2015-10-08T00:00:00"/>
    <x v="8"/>
    <x v="5"/>
    <x v="100"/>
    <m/>
    <s v="-"/>
    <n v="34.5"/>
  </r>
  <r>
    <x v="9"/>
    <s v="U$ CASH"/>
    <x v="12"/>
    <x v="302"/>
    <n v="0"/>
    <n v="0"/>
    <n v="0"/>
    <n v="280"/>
    <m/>
    <n v="0"/>
    <n v="280"/>
    <m/>
    <m/>
    <m/>
    <b v="1"/>
    <n v="47185.800000000097"/>
    <n v="252753.47000000061"/>
    <d v="2015-10-08T00:00:00"/>
    <x v="16"/>
    <x v="1"/>
    <x v="190"/>
    <m/>
    <s v="-"/>
    <n v="280"/>
  </r>
  <r>
    <x v="9"/>
    <s v="GD UNIBANK"/>
    <x v="5"/>
    <x v="303"/>
    <n v="0"/>
    <n v="0"/>
    <n v="0"/>
    <n v="70385"/>
    <m/>
    <m/>
    <m/>
    <m/>
    <n v="70385"/>
    <m/>
    <b v="1"/>
    <n v="47185.800000000097"/>
    <n v="182368.47000000061"/>
    <d v="2015-10-08T00:00:00"/>
    <x v="16"/>
    <x v="2"/>
    <x v="161"/>
    <m/>
    <s v="-"/>
    <n v="1368.3569995489679"/>
  </r>
  <r>
    <x v="9"/>
    <s v="GD CASH"/>
    <x v="0"/>
    <x v="8"/>
    <n v="0"/>
    <n v="0"/>
    <n v="0"/>
    <n v="11000"/>
    <m/>
    <m/>
    <m/>
    <m/>
    <n v="11000"/>
    <m/>
    <b v="1"/>
    <n v="47185.800000000097"/>
    <n v="171368.47000000061"/>
    <d v="2015-10-08T00:00:00"/>
    <x v="1"/>
    <x v="0"/>
    <x v="1"/>
    <m/>
    <s v="-"/>
    <n v="213.85134609701851"/>
  </r>
  <r>
    <x v="9"/>
    <s v="GD CASH"/>
    <x v="1"/>
    <x v="6"/>
    <n v="0"/>
    <n v="0"/>
    <n v="0"/>
    <n v="575"/>
    <m/>
    <m/>
    <m/>
    <m/>
    <n v="575"/>
    <m/>
    <b v="1"/>
    <n v="47185.800000000097"/>
    <n v="170793.47000000061"/>
    <d v="2015-10-08T00:00:00"/>
    <x v="5"/>
    <x v="0"/>
    <x v="69"/>
    <m/>
    <s v="-"/>
    <n v="11.178593091435058"/>
  </r>
  <r>
    <x v="9"/>
    <s v="GD CASH"/>
    <x v="2"/>
    <x v="304"/>
    <n v="0"/>
    <n v="0"/>
    <n v="0"/>
    <n v="1550"/>
    <m/>
    <m/>
    <m/>
    <m/>
    <n v="1550"/>
    <m/>
    <b v="1"/>
    <n v="47185.800000000097"/>
    <n v="169243.47000000061"/>
    <d v="2015-10-08T00:00:00"/>
    <x v="0"/>
    <x v="0"/>
    <x v="191"/>
    <m/>
    <s v="-"/>
    <n v="30.133598768216245"/>
  </r>
  <r>
    <x v="9"/>
    <s v="GD CASH"/>
    <x v="5"/>
    <x v="298"/>
    <n v="0"/>
    <n v="0"/>
    <n v="0"/>
    <n v="3000"/>
    <m/>
    <m/>
    <m/>
    <m/>
    <n v="3000"/>
    <m/>
    <b v="1"/>
    <n v="47185.800000000097"/>
    <n v="166243.47000000061"/>
    <d v="2015-10-08T00:00:00"/>
    <x v="24"/>
    <x v="0"/>
    <x v="88"/>
    <m/>
    <s v="-"/>
    <n v="58.32309439009596"/>
  </r>
  <r>
    <x v="9"/>
    <s v="GD CASH"/>
    <x v="2"/>
    <x v="305"/>
    <n v="0"/>
    <n v="0"/>
    <n v="0"/>
    <n v="1422"/>
    <m/>
    <m/>
    <m/>
    <m/>
    <n v="1422"/>
    <m/>
    <b v="1"/>
    <n v="47185.800000000097"/>
    <n v="164821.47000000061"/>
    <d v="2015-10-08T00:00:00"/>
    <x v="3"/>
    <x v="0"/>
    <x v="95"/>
    <m/>
    <s v="-"/>
    <n v="27.645146740905485"/>
  </r>
  <r>
    <x v="9"/>
    <s v="GD CASH"/>
    <x v="1"/>
    <x v="306"/>
    <n v="0"/>
    <n v="0"/>
    <n v="0"/>
    <n v="1280"/>
    <m/>
    <m/>
    <m/>
    <m/>
    <n v="1280"/>
    <m/>
    <b v="1"/>
    <n v="47185.800000000097"/>
    <n v="163541.47000000061"/>
    <d v="2015-10-08T00:00:00"/>
    <x v="2"/>
    <x v="2"/>
    <x v="192"/>
    <m/>
    <s v="-"/>
    <n v="24.884520273107608"/>
  </r>
  <r>
    <x v="9"/>
    <s v="GD CASH"/>
    <x v="1"/>
    <x v="29"/>
    <n v="0"/>
    <n v="0"/>
    <n v="0"/>
    <n v="23675"/>
    <m/>
    <m/>
    <m/>
    <m/>
    <n v="23675"/>
    <m/>
    <b v="1"/>
    <n v="47185.800000000097"/>
    <n v="139866.47000000061"/>
    <d v="2015-10-08T00:00:00"/>
    <x v="2"/>
    <x v="3"/>
    <x v="23"/>
    <m/>
    <s v="-"/>
    <n v="460.26641989517395"/>
  </r>
  <r>
    <x v="9"/>
    <s v="U$ UNIBANK"/>
    <x v="9"/>
    <x v="243"/>
    <n v="0"/>
    <n v="0"/>
    <n v="0"/>
    <n v="15000"/>
    <m/>
    <m/>
    <n v="15000"/>
    <m/>
    <m/>
    <m/>
    <b v="1"/>
    <n v="32185.800000000097"/>
    <n v="139866.47000000061"/>
    <d v="2015-10-15T00:00:00"/>
    <x v="25"/>
    <x v="1"/>
    <x v="100"/>
    <m/>
    <s v="-"/>
    <n v="15000"/>
  </r>
  <r>
    <x v="9"/>
    <s v="U$ UNIBANK"/>
    <x v="5"/>
    <x v="307"/>
    <n v="0"/>
    <n v="0"/>
    <n v="0"/>
    <n v="1440"/>
    <m/>
    <m/>
    <n v="1440"/>
    <m/>
    <m/>
    <m/>
    <b v="1"/>
    <n v="30745.800000000097"/>
    <n v="139866.47000000061"/>
    <d v="2015-10-15T00:00:00"/>
    <x v="12"/>
    <x v="0"/>
    <x v="32"/>
    <m/>
    <s v="-"/>
    <n v="1440"/>
  </r>
  <r>
    <x v="9"/>
    <s v="U$ UNIBANK"/>
    <x v="5"/>
    <x v="308"/>
    <n v="0"/>
    <n v="0"/>
    <n v="0"/>
    <n v="7.7"/>
    <m/>
    <m/>
    <n v="7.7"/>
    <m/>
    <m/>
    <m/>
    <b v="1"/>
    <n v="30738.100000000097"/>
    <n v="139866.47000000061"/>
    <d v="2015-10-15T00:00:00"/>
    <x v="8"/>
    <x v="6"/>
    <x v="100"/>
    <m/>
    <s v="-"/>
    <n v="7.7"/>
  </r>
  <r>
    <x v="9"/>
    <s v="GD UNIBANK"/>
    <x v="4"/>
    <x v="82"/>
    <n v="0"/>
    <n v="0"/>
    <n v="0"/>
    <n v="10407.799999999999"/>
    <m/>
    <m/>
    <m/>
    <n v="0"/>
    <n v="10407.799999999999"/>
    <m/>
    <b v="1"/>
    <n v="30738.100000000097"/>
    <n v="129458.67000000061"/>
    <d v="2015-10-15T00:00:00"/>
    <x v="29"/>
    <x v="0"/>
    <x v="8"/>
    <m/>
    <s v="-"/>
    <n v="202.33836726441356"/>
  </r>
  <r>
    <x v="9"/>
    <s v="GD UNIBANK"/>
    <x v="7"/>
    <x v="309"/>
    <n v="0"/>
    <n v="0"/>
    <n v="0"/>
    <n v="31500"/>
    <m/>
    <m/>
    <m/>
    <n v="0"/>
    <n v="31500"/>
    <m/>
    <b v="1"/>
    <n v="30738.100000000097"/>
    <n v="97958.670000000609"/>
    <d v="2015-10-15T00:00:00"/>
    <x v="19"/>
    <x v="2"/>
    <x v="163"/>
    <m/>
    <s v="-"/>
    <n v="612.39249109600757"/>
  </r>
  <r>
    <x v="9"/>
    <s v="GD UNIBANK"/>
    <x v="13"/>
    <x v="310"/>
    <n v="0"/>
    <n v="0"/>
    <n v="810000"/>
    <n v="0"/>
    <m/>
    <m/>
    <m/>
    <n v="810000"/>
    <n v="0"/>
    <m/>
    <b v="1"/>
    <n v="30738.100000000097"/>
    <n v="907958.67000000062"/>
    <d v="2015-10-15T00:00:00"/>
    <x v="28"/>
    <x v="1"/>
    <x v="100"/>
    <m/>
    <n v="15747.235485325908"/>
    <s v="-"/>
  </r>
  <r>
    <x v="9"/>
    <s v="GD CASH"/>
    <x v="2"/>
    <x v="311"/>
    <n v="0"/>
    <n v="0"/>
    <n v="0"/>
    <n v="300"/>
    <m/>
    <m/>
    <m/>
    <n v="0"/>
    <n v="300"/>
    <m/>
    <b v="1"/>
    <n v="30738.100000000097"/>
    <n v="907658.67000000062"/>
    <d v="2015-10-15T00:00:00"/>
    <x v="3"/>
    <x v="1"/>
    <x v="167"/>
    <m/>
    <s v="-"/>
    <n v="5.8323094390095953"/>
  </r>
  <r>
    <x v="9"/>
    <s v="GD CASH"/>
    <x v="2"/>
    <x v="312"/>
    <n v="0"/>
    <n v="0"/>
    <n v="0"/>
    <n v="15740"/>
    <m/>
    <m/>
    <m/>
    <n v="0"/>
    <n v="15740"/>
    <m/>
    <b v="1"/>
    <n v="30738.100000000097"/>
    <n v="891918.67000000062"/>
    <d v="2015-10-15T00:00:00"/>
    <x v="10"/>
    <x v="0"/>
    <x v="193"/>
    <m/>
    <s v="-"/>
    <n v="306.00183523337012"/>
  </r>
  <r>
    <x v="9"/>
    <s v="GD CASH"/>
    <x v="2"/>
    <x v="312"/>
    <n v="0"/>
    <n v="0"/>
    <n v="0"/>
    <n v="26760"/>
    <m/>
    <m/>
    <m/>
    <n v="0"/>
    <n v="26760"/>
    <m/>
    <b v="1"/>
    <n v="30738.100000000097"/>
    <n v="865158.67000000062"/>
    <d v="2015-10-15T00:00:00"/>
    <x v="10"/>
    <x v="1"/>
    <x v="95"/>
    <m/>
    <s v="-"/>
    <n v="520.24200195965591"/>
  </r>
  <r>
    <x v="9"/>
    <s v="GD CASH"/>
    <x v="1"/>
    <x v="29"/>
    <n v="0"/>
    <n v="0"/>
    <n v="0"/>
    <n v="19250"/>
    <m/>
    <m/>
    <m/>
    <n v="0"/>
    <n v="19250"/>
    <m/>
    <b v="1"/>
    <n v="30738.100000000097"/>
    <n v="845908.67000000062"/>
    <d v="2015-10-15T00:00:00"/>
    <x v="2"/>
    <x v="2"/>
    <x v="186"/>
    <m/>
    <s v="-"/>
    <n v="374.2398556697824"/>
  </r>
  <r>
    <x v="9"/>
    <s v="GD CASH"/>
    <x v="0"/>
    <x v="8"/>
    <n v="0"/>
    <n v="0"/>
    <n v="0"/>
    <n v="7000"/>
    <m/>
    <m/>
    <m/>
    <n v="0"/>
    <n v="7000"/>
    <m/>
    <b v="1"/>
    <n v="30738.100000000097"/>
    <n v="838908.67000000062"/>
    <d v="2015-10-15T00:00:00"/>
    <x v="1"/>
    <x v="1"/>
    <x v="194"/>
    <m/>
    <s v="-"/>
    <n v="136.08722024355723"/>
  </r>
  <r>
    <x v="9"/>
    <s v="GD CASH"/>
    <x v="1"/>
    <x v="6"/>
    <n v="0"/>
    <n v="0"/>
    <n v="0"/>
    <n v="425"/>
    <m/>
    <m/>
    <m/>
    <n v="0"/>
    <n v="425"/>
    <m/>
    <b v="1"/>
    <n v="30738.100000000097"/>
    <n v="838483.67000000062"/>
    <d v="2015-10-15T00:00:00"/>
    <x v="5"/>
    <x v="0"/>
    <x v="69"/>
    <m/>
    <s v="-"/>
    <n v="8.2624383719302603"/>
  </r>
  <r>
    <x v="9"/>
    <s v="GD CASH"/>
    <x v="1"/>
    <x v="29"/>
    <n v="0"/>
    <n v="0"/>
    <n v="0"/>
    <n v="875"/>
    <m/>
    <m/>
    <m/>
    <n v="0"/>
    <n v="875"/>
    <m/>
    <b v="1"/>
    <n v="30738.100000000097"/>
    <n v="837608.67000000062"/>
    <d v="2015-10-15T00:00:00"/>
    <x v="14"/>
    <x v="0"/>
    <x v="4"/>
    <m/>
    <s v="-"/>
    <n v="17.010902530444653"/>
  </r>
  <r>
    <x v="9"/>
    <s v="GD CASH"/>
    <x v="2"/>
    <x v="313"/>
    <n v="0"/>
    <n v="0"/>
    <n v="0"/>
    <n v="5190"/>
    <m/>
    <m/>
    <m/>
    <n v="0"/>
    <n v="5190"/>
    <m/>
    <b v="1"/>
    <n v="30738.100000000097"/>
    <n v="832418.67000000062"/>
    <d v="2015-10-15T00:00:00"/>
    <x v="17"/>
    <x v="0"/>
    <x v="51"/>
    <m/>
    <s v="-"/>
    <n v="100.898953294866"/>
  </r>
  <r>
    <x v="9"/>
    <s v="GD UNIBANK"/>
    <x v="9"/>
    <x v="314"/>
    <n v="0"/>
    <n v="0"/>
    <n v="0"/>
    <n v="200000"/>
    <m/>
    <m/>
    <m/>
    <n v="0"/>
    <n v="200000"/>
    <m/>
    <b v="1"/>
    <n v="30738.100000000097"/>
    <n v="632418.67000000062"/>
    <d v="2015-10-23T00:00:00"/>
    <x v="34"/>
    <x v="2"/>
    <x v="100"/>
    <m/>
    <s v="-"/>
    <n v="3888.2062926730637"/>
  </r>
  <r>
    <x v="9"/>
    <s v="GD CASH"/>
    <x v="13"/>
    <x v="315"/>
    <n v="0"/>
    <n v="0"/>
    <n v="200000"/>
    <n v="0"/>
    <m/>
    <m/>
    <m/>
    <n v="200000"/>
    <n v="0"/>
    <m/>
    <b v="1"/>
    <n v="30738.100000000097"/>
    <n v="832418.67000000062"/>
    <d v="2015-10-23T00:00:00"/>
    <x v="27"/>
    <x v="2"/>
    <x v="120"/>
    <m/>
    <n v="3888.2062926730637"/>
    <s v="-"/>
  </r>
  <r>
    <x v="9"/>
    <s v="GD CASH"/>
    <x v="2"/>
    <x v="316"/>
    <n v="0"/>
    <n v="0"/>
    <n v="0"/>
    <n v="350"/>
    <m/>
    <m/>
    <m/>
    <n v="0"/>
    <n v="350"/>
    <m/>
    <b v="1"/>
    <n v="30738.100000000097"/>
    <n v="832068.67000000062"/>
    <d v="2015-10-23T00:00:00"/>
    <x v="3"/>
    <x v="2"/>
    <x v="51"/>
    <m/>
    <s v="-"/>
    <n v="6.8043610121778615"/>
  </r>
  <r>
    <x v="9"/>
    <s v="GD CASH"/>
    <x v="3"/>
    <x v="317"/>
    <n v="0"/>
    <n v="0"/>
    <n v="0"/>
    <n v="1800"/>
    <m/>
    <m/>
    <m/>
    <n v="0"/>
    <n v="1800"/>
    <m/>
    <b v="1"/>
    <n v="30738.100000000097"/>
    <n v="830268.67000000062"/>
    <d v="2015-10-23T00:00:00"/>
    <x v="37"/>
    <x v="0"/>
    <x v="103"/>
    <m/>
    <s v="-"/>
    <n v="34.993856634057572"/>
  </r>
  <r>
    <x v="9"/>
    <s v="GD CASH"/>
    <x v="1"/>
    <x v="6"/>
    <n v="0"/>
    <n v="0"/>
    <n v="0"/>
    <n v="400"/>
    <m/>
    <m/>
    <m/>
    <n v="0"/>
    <n v="400"/>
    <m/>
    <b v="1"/>
    <n v="30738.100000000097"/>
    <n v="829868.67000000062"/>
    <d v="2015-10-23T00:00:00"/>
    <x v="5"/>
    <x v="0"/>
    <x v="59"/>
    <m/>
    <s v="-"/>
    <n v="7.7764125853461277"/>
  </r>
  <r>
    <x v="9"/>
    <s v="GD CASH"/>
    <x v="1"/>
    <x v="29"/>
    <n v="0"/>
    <n v="0"/>
    <n v="0"/>
    <n v="28075"/>
    <m/>
    <m/>
    <m/>
    <n v="0"/>
    <n v="28075"/>
    <m/>
    <b v="1"/>
    <n v="30738.100000000097"/>
    <n v="801793.67000000062"/>
    <d v="2015-10-23T00:00:00"/>
    <x v="2"/>
    <x v="2"/>
    <x v="195"/>
    <m/>
    <s v="-"/>
    <n v="545.80695833398136"/>
  </r>
  <r>
    <x v="9"/>
    <s v="GD CASH"/>
    <x v="0"/>
    <x v="8"/>
    <n v="0"/>
    <n v="0"/>
    <n v="0"/>
    <n v="9000"/>
    <m/>
    <m/>
    <m/>
    <n v="0"/>
    <n v="9000"/>
    <m/>
    <b v="1"/>
    <n v="30738.100000000097"/>
    <n v="792793.67000000062"/>
    <d v="2015-10-23T00:00:00"/>
    <x v="1"/>
    <x v="2"/>
    <x v="1"/>
    <m/>
    <s v="-"/>
    <n v="174.96928317028787"/>
  </r>
  <r>
    <x v="9"/>
    <s v="U$ UNIBANK"/>
    <x v="5"/>
    <x v="318"/>
    <n v="0"/>
    <n v="0"/>
    <n v="0"/>
    <n v="13.53"/>
    <m/>
    <m/>
    <n v="13.53"/>
    <m/>
    <m/>
    <m/>
    <b v="1"/>
    <n v="30724.570000000098"/>
    <n v="792793.67000000062"/>
    <d v="2015-10-31T00:00:00"/>
    <x v="8"/>
    <x v="6"/>
    <x v="100"/>
    <m/>
    <s v="-"/>
    <n v="13.53"/>
  </r>
  <r>
    <x v="9"/>
    <s v="GD UNIBANK"/>
    <x v="5"/>
    <x v="318"/>
    <n v="0"/>
    <n v="0"/>
    <n v="0"/>
    <n v="605.79999999999995"/>
    <m/>
    <m/>
    <m/>
    <m/>
    <n v="605.79999999999995"/>
    <m/>
    <b v="1"/>
    <n v="30724.570000000098"/>
    <n v="792187.87000000058"/>
    <d v="2015-10-31T00:00:00"/>
    <x v="8"/>
    <x v="7"/>
    <x v="100"/>
    <m/>
    <s v="-"/>
    <n v="11.77737686050671"/>
  </r>
  <r>
    <x v="9"/>
    <s v="GD CASH"/>
    <x v="0"/>
    <x v="8"/>
    <n v="0"/>
    <n v="0"/>
    <n v="0"/>
    <n v="8750"/>
    <m/>
    <m/>
    <m/>
    <m/>
    <n v="8750"/>
    <m/>
    <b v="1"/>
    <n v="30724.570000000098"/>
    <n v="783437.87000000058"/>
    <d v="2015-10-31T00:00:00"/>
    <x v="1"/>
    <x v="3"/>
    <x v="1"/>
    <m/>
    <s v="-"/>
    <n v="170.10902530444653"/>
  </r>
  <r>
    <x v="9"/>
    <s v="GD CASH"/>
    <x v="0"/>
    <x v="123"/>
    <n v="0"/>
    <n v="0"/>
    <n v="0"/>
    <n v="7500"/>
    <m/>
    <m/>
    <m/>
    <m/>
    <n v="7500"/>
    <m/>
    <b v="1"/>
    <n v="30724.570000000098"/>
    <n v="775937.87000000058"/>
    <d v="2015-10-31T00:00:00"/>
    <x v="0"/>
    <x v="1"/>
    <x v="196"/>
    <m/>
    <s v="-"/>
    <n v="145.80773597523989"/>
  </r>
  <r>
    <x v="9"/>
    <s v="GD CASH"/>
    <x v="2"/>
    <x v="319"/>
    <n v="0"/>
    <n v="0"/>
    <n v="0"/>
    <n v="3000"/>
    <m/>
    <m/>
    <m/>
    <m/>
    <n v="3000"/>
    <m/>
    <b v="1"/>
    <n v="30724.570000000098"/>
    <n v="772937.87000000058"/>
    <d v="2015-10-31T00:00:00"/>
    <x v="40"/>
    <x v="0"/>
    <x v="118"/>
    <m/>
    <s v="-"/>
    <n v="58.32309439009596"/>
  </r>
  <r>
    <x v="9"/>
    <s v="GD CASH"/>
    <x v="2"/>
    <x v="320"/>
    <n v="0"/>
    <n v="0"/>
    <n v="0"/>
    <n v="475"/>
    <m/>
    <m/>
    <m/>
    <m/>
    <n v="475"/>
    <m/>
    <b v="1"/>
    <n v="30724.570000000098"/>
    <n v="772462.87000000058"/>
    <d v="2015-10-31T00:00:00"/>
    <x v="10"/>
    <x v="2"/>
    <x v="95"/>
    <m/>
    <s v="-"/>
    <n v="9.2344899450985274"/>
  </r>
  <r>
    <x v="9"/>
    <s v="GD CASH"/>
    <x v="1"/>
    <x v="29"/>
    <n v="0"/>
    <n v="0"/>
    <n v="0"/>
    <n v="20450"/>
    <m/>
    <m/>
    <m/>
    <m/>
    <n v="20450"/>
    <m/>
    <b v="1"/>
    <n v="30724.570000000098"/>
    <n v="752012.87000000058"/>
    <d v="2015-10-31T00:00:00"/>
    <x v="2"/>
    <x v="3"/>
    <x v="52"/>
    <m/>
    <s v="-"/>
    <n v="397.56909342582077"/>
  </r>
  <r>
    <x v="9"/>
    <s v="GD CASH"/>
    <x v="3"/>
    <x v="321"/>
    <n v="0"/>
    <n v="0"/>
    <n v="0"/>
    <n v="1790"/>
    <m/>
    <m/>
    <m/>
    <m/>
    <n v="1790"/>
    <m/>
    <b v="1"/>
    <n v="30724.570000000098"/>
    <n v="750222.87000000058"/>
    <d v="2015-10-31T00:00:00"/>
    <x v="4"/>
    <x v="1"/>
    <x v="4"/>
    <m/>
    <s v="-"/>
    <n v="34.799446319423922"/>
  </r>
  <r>
    <x v="9"/>
    <s v="GD CASH"/>
    <x v="1"/>
    <x v="6"/>
    <n v="0"/>
    <n v="0"/>
    <n v="0"/>
    <n v="675"/>
    <m/>
    <m/>
    <m/>
    <m/>
    <n v="675"/>
    <m/>
    <b v="1"/>
    <n v="30724.570000000098"/>
    <n v="749547.87000000058"/>
    <d v="2015-10-31T00:00:00"/>
    <x v="5"/>
    <x v="2"/>
    <x v="69"/>
    <m/>
    <s v="-"/>
    <n v="13.12269623777159"/>
  </r>
  <r>
    <x v="10"/>
    <s v="GD CASH"/>
    <x v="5"/>
    <x v="322"/>
    <n v="0"/>
    <n v="0"/>
    <n v="0"/>
    <n v="9000"/>
    <m/>
    <m/>
    <m/>
    <m/>
    <n v="9000"/>
    <m/>
    <b v="1"/>
    <n v="30724.570000000098"/>
    <n v="740547.87000000058"/>
    <d v="2015-10-31T00:00:00"/>
    <x v="16"/>
    <x v="3"/>
    <x v="86"/>
    <m/>
    <s v="-"/>
    <n v="174.96928317028787"/>
  </r>
  <r>
    <x v="10"/>
    <s v="U$ UNIBANK"/>
    <x v="7"/>
    <x v="323"/>
    <n v="0"/>
    <n v="0"/>
    <n v="0"/>
    <n v="5000"/>
    <m/>
    <m/>
    <n v="5000"/>
    <m/>
    <m/>
    <m/>
    <b v="1"/>
    <n v="25724.570000000098"/>
    <n v="740547.87000000058"/>
    <d v="2015-11-13T00:00:00"/>
    <x v="18"/>
    <x v="0"/>
    <x v="10"/>
    <m/>
    <s v="-"/>
    <n v="5000"/>
  </r>
  <r>
    <x v="10"/>
    <s v="U$ UNIBANK"/>
    <x v="9"/>
    <x v="243"/>
    <n v="0"/>
    <n v="0"/>
    <n v="0"/>
    <n v="5000"/>
    <m/>
    <m/>
    <n v="5000"/>
    <m/>
    <m/>
    <m/>
    <b v="1"/>
    <n v="20724.570000000098"/>
    <n v="740547.87000000058"/>
    <d v="2015-11-13T00:00:00"/>
    <x v="25"/>
    <x v="0"/>
    <x v="31"/>
    <m/>
    <s v="-"/>
    <n v="5000"/>
  </r>
  <r>
    <x v="10"/>
    <s v="GD UNIBANK"/>
    <x v="13"/>
    <x v="324"/>
    <n v="0"/>
    <n v="0"/>
    <n v="272500"/>
    <n v="0"/>
    <m/>
    <m/>
    <m/>
    <n v="272500"/>
    <n v="0"/>
    <m/>
    <b v="1"/>
    <n v="20724.570000000098"/>
    <n v="1013047.8700000006"/>
    <d v="2015-11-13T00:00:00"/>
    <x v="28"/>
    <x v="0"/>
    <x v="31"/>
    <m/>
    <n v="4873.8347510677722"/>
    <s v="-"/>
  </r>
  <r>
    <x v="10"/>
    <s v="GD UNIBANK"/>
    <x v="7"/>
    <x v="325"/>
    <n v="0"/>
    <n v="0"/>
    <n v="0"/>
    <n v="409431"/>
    <m/>
    <m/>
    <m/>
    <n v="0"/>
    <n v="409431"/>
    <m/>
    <b v="1"/>
    <n v="20724.570000000098"/>
    <n v="603616.87000000058"/>
    <d v="2015-11-13T00:00:00"/>
    <x v="19"/>
    <x v="0"/>
    <x v="111"/>
    <m/>
    <s v="-"/>
    <n v="7322.9322420712988"/>
  </r>
  <r>
    <x v="10"/>
    <s v="GD UNIBANK"/>
    <x v="9"/>
    <x v="170"/>
    <n v="0"/>
    <n v="0"/>
    <n v="0"/>
    <n v="200000"/>
    <m/>
    <m/>
    <m/>
    <n v="0"/>
    <n v="200000"/>
    <m/>
    <b v="1"/>
    <n v="20724.570000000098"/>
    <n v="403616.87000000058"/>
    <d v="2015-11-13T00:00:00"/>
    <x v="34"/>
    <x v="0"/>
    <x v="31"/>
    <m/>
    <s v="-"/>
    <n v="3577.1264228020345"/>
  </r>
  <r>
    <x v="10"/>
    <s v="GD UNIBANK"/>
    <x v="10"/>
    <x v="291"/>
    <n v="0"/>
    <n v="0"/>
    <n v="0"/>
    <n v="42629.47"/>
    <m/>
    <m/>
    <m/>
    <n v="0"/>
    <n v="42629.47"/>
    <m/>
    <b v="1"/>
    <n v="20724.570000000098"/>
    <n v="360987.40000000061"/>
    <d v="2015-11-13T00:00:00"/>
    <x v="20"/>
    <x v="0"/>
    <x v="37"/>
    <m/>
    <s v="-"/>
    <n v="762.45501763523328"/>
  </r>
  <r>
    <x v="10"/>
    <s v="GD UNIBANK"/>
    <x v="5"/>
    <x v="292"/>
    <n v="0"/>
    <n v="0"/>
    <n v="0"/>
    <n v="693.2"/>
    <m/>
    <m/>
    <m/>
    <n v="0"/>
    <n v="693.2"/>
    <m/>
    <b v="1"/>
    <n v="20724.570000000098"/>
    <n v="360294.20000000059"/>
    <d v="2015-11-13T00:00:00"/>
    <x v="8"/>
    <x v="0"/>
    <x v="31"/>
    <m/>
    <s v="-"/>
    <n v="12.398320181431853"/>
  </r>
  <r>
    <x v="10"/>
    <s v="GD UNIBANK"/>
    <x v="1"/>
    <x v="45"/>
    <n v="0"/>
    <n v="0"/>
    <n v="0"/>
    <n v="21600"/>
    <m/>
    <m/>
    <m/>
    <n v="0"/>
    <n v="21600"/>
    <m/>
    <b v="1"/>
    <n v="20724.570000000098"/>
    <n v="338694.20000000059"/>
    <d v="2015-11-13T00:00:00"/>
    <x v="21"/>
    <x v="0"/>
    <x v="38"/>
    <m/>
    <s v="-"/>
    <n v="386.32965366261971"/>
  </r>
  <r>
    <x v="10"/>
    <s v="GD UNIBANK"/>
    <x v="11"/>
    <x v="46"/>
    <n v="0"/>
    <n v="0"/>
    <n v="0"/>
    <n v="21600"/>
    <m/>
    <m/>
    <m/>
    <n v="0"/>
    <n v="21600"/>
    <m/>
    <b v="1"/>
    <n v="20724.570000000098"/>
    <n v="317094.20000000059"/>
    <d v="2015-11-13T00:00:00"/>
    <x v="21"/>
    <x v="0"/>
    <x v="38"/>
    <m/>
    <s v="-"/>
    <n v="386.32965366261971"/>
  </r>
  <r>
    <x v="10"/>
    <s v="GD UNIBANK"/>
    <x v="5"/>
    <x v="37"/>
    <n v="0"/>
    <n v="0"/>
    <n v="0"/>
    <n v="693.2"/>
    <m/>
    <m/>
    <m/>
    <n v="0"/>
    <n v="693.2"/>
    <m/>
    <b v="1"/>
    <n v="20724.570000000098"/>
    <n v="316401.00000000058"/>
    <d v="2015-11-13T00:00:00"/>
    <x v="8"/>
    <x v="1"/>
    <x v="31"/>
    <m/>
    <s v="-"/>
    <n v="12.398320181431853"/>
  </r>
  <r>
    <x v="10"/>
    <s v="GD CASH"/>
    <x v="2"/>
    <x v="326"/>
    <n v="0"/>
    <n v="0"/>
    <n v="0"/>
    <n v="600"/>
    <m/>
    <m/>
    <m/>
    <n v="0"/>
    <n v="600"/>
    <m/>
    <b v="1"/>
    <n v="20724.570000000098"/>
    <n v="315801.00000000058"/>
    <d v="2015-11-13T00:00:00"/>
    <x v="3"/>
    <x v="0"/>
    <x v="197"/>
    <m/>
    <s v="-"/>
    <n v="10.731379268406103"/>
  </r>
  <r>
    <x v="10"/>
    <s v="GD CASH"/>
    <x v="1"/>
    <x v="29"/>
    <n v="0"/>
    <n v="0"/>
    <n v="0"/>
    <n v="10725"/>
    <m/>
    <m/>
    <m/>
    <n v="0"/>
    <n v="10725"/>
    <m/>
    <b v="1"/>
    <n v="20724.570000000098"/>
    <n v="305076.00000000058"/>
    <d v="2015-11-13T00:00:00"/>
    <x v="2"/>
    <x v="0"/>
    <x v="198"/>
    <m/>
    <s v="-"/>
    <n v="191.8234044227591"/>
  </r>
  <r>
    <x v="10"/>
    <s v="GD CASH"/>
    <x v="5"/>
    <x v="327"/>
    <n v="0"/>
    <n v="0"/>
    <n v="0"/>
    <n v="1000"/>
    <m/>
    <m/>
    <m/>
    <n v="0"/>
    <n v="1000"/>
    <m/>
    <b v="1"/>
    <n v="20724.570000000098"/>
    <n v="304076.00000000058"/>
    <d v="2015-11-13T00:00:00"/>
    <x v="35"/>
    <x v="0"/>
    <x v="170"/>
    <m/>
    <s v="-"/>
    <n v="17.885632114010171"/>
  </r>
  <r>
    <x v="10"/>
    <s v="GD CASH"/>
    <x v="5"/>
    <x v="328"/>
    <n v="0"/>
    <n v="0"/>
    <n v="0"/>
    <n v="3000"/>
    <m/>
    <m/>
    <m/>
    <n v="0"/>
    <n v="3000"/>
    <m/>
    <b v="1"/>
    <n v="20724.570000000098"/>
    <n v="301076.00000000058"/>
    <d v="2015-11-13T00:00:00"/>
    <x v="16"/>
    <x v="0"/>
    <x v="149"/>
    <m/>
    <s v="-"/>
    <n v="53.656896342030521"/>
  </r>
  <r>
    <x v="10"/>
    <s v="GD CASH"/>
    <x v="3"/>
    <x v="329"/>
    <n v="0"/>
    <n v="0"/>
    <n v="0"/>
    <n v="5000"/>
    <m/>
    <m/>
    <m/>
    <n v="0"/>
    <n v="5000"/>
    <m/>
    <b v="1"/>
    <n v="20724.570000000098"/>
    <n v="296076.00000000058"/>
    <d v="2015-11-13T00:00:00"/>
    <x v="30"/>
    <x v="0"/>
    <x v="44"/>
    <m/>
    <s v="-"/>
    <n v="89.428160570050863"/>
  </r>
  <r>
    <x v="10"/>
    <s v="GD CASH"/>
    <x v="5"/>
    <x v="322"/>
    <n v="0"/>
    <n v="0"/>
    <n v="0"/>
    <n v="9000"/>
    <m/>
    <m/>
    <m/>
    <n v="0"/>
    <n v="9000"/>
    <m/>
    <b v="1"/>
    <n v="20724.570000000098"/>
    <n v="287076.00000000058"/>
    <d v="2015-11-13T00:00:00"/>
    <x v="16"/>
    <x v="0"/>
    <x v="86"/>
    <m/>
    <s v="-"/>
    <n v="160.97068902609155"/>
  </r>
  <r>
    <x v="10"/>
    <s v="GD CASH"/>
    <x v="5"/>
    <x v="330"/>
    <n v="0"/>
    <n v="0"/>
    <n v="0"/>
    <n v="2000"/>
    <m/>
    <m/>
    <m/>
    <n v="0"/>
    <n v="2000"/>
    <m/>
    <b v="1"/>
    <n v="20724.570000000098"/>
    <n v="285076.00000000058"/>
    <d v="2015-11-13T00:00:00"/>
    <x v="16"/>
    <x v="1"/>
    <x v="199"/>
    <m/>
    <s v="-"/>
    <n v="35.771264228020343"/>
  </r>
  <r>
    <x v="10"/>
    <s v="GD CASH"/>
    <x v="1"/>
    <x v="6"/>
    <n v="0"/>
    <n v="0"/>
    <n v="0"/>
    <n v="425"/>
    <m/>
    <m/>
    <m/>
    <n v="0"/>
    <n v="425"/>
    <m/>
    <b v="1"/>
    <n v="20724.570000000098"/>
    <n v="284651.00000000058"/>
    <d v="2015-11-13T00:00:00"/>
    <x v="5"/>
    <x v="0"/>
    <x v="69"/>
    <m/>
    <s v="-"/>
    <n v="7.6013936484543239"/>
  </r>
  <r>
    <x v="10"/>
    <s v="GD CASH"/>
    <x v="2"/>
    <x v="331"/>
    <n v="0"/>
    <n v="0"/>
    <n v="0"/>
    <n v="2330"/>
    <m/>
    <m/>
    <m/>
    <n v="0"/>
    <n v="2330"/>
    <m/>
    <b v="1"/>
    <n v="20724.570000000098"/>
    <n v="282321.00000000058"/>
    <d v="2015-11-13T00:00:00"/>
    <x v="10"/>
    <x v="0"/>
    <x v="106"/>
    <m/>
    <s v="-"/>
    <n v="41.673522825643701"/>
  </r>
  <r>
    <x v="10"/>
    <s v="GD CASH"/>
    <x v="0"/>
    <x v="8"/>
    <n v="0"/>
    <n v="0"/>
    <n v="0"/>
    <n v="14000"/>
    <m/>
    <m/>
    <m/>
    <n v="0"/>
    <n v="14000"/>
    <m/>
    <b v="1"/>
    <n v="20724.570000000098"/>
    <n v="268321.00000000058"/>
    <d v="2015-11-13T00:00:00"/>
    <x v="1"/>
    <x v="0"/>
    <x v="1"/>
    <m/>
    <s v="-"/>
    <n v="250.39884959614241"/>
  </r>
  <r>
    <x v="10"/>
    <s v="GD CASH"/>
    <x v="3"/>
    <x v="332"/>
    <n v="0"/>
    <n v="0"/>
    <n v="0"/>
    <n v="400"/>
    <m/>
    <m/>
    <m/>
    <n v="0"/>
    <n v="400"/>
    <m/>
    <b v="1"/>
    <n v="20724.570000000098"/>
    <n v="267921.00000000058"/>
    <d v="2015-11-13T00:00:00"/>
    <x v="14"/>
    <x v="0"/>
    <x v="4"/>
    <m/>
    <s v="-"/>
    <n v="7.154252845604069"/>
  </r>
  <r>
    <x v="10"/>
    <s v="GD CASH"/>
    <x v="2"/>
    <x v="62"/>
    <n v="0"/>
    <n v="0"/>
    <n v="0"/>
    <n v="2750"/>
    <m/>
    <m/>
    <m/>
    <n v="0"/>
    <n v="2750"/>
    <m/>
    <b v="1"/>
    <n v="20724.570000000098"/>
    <n v="265171.00000000058"/>
    <d v="2015-11-13T00:00:00"/>
    <x v="17"/>
    <x v="0"/>
    <x v="200"/>
    <m/>
    <s v="-"/>
    <n v="49.185488313527976"/>
  </r>
  <r>
    <x v="10"/>
    <s v="GD CASH"/>
    <x v="5"/>
    <x v="333"/>
    <n v="0"/>
    <n v="0"/>
    <n v="0"/>
    <n v="3000"/>
    <m/>
    <m/>
    <m/>
    <n v="0"/>
    <n v="3000"/>
    <m/>
    <b v="1"/>
    <n v="20724.570000000098"/>
    <n v="262171.00000000058"/>
    <d v="2015-11-13T00:00:00"/>
    <x v="16"/>
    <x v="2"/>
    <x v="201"/>
    <m/>
    <s v="-"/>
    <n v="53.656896342030521"/>
  </r>
  <r>
    <x v="10"/>
    <s v="GD CASH"/>
    <x v="13"/>
    <x v="334"/>
    <n v="0"/>
    <n v="0"/>
    <n v="200000"/>
    <n v="0"/>
    <m/>
    <m/>
    <m/>
    <n v="200000"/>
    <n v="0"/>
    <m/>
    <b v="1"/>
    <n v="20724.570000000098"/>
    <n v="462171.00000000058"/>
    <d v="2015-11-13T00:00:00"/>
    <x v="27"/>
    <x v="0"/>
    <x v="189"/>
    <m/>
    <n v="3577.1264228020345"/>
    <s v="-"/>
  </r>
  <r>
    <x v="10"/>
    <s v="GD CASH"/>
    <x v="0"/>
    <x v="123"/>
    <n v="0"/>
    <n v="0"/>
    <n v="0"/>
    <n v="8500"/>
    <m/>
    <m/>
    <m/>
    <n v="0"/>
    <n v="8500"/>
    <m/>
    <b v="1"/>
    <n v="20724.570000000098"/>
    <n v="453671.00000000058"/>
    <d v="2015-11-19T00:00:00"/>
    <x v="0"/>
    <x v="0"/>
    <x v="202"/>
    <m/>
    <s v="-"/>
    <n v="152.02787296908647"/>
  </r>
  <r>
    <x v="10"/>
    <s v="GD CASH"/>
    <x v="1"/>
    <x v="29"/>
    <n v="0"/>
    <n v="0"/>
    <n v="0"/>
    <n v="18675"/>
    <m/>
    <m/>
    <m/>
    <n v="0"/>
    <n v="18675"/>
    <m/>
    <b v="1"/>
    <n v="20724.570000000098"/>
    <n v="434996.00000000058"/>
    <d v="2015-11-19T00:00:00"/>
    <x v="2"/>
    <x v="1"/>
    <x v="168"/>
    <m/>
    <s v="-"/>
    <n v="334.01417972913998"/>
  </r>
  <r>
    <x v="10"/>
    <s v="GD CASH"/>
    <x v="0"/>
    <x v="8"/>
    <n v="0"/>
    <n v="0"/>
    <n v="0"/>
    <n v="9000"/>
    <m/>
    <m/>
    <m/>
    <n v="0"/>
    <n v="9000"/>
    <m/>
    <b v="1"/>
    <n v="20724.570000000098"/>
    <n v="425996.00000000058"/>
    <d v="2015-11-19T00:00:00"/>
    <x v="1"/>
    <x v="1"/>
    <x v="1"/>
    <m/>
    <s v="-"/>
    <n v="160.97068902609155"/>
  </r>
  <r>
    <x v="10"/>
    <s v="GD CASH"/>
    <x v="4"/>
    <x v="335"/>
    <n v="0"/>
    <n v="0"/>
    <n v="0"/>
    <n v="18750"/>
    <m/>
    <m/>
    <m/>
    <n v="0"/>
    <n v="18750"/>
    <m/>
    <b v="1"/>
    <n v="20724.570000000098"/>
    <n v="407246.00000000058"/>
    <d v="2015-11-19T00:00:00"/>
    <x v="6"/>
    <x v="0"/>
    <x v="179"/>
    <m/>
    <s v="-"/>
    <n v="335.35560213769077"/>
  </r>
  <r>
    <x v="10"/>
    <s v="GD CASH"/>
    <x v="2"/>
    <x v="336"/>
    <n v="0"/>
    <n v="0"/>
    <n v="0"/>
    <n v="450"/>
    <m/>
    <m/>
    <m/>
    <n v="0"/>
    <n v="450"/>
    <m/>
    <b v="1"/>
    <n v="20724.570000000098"/>
    <n v="406796.00000000058"/>
    <d v="2015-11-19T00:00:00"/>
    <x v="1"/>
    <x v="2"/>
    <x v="1"/>
    <m/>
    <s v="-"/>
    <n v="8.0485344513045778"/>
  </r>
  <r>
    <x v="10"/>
    <s v="GD CASH"/>
    <x v="2"/>
    <x v="62"/>
    <n v="0"/>
    <n v="0"/>
    <n v="0"/>
    <n v="3600"/>
    <m/>
    <m/>
    <m/>
    <n v="0"/>
    <n v="3600"/>
    <m/>
    <b v="1"/>
    <n v="20724.570000000098"/>
    <n v="403196.00000000058"/>
    <d v="2015-11-19T00:00:00"/>
    <x v="17"/>
    <x v="1"/>
    <x v="203"/>
    <m/>
    <s v="-"/>
    <n v="64.388275610436622"/>
  </r>
  <r>
    <x v="10"/>
    <s v="U$ UNIBANK"/>
    <x v="8"/>
    <x v="301"/>
    <n v="0"/>
    <n v="0"/>
    <n v="22980"/>
    <n v="0"/>
    <m/>
    <n v="22980"/>
    <n v="0"/>
    <m/>
    <m/>
    <m/>
    <b v="1"/>
    <n v="43704.570000000094"/>
    <n v="403196.00000000058"/>
    <d v="2015-11-30T00:00:00"/>
    <x v="27"/>
    <x v="0"/>
    <x v="204"/>
    <m/>
    <n v="22980"/>
    <s v="-"/>
  </r>
  <r>
    <x v="10"/>
    <s v="U$ UNIBANK"/>
    <x v="5"/>
    <x v="337"/>
    <n v="0"/>
    <n v="0"/>
    <n v="0"/>
    <n v="13.53"/>
    <m/>
    <n v="0"/>
    <n v="13.53"/>
    <m/>
    <m/>
    <m/>
    <b v="1"/>
    <n v="43691.040000000095"/>
    <n v="403196.00000000058"/>
    <d v="2015-11-30T00:00:00"/>
    <x v="8"/>
    <x v="2"/>
    <x v="31"/>
    <m/>
    <s v="-"/>
    <n v="13.53"/>
  </r>
  <r>
    <x v="10"/>
    <s v="U$ UNIBANK"/>
    <x v="5"/>
    <x v="338"/>
    <n v="0"/>
    <n v="0"/>
    <n v="0"/>
    <n v="34.5"/>
    <m/>
    <n v="0"/>
    <n v="34.5"/>
    <m/>
    <m/>
    <m/>
    <b v="1"/>
    <n v="43656.540000000095"/>
    <n v="403196.00000000058"/>
    <d v="2015-11-30T00:00:00"/>
    <x v="8"/>
    <x v="3"/>
    <x v="31"/>
    <m/>
    <s v="-"/>
    <n v="34.5"/>
  </r>
  <r>
    <x v="10"/>
    <s v="GD UNIBANK"/>
    <x v="5"/>
    <x v="337"/>
    <n v="0"/>
    <n v="0"/>
    <n v="0"/>
    <n v="605.20000000000005"/>
    <m/>
    <m/>
    <m/>
    <m/>
    <n v="605.20000000000005"/>
    <m/>
    <b v="1"/>
    <n v="43656.540000000095"/>
    <n v="402590.80000000057"/>
    <d v="2015-11-30T00:00:00"/>
    <x v="8"/>
    <x v="4"/>
    <x v="31"/>
    <m/>
    <s v="-"/>
    <n v="10.824384555398957"/>
  </r>
  <r>
    <x v="10"/>
    <s v="GD CASH"/>
    <x v="1"/>
    <x v="6"/>
    <n v="0"/>
    <n v="0"/>
    <n v="0"/>
    <n v="660"/>
    <m/>
    <m/>
    <m/>
    <m/>
    <n v="660"/>
    <m/>
    <b v="1"/>
    <n v="43656.540000000095"/>
    <n v="401930.80000000057"/>
    <d v="2015-11-30T00:00:00"/>
    <x v="5"/>
    <x v="1"/>
    <x v="205"/>
    <m/>
    <s v="-"/>
    <n v="11.804517195246714"/>
  </r>
  <r>
    <x v="10"/>
    <s v="GD CASH"/>
    <x v="2"/>
    <x v="339"/>
    <n v="0"/>
    <n v="0"/>
    <n v="0"/>
    <n v="280"/>
    <m/>
    <m/>
    <m/>
    <m/>
    <n v="280"/>
    <m/>
    <b v="1"/>
    <n v="43656.540000000095"/>
    <n v="401650.80000000057"/>
    <d v="2015-11-30T00:00:00"/>
    <x v="11"/>
    <x v="0"/>
    <x v="206"/>
    <m/>
    <s v="-"/>
    <n v="5.0079769919228481"/>
  </r>
  <r>
    <x v="10"/>
    <s v="GD CASH"/>
    <x v="3"/>
    <x v="340"/>
    <n v="0"/>
    <n v="0"/>
    <n v="0"/>
    <n v="1540"/>
    <m/>
    <m/>
    <m/>
    <m/>
    <n v="1540"/>
    <m/>
    <b v="1"/>
    <n v="43656.540000000095"/>
    <n v="400110.80000000057"/>
    <d v="2015-11-30T00:00:00"/>
    <x v="4"/>
    <x v="0"/>
    <x v="4"/>
    <m/>
    <s v="-"/>
    <n v="27.543873455575667"/>
  </r>
  <r>
    <x v="10"/>
    <s v="GD CASH"/>
    <x v="1"/>
    <x v="164"/>
    <n v="0"/>
    <n v="0"/>
    <n v="0"/>
    <n v="33710"/>
    <m/>
    <m/>
    <m/>
    <m/>
    <n v="33710"/>
    <m/>
    <b v="1"/>
    <n v="43656.540000000095"/>
    <n v="366400.80000000057"/>
    <d v="2015-11-30T00:00:00"/>
    <x v="2"/>
    <x v="2"/>
    <x v="168"/>
    <m/>
    <s v="-"/>
    <n v="602.92465856328295"/>
  </r>
  <r>
    <x v="10"/>
    <s v="GD CASH"/>
    <x v="2"/>
    <x v="336"/>
    <n v="0"/>
    <n v="0"/>
    <n v="0"/>
    <n v="10000"/>
    <m/>
    <m/>
    <m/>
    <m/>
    <n v="10000"/>
    <m/>
    <b v="1"/>
    <n v="43656.540000000095"/>
    <n v="356400.80000000057"/>
    <d v="2015-11-30T00:00:00"/>
    <x v="1"/>
    <x v="3"/>
    <x v="1"/>
    <m/>
    <s v="-"/>
    <n v="178.85632114010173"/>
  </r>
  <r>
    <x v="11"/>
    <s v="U$ UNIBANK"/>
    <x v="7"/>
    <x v="341"/>
    <n v="0"/>
    <n v="0"/>
    <n v="0"/>
    <n v="5000"/>
    <m/>
    <n v="0"/>
    <n v="5000"/>
    <m/>
    <m/>
    <m/>
    <b v="1"/>
    <n v="38656.540000000095"/>
    <n v="356400.80000000057"/>
    <d v="2015-12-10T00:00:00"/>
    <x v="18"/>
    <x v="0"/>
    <x v="10"/>
    <m/>
    <s v="-"/>
    <n v="5000"/>
  </r>
  <r>
    <x v="11"/>
    <s v="U$ UNIBANK"/>
    <x v="9"/>
    <x v="243"/>
    <n v="0"/>
    <n v="0"/>
    <n v="0"/>
    <n v="20000"/>
    <m/>
    <n v="0"/>
    <n v="20000"/>
    <m/>
    <m/>
    <m/>
    <b v="1"/>
    <n v="18656.540000000095"/>
    <n v="356400.80000000057"/>
    <d v="2015-12-10T00:00:00"/>
    <x v="25"/>
    <x v="0"/>
    <x v="207"/>
    <m/>
    <s v="-"/>
    <n v="20000"/>
  </r>
  <r>
    <x v="11"/>
    <s v="U$ UNIBANK"/>
    <x v="5"/>
    <x v="342"/>
    <n v="0"/>
    <n v="0"/>
    <n v="0"/>
    <n v="7.7"/>
    <m/>
    <n v="0"/>
    <n v="7.7"/>
    <m/>
    <m/>
    <m/>
    <b v="1"/>
    <n v="18648.840000000095"/>
    <n v="356400.80000000057"/>
    <d v="2015-12-10T00:00:00"/>
    <x v="8"/>
    <x v="0"/>
    <x v="207"/>
    <m/>
    <s v="-"/>
    <n v="7.7"/>
  </r>
  <r>
    <x v="11"/>
    <s v="U$ UNIBANK"/>
    <x v="5"/>
    <x v="343"/>
    <n v="0"/>
    <n v="0"/>
    <n v="0"/>
    <n v="5.83"/>
    <m/>
    <n v="0"/>
    <n v="5.83"/>
    <m/>
    <m/>
    <m/>
    <b v="1"/>
    <n v="18643.010000000093"/>
    <n v="356400.80000000057"/>
    <d v="2015-12-10T00:00:00"/>
    <x v="8"/>
    <x v="1"/>
    <x v="207"/>
    <m/>
    <s v="-"/>
    <n v="5.83"/>
  </r>
  <r>
    <x v="11"/>
    <s v="U$ UNIBANK"/>
    <x v="8"/>
    <x v="344"/>
    <n v="0"/>
    <n v="0"/>
    <n v="38000"/>
    <n v="0"/>
    <m/>
    <n v="38000"/>
    <n v="0"/>
    <m/>
    <m/>
    <m/>
    <b v="1"/>
    <n v="56643.010000000097"/>
    <n v="356400.80000000057"/>
    <d v="2015-12-10T00:00:00"/>
    <x v="41"/>
    <x v="0"/>
    <x v="208"/>
    <m/>
    <n v="38000"/>
    <s v="-"/>
  </r>
  <r>
    <x v="11"/>
    <s v="U$ UNIBANK"/>
    <x v="5"/>
    <x v="345"/>
    <n v="0"/>
    <n v="0"/>
    <n v="0"/>
    <n v="34.5"/>
    <m/>
    <n v="0"/>
    <n v="34.5"/>
    <m/>
    <m/>
    <m/>
    <b v="1"/>
    <n v="56608.510000000097"/>
    <n v="356400.80000000057"/>
    <d v="2015-12-10T00:00:00"/>
    <x v="8"/>
    <x v="2"/>
    <x v="207"/>
    <m/>
    <s v="-"/>
    <n v="34.5"/>
  </r>
  <r>
    <x v="11"/>
    <s v="GD UNIBANK"/>
    <x v="1"/>
    <x v="45"/>
    <n v="0"/>
    <n v="0"/>
    <n v="0"/>
    <n v="21636"/>
    <m/>
    <m/>
    <m/>
    <m/>
    <n v="21636"/>
    <m/>
    <b v="1"/>
    <n v="56608.510000000097"/>
    <n v="334764.80000000057"/>
    <d v="2015-12-10T00:00:00"/>
    <x v="21"/>
    <x v="0"/>
    <x v="38"/>
    <m/>
    <s v="-"/>
    <n v="381.19736424821167"/>
  </r>
  <r>
    <x v="11"/>
    <s v="GD UNIBANK"/>
    <x v="11"/>
    <x v="46"/>
    <n v="0"/>
    <n v="0"/>
    <n v="0"/>
    <n v="21636"/>
    <m/>
    <m/>
    <m/>
    <m/>
    <n v="21636"/>
    <m/>
    <b v="1"/>
    <n v="56608.510000000097"/>
    <n v="313128.80000000057"/>
    <d v="2015-12-10T00:00:00"/>
    <x v="21"/>
    <x v="0"/>
    <x v="38"/>
    <m/>
    <s v="-"/>
    <n v="381.19736424821167"/>
  </r>
  <r>
    <x v="11"/>
    <s v="GD UNIBANK"/>
    <x v="5"/>
    <x v="37"/>
    <n v="0"/>
    <n v="0"/>
    <n v="0"/>
    <n v="693.2"/>
    <m/>
    <m/>
    <m/>
    <m/>
    <n v="693.2"/>
    <m/>
    <b v="1"/>
    <n v="56608.510000000097"/>
    <n v="312435.60000000056"/>
    <d v="2015-12-10T00:00:00"/>
    <x v="8"/>
    <x v="2"/>
    <x v="207"/>
    <m/>
    <s v="-"/>
    <n v="12.213256281052891"/>
  </r>
  <r>
    <x v="11"/>
    <s v="GD UNIBANK"/>
    <x v="10"/>
    <x v="291"/>
    <n v="0"/>
    <n v="0"/>
    <n v="0"/>
    <n v="42853.71"/>
    <m/>
    <m/>
    <m/>
    <m/>
    <n v="42853.71"/>
    <m/>
    <b v="1"/>
    <n v="56608.510000000097"/>
    <n v="269581.89000000054"/>
    <d v="2015-12-10T00:00:00"/>
    <x v="20"/>
    <x v="0"/>
    <x v="209"/>
    <m/>
    <s v="-"/>
    <n v="755.02501849959469"/>
  </r>
  <r>
    <x v="11"/>
    <s v="GD UNIBANK"/>
    <x v="5"/>
    <x v="292"/>
    <n v="0"/>
    <n v="0"/>
    <n v="0"/>
    <n v="693.2"/>
    <m/>
    <m/>
    <m/>
    <m/>
    <n v="693.2"/>
    <m/>
    <b v="1"/>
    <n v="56608.510000000097"/>
    <n v="268888.69000000053"/>
    <d v="2015-12-10T00:00:00"/>
    <x v="8"/>
    <x v="3"/>
    <x v="207"/>
    <m/>
    <s v="-"/>
    <n v="12.213256281052891"/>
  </r>
  <r>
    <x v="11"/>
    <s v="GD UNIBANK"/>
    <x v="5"/>
    <x v="342"/>
    <n v="0"/>
    <n v="0"/>
    <n v="0"/>
    <n v="385"/>
    <m/>
    <m/>
    <m/>
    <m/>
    <n v="385"/>
    <m/>
    <b v="1"/>
    <n v="56608.510000000097"/>
    <n v="268503.69000000053"/>
    <d v="2015-12-10T00:00:00"/>
    <x v="8"/>
    <x v="4"/>
    <x v="207"/>
    <m/>
    <s v="-"/>
    <n v="6.7831847492864439"/>
  </r>
  <r>
    <x v="11"/>
    <s v="GD UNIBANK"/>
    <x v="5"/>
    <x v="346"/>
    <n v="0"/>
    <n v="0"/>
    <n v="0"/>
    <n v="291.5"/>
    <m/>
    <m/>
    <m/>
    <m/>
    <n v="291.5"/>
    <m/>
    <b v="1"/>
    <n v="56608.510000000097"/>
    <n v="268212.19000000053"/>
    <d v="2015-12-10T00:00:00"/>
    <x v="8"/>
    <x v="5"/>
    <x v="207"/>
    <m/>
    <s v="-"/>
    <n v="5.1358398816025934"/>
  </r>
  <r>
    <x v="11"/>
    <s v="GD UNIBANK"/>
    <x v="13"/>
    <x v="347"/>
    <n v="0"/>
    <n v="0"/>
    <n v="1160000"/>
    <n v="0"/>
    <m/>
    <m/>
    <m/>
    <n v="1160000"/>
    <n v="0"/>
    <m/>
    <b v="1"/>
    <n v="56608.510000000097"/>
    <n v="1428212.1900000004"/>
    <d v="2015-12-10T00:00:00"/>
    <x v="28"/>
    <x v="0"/>
    <x v="208"/>
    <m/>
    <n v="20437.647556291624"/>
    <s v="-"/>
  </r>
  <r>
    <x v="11"/>
    <s v="GD UNIBANK"/>
    <x v="7"/>
    <x v="348"/>
    <n v="0"/>
    <n v="0"/>
    <n v="0"/>
    <n v="10500"/>
    <m/>
    <m/>
    <m/>
    <m/>
    <n v="10500"/>
    <m/>
    <b v="1"/>
    <n v="56608.510000000097"/>
    <n v="1417712.1900000004"/>
    <d v="2015-12-10T00:00:00"/>
    <x v="19"/>
    <x v="0"/>
    <x v="180"/>
    <m/>
    <s v="-"/>
    <n v="184.99594770781209"/>
  </r>
  <r>
    <x v="11"/>
    <s v="GD UNIBANK"/>
    <x v="7"/>
    <x v="349"/>
    <n v="0"/>
    <n v="0"/>
    <n v="0"/>
    <n v="412180.47"/>
    <m/>
    <m/>
    <m/>
    <m/>
    <n v="412180.47"/>
    <m/>
    <b v="1"/>
    <n v="56608.510000000097"/>
    <n v="1005531.7200000004"/>
    <d v="2015-12-10T00:00:00"/>
    <x v="19"/>
    <x v="1"/>
    <x v="111"/>
    <m/>
    <s v="-"/>
    <n v="7262.0682546953722"/>
  </r>
  <r>
    <x v="11"/>
    <s v="GD UNIBANK"/>
    <x v="9"/>
    <x v="350"/>
    <n v="0"/>
    <n v="0"/>
    <n v="0"/>
    <n v="287819.53000000003"/>
    <m/>
    <m/>
    <m/>
    <m/>
    <n v="287819.53000000003"/>
    <m/>
    <b v="1"/>
    <n v="56608.510000000097"/>
    <n v="717712.19000000041"/>
    <d v="2015-12-10T00:00:00"/>
    <x v="34"/>
    <x v="0"/>
    <x v="208"/>
    <m/>
    <s v="-"/>
    <n v="5070.9949258254346"/>
  </r>
  <r>
    <x v="11"/>
    <s v="GD CASH"/>
    <x v="13"/>
    <x v="351"/>
    <n v="0"/>
    <n v="0"/>
    <n v="287819.53000000003"/>
    <n v="0"/>
    <m/>
    <m/>
    <m/>
    <n v="287819.53000000003"/>
    <n v="0"/>
    <m/>
    <b v="1"/>
    <n v="56608.510000000097"/>
    <n v="1005531.7200000004"/>
    <d v="2015-12-10T00:00:00"/>
    <x v="27"/>
    <x v="0"/>
    <x v="208"/>
    <m/>
    <n v="5070.9949258254346"/>
    <s v="-"/>
  </r>
  <r>
    <x v="11"/>
    <s v="GD CASH"/>
    <x v="4"/>
    <x v="352"/>
    <n v="0"/>
    <n v="0"/>
    <n v="0"/>
    <n v="41395"/>
    <m/>
    <m/>
    <m/>
    <n v="0"/>
    <n v="41395"/>
    <m/>
    <b v="1"/>
    <n v="56608.510000000097"/>
    <n v="964136.72000000044"/>
    <d v="2015-12-10T00:00:00"/>
    <x v="29"/>
    <x v="0"/>
    <x v="8"/>
    <m/>
    <s v="-"/>
    <n v="729.32450051094111"/>
  </r>
  <r>
    <x v="11"/>
    <s v="GD CASH"/>
    <x v="1"/>
    <x v="164"/>
    <n v="0"/>
    <n v="0"/>
    <n v="0"/>
    <n v="22075"/>
    <m/>
    <m/>
    <m/>
    <n v="0"/>
    <n v="22075"/>
    <m/>
    <b v="1"/>
    <n v="56608.510000000097"/>
    <n v="942061.72000000044"/>
    <d v="2015-12-10T00:00:00"/>
    <x v="2"/>
    <x v="0"/>
    <x v="52"/>
    <m/>
    <s v="-"/>
    <n v="388.93195672856689"/>
  </r>
  <r>
    <x v="11"/>
    <s v="GD CASH"/>
    <x v="2"/>
    <x v="353"/>
    <n v="0"/>
    <n v="0"/>
    <n v="0"/>
    <n v="10936"/>
    <m/>
    <m/>
    <m/>
    <n v="0"/>
    <n v="10936"/>
    <m/>
    <b v="1"/>
    <n v="56608.510000000097"/>
    <n v="931125.72000000044"/>
    <d v="2015-12-10T00:00:00"/>
    <x v="3"/>
    <x v="0"/>
    <x v="210"/>
    <m/>
    <s v="-"/>
    <n v="192.67768420310793"/>
  </r>
  <r>
    <x v="11"/>
    <s v="GD CASH"/>
    <x v="1"/>
    <x v="6"/>
    <n v="0"/>
    <n v="0"/>
    <n v="0"/>
    <n v="340"/>
    <m/>
    <m/>
    <m/>
    <n v="0"/>
    <n v="340"/>
    <m/>
    <b v="1"/>
    <n v="56608.510000000097"/>
    <n v="930785.72000000044"/>
    <d v="2015-12-10T00:00:00"/>
    <x v="5"/>
    <x v="0"/>
    <x v="205"/>
    <m/>
    <s v="-"/>
    <n v="5.9903449733958203"/>
  </r>
  <r>
    <x v="11"/>
    <s v="GD CASH"/>
    <x v="2"/>
    <x v="354"/>
    <n v="0"/>
    <n v="0"/>
    <n v="0"/>
    <n v="600"/>
    <m/>
    <m/>
    <m/>
    <n v="0"/>
    <n v="600"/>
    <m/>
    <b v="1"/>
    <n v="56608.510000000097"/>
    <n v="930185.72000000044"/>
    <d v="2015-12-10T00:00:00"/>
    <x v="3"/>
    <x v="0"/>
    <x v="211"/>
    <m/>
    <s v="-"/>
    <n v="10.571197011874977"/>
  </r>
  <r>
    <x v="11"/>
    <s v="GD CASH"/>
    <x v="3"/>
    <x v="355"/>
    <n v="0"/>
    <n v="0"/>
    <n v="0"/>
    <n v="1000"/>
    <m/>
    <m/>
    <m/>
    <n v="0"/>
    <n v="1000"/>
    <m/>
    <b v="1"/>
    <n v="56608.510000000097"/>
    <n v="929185.72000000044"/>
    <d v="2015-12-10T00:00:00"/>
    <x v="14"/>
    <x v="0"/>
    <x v="211"/>
    <m/>
    <s v="-"/>
    <n v="17.618661686458296"/>
  </r>
  <r>
    <x v="11"/>
    <s v="GD CASH"/>
    <x v="0"/>
    <x v="356"/>
    <n v="0"/>
    <n v="0"/>
    <n v="0"/>
    <n v="7000"/>
    <m/>
    <m/>
    <m/>
    <n v="0"/>
    <n v="7000"/>
    <m/>
    <b v="1"/>
    <n v="56608.510000000097"/>
    <n v="922185.72000000044"/>
    <d v="2015-12-10T00:00:00"/>
    <x v="1"/>
    <x v="0"/>
    <x v="212"/>
    <m/>
    <s v="-"/>
    <n v="123.33063180520807"/>
  </r>
  <r>
    <x v="11"/>
    <s v="GD CASH"/>
    <x v="2"/>
    <x v="357"/>
    <n v="0"/>
    <n v="0"/>
    <n v="0"/>
    <n v="2500"/>
    <m/>
    <m/>
    <m/>
    <n v="0"/>
    <n v="2500"/>
    <m/>
    <b v="1"/>
    <n v="56608.510000000097"/>
    <n v="919685.72000000044"/>
    <d v="2015-12-10T00:00:00"/>
    <x v="16"/>
    <x v="1"/>
    <x v="111"/>
    <m/>
    <s v="-"/>
    <n v="44.04665421614574"/>
  </r>
  <r>
    <x v="11"/>
    <s v="U$ UNIBANK"/>
    <x v="8"/>
    <x v="358"/>
    <n v="0"/>
    <n v="0"/>
    <n v="468489.2"/>
    <n v="0"/>
    <m/>
    <n v="468489.2"/>
    <n v="0"/>
    <m/>
    <m/>
    <m/>
    <b v="1"/>
    <n v="525097.71000000008"/>
    <n v="919685.72000000044"/>
    <d v="2015-12-31T00:00:00"/>
    <x v="41"/>
    <x v="1"/>
    <x v="208"/>
    <m/>
    <n v="468489.2"/>
    <s v="-"/>
  </r>
  <r>
    <x v="11"/>
    <s v="U$ UNIBANK"/>
    <x v="5"/>
    <x v="359"/>
    <n v="0"/>
    <n v="0"/>
    <n v="0"/>
    <n v="34.5"/>
    <m/>
    <n v="0"/>
    <n v="34.5"/>
    <m/>
    <m/>
    <m/>
    <b v="1"/>
    <n v="525063.21000000008"/>
    <n v="919685.72000000044"/>
    <d v="2015-12-31T00:00:00"/>
    <x v="8"/>
    <x v="6"/>
    <x v="207"/>
    <m/>
    <s v="-"/>
    <n v="34.5"/>
  </r>
  <r>
    <x v="11"/>
    <s v="U$ UNIBANK"/>
    <x v="5"/>
    <x v="207"/>
    <n v="0"/>
    <n v="0"/>
    <n v="0"/>
    <n v="1048.48"/>
    <m/>
    <n v="0"/>
    <n v="1048.48"/>
    <m/>
    <m/>
    <m/>
    <b v="1"/>
    <n v="524014.7300000001"/>
    <n v="919685.72000000044"/>
    <d v="2015-12-31T00:00:00"/>
    <x v="8"/>
    <x v="7"/>
    <x v="207"/>
    <m/>
    <s v="-"/>
    <n v="1048.48"/>
  </r>
  <r>
    <x v="11"/>
    <s v="U$ UNIBANK"/>
    <x v="14"/>
    <x v="360"/>
    <n v="0"/>
    <n v="0"/>
    <n v="0"/>
    <n v="468489.2"/>
    <m/>
    <n v="0"/>
    <n v="468489.2"/>
    <m/>
    <m/>
    <m/>
    <b v="1"/>
    <n v="55525.530000000086"/>
    <n v="919685.72000000044"/>
    <d v="2015-12-31T00:00:00"/>
    <x v="16"/>
    <x v="0"/>
    <x v="213"/>
    <m/>
    <s v="-"/>
    <n v="468489.2"/>
  </r>
  <r>
    <x v="11"/>
    <s v="U$ UNIBANK"/>
    <x v="9"/>
    <x v="243"/>
    <n v="0"/>
    <n v="0"/>
    <n v="0"/>
    <n v="6000"/>
    <m/>
    <n v="0"/>
    <n v="6000"/>
    <m/>
    <m/>
    <m/>
    <b v="1"/>
    <n v="49525.530000000086"/>
    <n v="919685.72000000044"/>
    <d v="2015-12-31T00:00:00"/>
    <x v="25"/>
    <x v="1"/>
    <x v="208"/>
    <m/>
    <s v="-"/>
    <n v="6000"/>
  </r>
  <r>
    <x v="11"/>
    <s v="U$ UNIBANK"/>
    <x v="7"/>
    <x v="361"/>
    <n v="0"/>
    <n v="0"/>
    <n v="0"/>
    <n v="12500"/>
    <m/>
    <n v="0"/>
    <n v="12500"/>
    <m/>
    <m/>
    <m/>
    <b v="1"/>
    <n v="37025.530000000086"/>
    <n v="919685.72000000044"/>
    <d v="2015-12-31T00:00:00"/>
    <x v="18"/>
    <x v="0"/>
    <x v="10"/>
    <m/>
    <s v="-"/>
    <n v="12500"/>
  </r>
  <r>
    <x v="11"/>
    <s v="U$ UNIBANK"/>
    <x v="9"/>
    <x v="362"/>
    <n v="0"/>
    <n v="0"/>
    <n v="0"/>
    <n v="500"/>
    <m/>
    <n v="0"/>
    <n v="500"/>
    <m/>
    <m/>
    <m/>
    <b v="1"/>
    <n v="36525.530000000086"/>
    <n v="919685.72000000044"/>
    <d v="2015-12-31T00:00:00"/>
    <x v="34"/>
    <x v="2"/>
    <x v="208"/>
    <m/>
    <s v="-"/>
    <n v="500"/>
  </r>
  <r>
    <x v="11"/>
    <s v="U$ UNIBANK"/>
    <x v="5"/>
    <x v="207"/>
    <n v="0"/>
    <n v="0"/>
    <n v="0"/>
    <n v="13.53"/>
    <m/>
    <n v="0"/>
    <n v="13.53"/>
    <m/>
    <m/>
    <m/>
    <b v="1"/>
    <n v="36512.000000000087"/>
    <n v="919685.72000000044"/>
    <d v="2015-12-31T00:00:00"/>
    <x v="27"/>
    <x v="0"/>
    <x v="208"/>
    <m/>
    <s v="-"/>
    <n v="13.53"/>
  </r>
  <r>
    <x v="11"/>
    <s v="U$ CASH"/>
    <x v="13"/>
    <x v="363"/>
    <n v="0"/>
    <n v="0"/>
    <n v="500"/>
    <n v="0"/>
    <m/>
    <n v="500"/>
    <n v="0"/>
    <m/>
    <m/>
    <m/>
    <b v="1"/>
    <n v="37012.000000000087"/>
    <n v="919685.72000000044"/>
    <d v="2015-12-31T00:00:00"/>
    <x v="8"/>
    <x v="9"/>
    <x v="207"/>
    <m/>
    <n v="500"/>
    <s v="-"/>
  </r>
  <r>
    <x v="11"/>
    <s v="U$ CASH"/>
    <x v="2"/>
    <x v="364"/>
    <n v="0"/>
    <n v="0"/>
    <n v="0"/>
    <n v="464"/>
    <m/>
    <n v="0"/>
    <n v="464"/>
    <m/>
    <m/>
    <m/>
    <b v="1"/>
    <n v="36548.000000000087"/>
    <n v="919685.72000000044"/>
    <d v="2015-12-31T00:00:00"/>
    <x v="10"/>
    <x v="0"/>
    <x v="214"/>
    <m/>
    <s v="-"/>
    <n v="464"/>
  </r>
  <r>
    <x v="11"/>
    <s v="GD UNIBANK"/>
    <x v="9"/>
    <x v="170"/>
    <n v="0"/>
    <n v="0"/>
    <n v="0"/>
    <n v="550000"/>
    <m/>
    <m/>
    <m/>
    <n v="0"/>
    <n v="550000"/>
    <m/>
    <b v="1"/>
    <n v="36548.000000000087"/>
    <n v="369685.72000000044"/>
    <d v="2015-12-31T00:00:00"/>
    <x v="34"/>
    <x v="10"/>
    <x v="208"/>
    <m/>
    <s v="-"/>
    <n v="9690.2639275520633"/>
  </r>
  <r>
    <x v="11"/>
    <s v="GD UNIBANK"/>
    <x v="13"/>
    <x v="365"/>
    <n v="0"/>
    <n v="0"/>
    <n v="342000"/>
    <n v="0"/>
    <m/>
    <m/>
    <m/>
    <n v="342000"/>
    <n v="0"/>
    <m/>
    <b v="1"/>
    <n v="36548.000000000087"/>
    <n v="711685.72000000044"/>
    <d v="2015-12-31T00:00:00"/>
    <x v="27"/>
    <x v="1"/>
    <x v="208"/>
    <m/>
    <n v="6025.5822967687373"/>
    <s v="-"/>
  </r>
  <r>
    <x v="11"/>
    <s v="GD UNIBANK"/>
    <x v="5"/>
    <x v="207"/>
    <n v="0"/>
    <n v="0"/>
    <n v="0"/>
    <n v="605"/>
    <m/>
    <m/>
    <m/>
    <n v="0"/>
    <n v="605"/>
    <m/>
    <b v="1"/>
    <n v="36548.000000000087"/>
    <n v="711080.72000000044"/>
    <d v="2015-12-31T00:00:00"/>
    <x v="8"/>
    <x v="11"/>
    <x v="207"/>
    <m/>
    <s v="-"/>
    <n v="10.659290320307269"/>
  </r>
  <r>
    <x v="11"/>
    <s v="GD CASH"/>
    <x v="13"/>
    <x v="366"/>
    <n v="0"/>
    <n v="0"/>
    <n v="550000"/>
    <n v="0"/>
    <m/>
    <m/>
    <m/>
    <n v="550000"/>
    <n v="0"/>
    <m/>
    <b v="1"/>
    <n v="36548.000000000087"/>
    <n v="1261080.7200000004"/>
    <d v="2015-12-31T00:00:00"/>
    <x v="27"/>
    <x v="2"/>
    <x v="208"/>
    <m/>
    <n v="9690.2639275520633"/>
    <s v="-"/>
  </r>
  <r>
    <x v="11"/>
    <s v="GD CASH"/>
    <x v="2"/>
    <x v="367"/>
    <n v="0"/>
    <n v="0"/>
    <n v="0"/>
    <n v="1500"/>
    <m/>
    <m/>
    <m/>
    <m/>
    <n v="1500"/>
    <m/>
    <b v="1"/>
    <n v="36548.000000000087"/>
    <n v="1259580.7200000004"/>
    <d v="2015-12-31T00:00:00"/>
    <x v="9"/>
    <x v="0"/>
    <x v="12"/>
    <m/>
    <s v="-"/>
    <n v="26.427992529687444"/>
  </r>
  <r>
    <x v="11"/>
    <s v="GD CASH"/>
    <x v="2"/>
    <x v="368"/>
    <n v="0"/>
    <n v="0"/>
    <n v="0"/>
    <n v="4660"/>
    <m/>
    <m/>
    <m/>
    <m/>
    <n v="4660"/>
    <m/>
    <b v="1"/>
    <n v="36548.000000000087"/>
    <n v="1254920.7200000004"/>
    <d v="2015-12-31T00:00:00"/>
    <x v="3"/>
    <x v="1"/>
    <x v="215"/>
    <m/>
    <s v="-"/>
    <n v="82.102963458895658"/>
  </r>
  <r>
    <x v="11"/>
    <s v="GD CASH"/>
    <x v="2"/>
    <x v="369"/>
    <n v="0"/>
    <n v="0"/>
    <n v="0"/>
    <n v="2850"/>
    <m/>
    <m/>
    <m/>
    <m/>
    <n v="2850"/>
    <m/>
    <b v="1"/>
    <n v="36548.000000000087"/>
    <n v="1252070.7200000004"/>
    <d v="2015-12-31T00:00:00"/>
    <x v="10"/>
    <x v="1"/>
    <x v="12"/>
    <m/>
    <s v="-"/>
    <n v="50.213185806406145"/>
  </r>
  <r>
    <x v="11"/>
    <s v="GD CASH"/>
    <x v="0"/>
    <x v="356"/>
    <n v="0"/>
    <n v="0"/>
    <n v="0"/>
    <n v="8000"/>
    <m/>
    <m/>
    <m/>
    <m/>
    <n v="8000"/>
    <m/>
    <b v="1"/>
    <n v="36548.000000000087"/>
    <n v="1244070.7200000004"/>
    <d v="2015-12-31T00:00:00"/>
    <x v="1"/>
    <x v="1"/>
    <x v="212"/>
    <m/>
    <s v="-"/>
    <n v="140.94929349166637"/>
  </r>
  <r>
    <x v="11"/>
    <s v="GD CASH"/>
    <x v="2"/>
    <x v="370"/>
    <n v="0"/>
    <n v="0"/>
    <n v="0"/>
    <n v="500"/>
    <m/>
    <m/>
    <m/>
    <m/>
    <n v="500"/>
    <m/>
    <b v="1"/>
    <n v="36548.000000000087"/>
    <n v="1243570.7200000004"/>
    <d v="2015-12-31T00:00:00"/>
    <x v="1"/>
    <x v="2"/>
    <x v="212"/>
    <m/>
    <s v="-"/>
    <n v="8.8093308432291479"/>
  </r>
  <r>
    <x v="11"/>
    <s v="GD CASH"/>
    <x v="1"/>
    <x v="164"/>
    <n v="0"/>
    <n v="0"/>
    <n v="0"/>
    <n v="10175"/>
    <m/>
    <m/>
    <m/>
    <m/>
    <n v="10175"/>
    <m/>
    <b v="1"/>
    <n v="36548.000000000087"/>
    <n v="1233395.7200000004"/>
    <d v="2015-12-31T00:00:00"/>
    <x v="2"/>
    <x v="1"/>
    <x v="52"/>
    <m/>
    <s v="-"/>
    <n v="179.26988265971315"/>
  </r>
  <r>
    <x v="11"/>
    <s v="GD CASH"/>
    <x v="1"/>
    <x v="6"/>
    <n v="0"/>
    <n v="0"/>
    <n v="0"/>
    <n v="340"/>
    <m/>
    <m/>
    <m/>
    <m/>
    <n v="340"/>
    <m/>
    <b v="1"/>
    <n v="36548.000000000087"/>
    <n v="1233055.7200000004"/>
    <d v="2015-12-31T00:00:00"/>
    <x v="5"/>
    <x v="1"/>
    <x v="205"/>
    <m/>
    <s v="-"/>
    <n v="5.9903449733958203"/>
  </r>
  <r>
    <x v="11"/>
    <s v="GD CASH"/>
    <x v="7"/>
    <x v="371"/>
    <n v="0"/>
    <n v="0"/>
    <n v="0"/>
    <n v="782333.48"/>
    <m/>
    <m/>
    <m/>
    <m/>
    <n v="782333.48"/>
    <m/>
    <b v="1"/>
    <n v="36548.000000000087"/>
    <n v="450722.24000000046"/>
    <d v="2015-12-31T00:00:00"/>
    <x v="19"/>
    <x v="1"/>
    <x v="144"/>
    <m/>
    <s v="-"/>
    <n v="13783.668910109587"/>
  </r>
  <r>
    <x v="11"/>
    <s v="GD CASH"/>
    <x v="10"/>
    <x v="372"/>
    <n v="0"/>
    <n v="0"/>
    <n v="0"/>
    <n v="25557.29"/>
    <m/>
    <m/>
    <m/>
    <m/>
    <n v="25557.29"/>
    <m/>
    <b v="1"/>
    <n v="36548.000000000087"/>
    <n v="425164.95000000048"/>
    <d v="2015-12-31T00:00:00"/>
    <x v="16"/>
    <x v="1"/>
    <x v="48"/>
    <m/>
    <s v="-"/>
    <n v="450.2852461327037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5" cacheId="3" applyNumberFormats="0" applyBorderFormats="0" applyFontFormats="0" applyPatternFormats="0" applyAlignmentFormats="0" applyWidthHeightFormats="1" dataCaption="값" updatedVersion="3" minRefreshableVersion="3" showCalcMbrs="0" useAutoFormatting="1" itemPrintTitles="1" createdVersion="3" indent="0" outline="1" outlineData="1" multipleFieldFilters="0">
  <location ref="A3:B19" firstHeaderRow="1" firstDataRow="1" firstDataCol="1"/>
  <pivotFields count="24">
    <pivotField numFmtId="14" showAll="0"/>
    <pivotField showAll="0"/>
    <pivotField axis="axisRow" showAll="0">
      <items count="16">
        <item x="7"/>
        <item x="11"/>
        <item x="2"/>
        <item x="4"/>
        <item x="1"/>
        <item x="12"/>
        <item x="3"/>
        <item x="0"/>
        <item x="5"/>
        <item x="10"/>
        <item x="13"/>
        <item x="9"/>
        <item x="6"/>
        <item x="8"/>
        <item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77" showAll="0"/>
    <pivotField numFmtId="43" showAll="0"/>
    <pivotField numFmtId="180" showAll="0"/>
    <pivotField showAll="0"/>
    <pivotField showAll="0"/>
    <pivotField showAll="0"/>
    <pivotField showAll="0"/>
    <pivotField showAll="0"/>
    <pivotField dataField="1" showAll="0"/>
  </pivotFields>
  <rowFields count="1">
    <field x="2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합계 : OUT (U$)2" fld="23" baseField="0" baseItem="0" numFmtId="176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피벗 테이블3" cacheId="3" applyNumberFormats="0" applyBorderFormats="0" applyFontFormats="0" applyPatternFormats="0" applyAlignmentFormats="0" applyWidthHeightFormats="1" dataCaption="값" updatedVersion="3" minRefreshableVersion="3" showCalcMbrs="0" useAutoFormatting="1" itemPrintTitles="1" createdVersion="3" indent="0" outline="1" outlineData="1" multipleFieldFilters="0">
  <location ref="AH10:AI266" firstHeaderRow="1" firstDataRow="1" firstDataCol="1"/>
  <pivotFields count="24">
    <pivotField axis="axisRow" showAl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21"/>
        <item m="1" x="14"/>
        <item m="1" x="17"/>
        <item m="1" x="38"/>
        <item m="1" x="52"/>
        <item m="1" x="30"/>
        <item m="1" x="36"/>
        <item m="1" x="18"/>
        <item m="1" x="32"/>
        <item m="1" x="40"/>
        <item m="1" x="47"/>
        <item m="1" x="34"/>
        <item m="1" x="20"/>
        <item m="1" x="37"/>
        <item m="1" x="44"/>
        <item m="1" x="25"/>
        <item m="1" x="23"/>
        <item m="1" x="35"/>
        <item m="1" x="12"/>
        <item m="1" x="28"/>
        <item m="1" x="48"/>
        <item m="1" x="42"/>
        <item m="1" x="51"/>
        <item m="1" x="33"/>
        <item m="1" x="13"/>
        <item m="1" x="49"/>
        <item m="1" x="45"/>
        <item m="1" x="50"/>
        <item m="1" x="39"/>
        <item m="1" x="27"/>
        <item m="1" x="16"/>
        <item m="1" x="19"/>
        <item m="1" x="22"/>
        <item m="1" x="43"/>
        <item m="1" x="41"/>
        <item m="1" x="15"/>
        <item m="1" x="31"/>
        <item m="1" x="46"/>
        <item m="1" x="26"/>
        <item m="1" x="53"/>
        <item m="1" x="29"/>
        <item m="1" x="2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77" showAll="0"/>
    <pivotField numFmtId="43" showAll="0"/>
    <pivotField showAll="0"/>
    <pivotField axis="axisRow" showAll="0">
      <items count="43">
        <item x="35"/>
        <item x="8"/>
        <item x="40"/>
        <item x="37"/>
        <item x="34"/>
        <item x="26"/>
        <item x="33"/>
        <item x="14"/>
        <item x="17"/>
        <item x="20"/>
        <item x="36"/>
        <item x="28"/>
        <item x="27"/>
        <item x="7"/>
        <item x="29"/>
        <item x="2"/>
        <item x="6"/>
        <item x="24"/>
        <item x="4"/>
        <item x="38"/>
        <item x="10"/>
        <item x="21"/>
        <item x="3"/>
        <item x="11"/>
        <item x="9"/>
        <item x="41"/>
        <item x="18"/>
        <item x="19"/>
        <item x="23"/>
        <item x="12"/>
        <item x="16"/>
        <item x="30"/>
        <item x="25"/>
        <item x="22"/>
        <item x="32"/>
        <item x="39"/>
        <item x="1"/>
        <item x="0"/>
        <item x="5"/>
        <item x="31"/>
        <item x="15"/>
        <item x="13"/>
        <item t="default"/>
      </items>
    </pivotField>
    <pivotField dataField="1" showAll="0">
      <items count="13">
        <item x="0"/>
        <item x="1"/>
        <item x="2"/>
        <item x="3"/>
        <item x="4"/>
        <item x="5"/>
        <item x="6"/>
        <item x="7"/>
        <item x="9"/>
        <item x="10"/>
        <item x="11"/>
        <item x="8"/>
        <item t="default"/>
      </items>
    </pivotField>
    <pivotField showAll="0"/>
    <pivotField showAll="0"/>
    <pivotField showAll="0"/>
    <pivotField showAll="0"/>
  </pivotFields>
  <rowFields count="2">
    <field x="0"/>
    <field x="18"/>
  </rowFields>
  <rowItems count="256">
    <i>
      <x/>
    </i>
    <i r="1">
      <x v="1"/>
    </i>
    <i r="1">
      <x v="7"/>
    </i>
    <i r="1">
      <x v="8"/>
    </i>
    <i r="1">
      <x v="9"/>
    </i>
    <i r="1">
      <x v="13"/>
    </i>
    <i r="1">
      <x v="15"/>
    </i>
    <i r="1">
      <x v="16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6"/>
    </i>
    <i r="1">
      <x v="27"/>
    </i>
    <i r="1">
      <x v="29"/>
    </i>
    <i r="1">
      <x v="30"/>
    </i>
    <i r="1">
      <x v="36"/>
    </i>
    <i r="1">
      <x v="37"/>
    </i>
    <i r="1">
      <x v="38"/>
    </i>
    <i r="1">
      <x v="40"/>
    </i>
    <i r="1">
      <x v="41"/>
    </i>
    <i>
      <x v="1"/>
    </i>
    <i r="1">
      <x v="1"/>
    </i>
    <i r="1">
      <x v="7"/>
    </i>
    <i r="1">
      <x v="8"/>
    </i>
    <i r="1">
      <x v="13"/>
    </i>
    <i r="1">
      <x v="15"/>
    </i>
    <i r="1">
      <x v="16"/>
    </i>
    <i r="1">
      <x v="17"/>
    </i>
    <i r="1">
      <x v="18"/>
    </i>
    <i r="1">
      <x v="20"/>
    </i>
    <i r="1">
      <x v="22"/>
    </i>
    <i r="1">
      <x v="24"/>
    </i>
    <i r="1">
      <x v="28"/>
    </i>
    <i r="1">
      <x v="33"/>
    </i>
    <i r="1">
      <x v="36"/>
    </i>
    <i r="1">
      <x v="38"/>
    </i>
    <i r="1">
      <x v="40"/>
    </i>
    <i r="1">
      <x v="41"/>
    </i>
    <i>
      <x v="2"/>
    </i>
    <i r="1">
      <x v="1"/>
    </i>
    <i r="1">
      <x v="5"/>
    </i>
    <i r="1">
      <x v="8"/>
    </i>
    <i r="1">
      <x v="9"/>
    </i>
    <i r="1">
      <x v="11"/>
    </i>
    <i r="1">
      <x v="12"/>
    </i>
    <i r="1">
      <x v="14"/>
    </i>
    <i r="1">
      <x v="15"/>
    </i>
    <i r="1">
      <x v="16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6"/>
    </i>
    <i r="1">
      <x v="27"/>
    </i>
    <i r="1">
      <x v="29"/>
    </i>
    <i r="1">
      <x v="30"/>
    </i>
    <i r="1">
      <x v="31"/>
    </i>
    <i r="1">
      <x v="32"/>
    </i>
    <i r="1">
      <x v="34"/>
    </i>
    <i r="1">
      <x v="36"/>
    </i>
    <i r="1">
      <x v="37"/>
    </i>
    <i r="1">
      <x v="38"/>
    </i>
    <i r="1">
      <x v="39"/>
    </i>
    <i r="1">
      <x v="41"/>
    </i>
    <i>
      <x v="3"/>
    </i>
    <i r="1">
      <x/>
    </i>
    <i r="1">
      <x v="1"/>
    </i>
    <i r="1">
      <x v="3"/>
    </i>
    <i r="1">
      <x v="4"/>
    </i>
    <i r="1">
      <x v="6"/>
    </i>
    <i r="1">
      <x v="7"/>
    </i>
    <i r="1">
      <x v="8"/>
    </i>
    <i r="1">
      <x v="10"/>
    </i>
    <i r="1">
      <x v="14"/>
    </i>
    <i r="1">
      <x v="15"/>
    </i>
    <i r="1">
      <x v="16"/>
    </i>
    <i r="1">
      <x v="18"/>
    </i>
    <i r="1">
      <x v="20"/>
    </i>
    <i r="1">
      <x v="22"/>
    </i>
    <i r="1">
      <x v="23"/>
    </i>
    <i r="1">
      <x v="26"/>
    </i>
    <i r="1">
      <x v="27"/>
    </i>
    <i r="1">
      <x v="30"/>
    </i>
    <i r="1">
      <x v="32"/>
    </i>
    <i r="1">
      <x v="36"/>
    </i>
    <i r="1">
      <x v="37"/>
    </i>
    <i r="1">
      <x v="38"/>
    </i>
    <i r="1">
      <x v="39"/>
    </i>
    <i>
      <x v="4"/>
    </i>
    <i r="1">
      <x v="1"/>
    </i>
    <i r="1">
      <x v="4"/>
    </i>
    <i r="1">
      <x v="6"/>
    </i>
    <i r="1">
      <x v="7"/>
    </i>
    <i r="1">
      <x v="9"/>
    </i>
    <i r="1">
      <x v="10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7"/>
    </i>
    <i r="1">
      <x v="30"/>
    </i>
    <i r="1">
      <x v="34"/>
    </i>
    <i r="1">
      <x v="35"/>
    </i>
    <i r="1">
      <x v="36"/>
    </i>
    <i r="1">
      <x v="37"/>
    </i>
    <i r="1">
      <x v="38"/>
    </i>
    <i r="1">
      <x v="39"/>
    </i>
    <i>
      <x v="5"/>
    </i>
    <i r="1">
      <x v="1"/>
    </i>
    <i r="1">
      <x v="7"/>
    </i>
    <i r="1">
      <x v="8"/>
    </i>
    <i r="1">
      <x v="9"/>
    </i>
    <i r="1">
      <x v="10"/>
    </i>
    <i r="1">
      <x v="14"/>
    </i>
    <i r="1">
      <x v="15"/>
    </i>
    <i r="1">
      <x v="16"/>
    </i>
    <i r="1">
      <x v="20"/>
    </i>
    <i r="1">
      <x v="21"/>
    </i>
    <i r="1">
      <x v="22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4"/>
    </i>
    <i r="1">
      <x v="36"/>
    </i>
    <i r="1">
      <x v="37"/>
    </i>
    <i r="1">
      <x v="38"/>
    </i>
    <i>
      <x v="6"/>
    </i>
    <i r="1">
      <x/>
    </i>
    <i r="1">
      <x v="1"/>
    </i>
    <i r="1">
      <x v="15"/>
    </i>
    <i r="1">
      <x v="20"/>
    </i>
    <i r="1">
      <x v="22"/>
    </i>
    <i r="1">
      <x v="34"/>
    </i>
    <i r="1">
      <x v="36"/>
    </i>
    <i>
      <x v="7"/>
    </i>
    <i r="1">
      <x v="1"/>
    </i>
    <i r="1">
      <x v="4"/>
    </i>
    <i r="1">
      <x v="12"/>
    </i>
    <i r="1">
      <x v="14"/>
    </i>
    <i r="1">
      <x v="15"/>
    </i>
    <i r="1">
      <x v="20"/>
    </i>
    <i r="1">
      <x v="22"/>
    </i>
    <i r="1">
      <x v="27"/>
    </i>
    <i r="1">
      <x v="29"/>
    </i>
    <i r="1">
      <x v="30"/>
    </i>
    <i r="1">
      <x v="36"/>
    </i>
    <i r="1">
      <x v="37"/>
    </i>
    <i>
      <x v="8"/>
    </i>
    <i r="1">
      <x v="1"/>
    </i>
    <i r="1">
      <x v="3"/>
    </i>
    <i r="1">
      <x v="4"/>
    </i>
    <i r="1">
      <x v="7"/>
    </i>
    <i r="1">
      <x v="8"/>
    </i>
    <i r="1">
      <x v="9"/>
    </i>
    <i r="1">
      <x v="11"/>
    </i>
    <i r="1">
      <x v="12"/>
    </i>
    <i r="1">
      <x v="14"/>
    </i>
    <i r="1">
      <x v="15"/>
    </i>
    <i r="1">
      <x v="16"/>
    </i>
    <i r="1">
      <x v="18"/>
    </i>
    <i r="1">
      <x v="20"/>
    </i>
    <i r="1">
      <x v="21"/>
    </i>
    <i r="1">
      <x v="22"/>
    </i>
    <i r="1">
      <x v="23"/>
    </i>
    <i r="1">
      <x v="26"/>
    </i>
    <i r="1">
      <x v="27"/>
    </i>
    <i r="1">
      <x v="30"/>
    </i>
    <i r="1">
      <x v="31"/>
    </i>
    <i r="1">
      <x v="32"/>
    </i>
    <i r="1">
      <x v="36"/>
    </i>
    <i r="1">
      <x v="37"/>
    </i>
    <i r="1">
      <x v="38"/>
    </i>
    <i>
      <x v="9"/>
    </i>
    <i r="1"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9"/>
    </i>
    <i r="1">
      <x v="11"/>
    </i>
    <i r="1">
      <x v="12"/>
    </i>
    <i r="1">
      <x v="14"/>
    </i>
    <i r="1">
      <x v="15"/>
    </i>
    <i r="1">
      <x v="17"/>
    </i>
    <i r="1">
      <x v="18"/>
    </i>
    <i r="1">
      <x v="20"/>
    </i>
    <i r="1">
      <x v="21"/>
    </i>
    <i r="1">
      <x v="22"/>
    </i>
    <i r="1">
      <x v="26"/>
    </i>
    <i r="1">
      <x v="27"/>
    </i>
    <i r="1">
      <x v="29"/>
    </i>
    <i r="1">
      <x v="30"/>
    </i>
    <i r="1">
      <x v="32"/>
    </i>
    <i r="1">
      <x v="36"/>
    </i>
    <i r="1">
      <x v="37"/>
    </i>
    <i r="1">
      <x v="38"/>
    </i>
    <i>
      <x v="10"/>
    </i>
    <i r="1">
      <x/>
    </i>
    <i r="1">
      <x v="1"/>
    </i>
    <i r="1">
      <x v="4"/>
    </i>
    <i r="1">
      <x v="7"/>
    </i>
    <i r="1">
      <x v="8"/>
    </i>
    <i r="1">
      <x v="9"/>
    </i>
    <i r="1">
      <x v="11"/>
    </i>
    <i r="1">
      <x v="12"/>
    </i>
    <i r="1">
      <x v="15"/>
    </i>
    <i r="1">
      <x v="16"/>
    </i>
    <i r="1">
      <x v="18"/>
    </i>
    <i r="1">
      <x v="20"/>
    </i>
    <i r="1">
      <x v="21"/>
    </i>
    <i r="1">
      <x v="22"/>
    </i>
    <i r="1">
      <x v="23"/>
    </i>
    <i r="1">
      <x v="26"/>
    </i>
    <i r="1">
      <x v="27"/>
    </i>
    <i r="1">
      <x v="30"/>
    </i>
    <i r="1">
      <x v="31"/>
    </i>
    <i r="1">
      <x v="32"/>
    </i>
    <i r="1">
      <x v="36"/>
    </i>
    <i r="1">
      <x v="37"/>
    </i>
    <i r="1">
      <x v="38"/>
    </i>
    <i>
      <x v="11"/>
    </i>
    <i r="1">
      <x v="1"/>
    </i>
    <i r="1">
      <x v="4"/>
    </i>
    <i r="1">
      <x v="7"/>
    </i>
    <i r="1">
      <x v="9"/>
    </i>
    <i r="1">
      <x v="11"/>
    </i>
    <i r="1">
      <x v="12"/>
    </i>
    <i r="1">
      <x v="14"/>
    </i>
    <i r="1">
      <x v="15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30"/>
    </i>
    <i r="1">
      <x v="32"/>
    </i>
    <i r="1">
      <x v="36"/>
    </i>
    <i r="1">
      <x v="38"/>
    </i>
    <i t="grand">
      <x/>
    </i>
  </rowItems>
  <colItems count="1">
    <i/>
  </colItems>
  <dataFields count="1">
    <dataField name="합계 : TIMES TO PAY" fld="19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피벗 테이블2" cacheId="3" applyNumberFormats="0" applyBorderFormats="0" applyFontFormats="0" applyPatternFormats="0" applyAlignmentFormats="0" applyWidthHeightFormats="1" dataCaption="값" updatedVersion="3" minRefreshableVersion="3" showCalcMbrs="0" useAutoFormatting="1" itemPrintTitles="1" createdVersion="3" indent="0" outline="1" outlineData="1" multipleFieldFilters="0">
  <location ref="AE10:AF266" firstHeaderRow="1" firstDataRow="1" firstDataCol="1"/>
  <pivotFields count="24">
    <pivotField axis="axisRow" numFmtId="14" showAll="0">
      <items count="55">
        <item m="1" x="21"/>
        <item m="1" x="14"/>
        <item m="1" x="17"/>
        <item m="1" x="38"/>
        <item m="1" x="52"/>
        <item m="1" x="30"/>
        <item m="1" x="36"/>
        <item m="1" x="18"/>
        <item m="1" x="32"/>
        <item m="1" x="40"/>
        <item m="1" x="47"/>
        <item m="1" x="34"/>
        <item m="1" x="20"/>
        <item m="1" x="37"/>
        <item m="1" x="44"/>
        <item m="1" x="25"/>
        <item m="1" x="23"/>
        <item m="1" x="35"/>
        <item m="1" x="12"/>
        <item m="1" x="28"/>
        <item m="1" x="48"/>
        <item m="1" x="42"/>
        <item m="1" x="51"/>
        <item m="1" x="33"/>
        <item m="1" x="13"/>
        <item m="1" x="49"/>
        <item m="1" x="45"/>
        <item m="1" x="50"/>
        <item m="1" x="39"/>
        <item m="1" x="27"/>
        <item m="1" x="16"/>
        <item m="1" x="19"/>
        <item m="1" x="22"/>
        <item m="1" x="43"/>
        <item m="1" x="41"/>
        <item m="1" x="15"/>
        <item m="1" x="31"/>
        <item m="1" x="46"/>
        <item m="1" x="26"/>
        <item m="1" x="53"/>
        <item m="1" x="29"/>
        <item m="1" x="2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77" showAll="0"/>
    <pivotField numFmtId="43" showAll="0"/>
    <pivotField numFmtId="180" showAll="0"/>
    <pivotField axis="axisRow" showAll="0">
      <items count="43">
        <item x="35"/>
        <item x="8"/>
        <item x="40"/>
        <item x="37"/>
        <item x="34"/>
        <item x="26"/>
        <item x="33"/>
        <item x="14"/>
        <item x="17"/>
        <item x="20"/>
        <item x="36"/>
        <item x="28"/>
        <item x="27"/>
        <item x="7"/>
        <item x="29"/>
        <item x="2"/>
        <item x="6"/>
        <item x="24"/>
        <item x="4"/>
        <item x="38"/>
        <item x="10"/>
        <item x="21"/>
        <item x="3"/>
        <item x="11"/>
        <item x="9"/>
        <item x="41"/>
        <item x="18"/>
        <item x="19"/>
        <item x="23"/>
        <item x="12"/>
        <item x="16"/>
        <item x="30"/>
        <item x="25"/>
        <item x="22"/>
        <item x="32"/>
        <item x="39"/>
        <item x="1"/>
        <item x="0"/>
        <item x="5"/>
        <item x="31"/>
        <item x="15"/>
        <item x="13"/>
        <item t="default"/>
      </items>
    </pivotField>
    <pivotField showAll="0"/>
    <pivotField showAll="0"/>
    <pivotField showAll="0"/>
    <pivotField showAll="0"/>
    <pivotField dataField="1" showAll="0"/>
  </pivotFields>
  <rowFields count="2">
    <field x="0"/>
    <field x="18"/>
  </rowFields>
  <rowItems count="256">
    <i>
      <x v="42"/>
    </i>
    <i r="1">
      <x v="1"/>
    </i>
    <i r="1">
      <x v="7"/>
    </i>
    <i r="1">
      <x v="8"/>
    </i>
    <i r="1">
      <x v="9"/>
    </i>
    <i r="1">
      <x v="13"/>
    </i>
    <i r="1">
      <x v="15"/>
    </i>
    <i r="1">
      <x v="16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6"/>
    </i>
    <i r="1">
      <x v="27"/>
    </i>
    <i r="1">
      <x v="29"/>
    </i>
    <i r="1">
      <x v="30"/>
    </i>
    <i r="1">
      <x v="36"/>
    </i>
    <i r="1">
      <x v="37"/>
    </i>
    <i r="1">
      <x v="38"/>
    </i>
    <i r="1">
      <x v="40"/>
    </i>
    <i r="1">
      <x v="41"/>
    </i>
    <i>
      <x v="43"/>
    </i>
    <i r="1">
      <x v="1"/>
    </i>
    <i r="1">
      <x v="7"/>
    </i>
    <i r="1">
      <x v="8"/>
    </i>
    <i r="1">
      <x v="13"/>
    </i>
    <i r="1">
      <x v="15"/>
    </i>
    <i r="1">
      <x v="16"/>
    </i>
    <i r="1">
      <x v="17"/>
    </i>
    <i r="1">
      <x v="18"/>
    </i>
    <i r="1">
      <x v="20"/>
    </i>
    <i r="1">
      <x v="22"/>
    </i>
    <i r="1">
      <x v="24"/>
    </i>
    <i r="1">
      <x v="28"/>
    </i>
    <i r="1">
      <x v="33"/>
    </i>
    <i r="1">
      <x v="36"/>
    </i>
    <i r="1">
      <x v="38"/>
    </i>
    <i r="1">
      <x v="40"/>
    </i>
    <i r="1">
      <x v="41"/>
    </i>
    <i>
      <x v="44"/>
    </i>
    <i r="1">
      <x v="1"/>
    </i>
    <i r="1">
      <x v="5"/>
    </i>
    <i r="1">
      <x v="8"/>
    </i>
    <i r="1">
      <x v="9"/>
    </i>
    <i r="1">
      <x v="11"/>
    </i>
    <i r="1">
      <x v="12"/>
    </i>
    <i r="1">
      <x v="14"/>
    </i>
    <i r="1">
      <x v="15"/>
    </i>
    <i r="1">
      <x v="16"/>
    </i>
    <i r="1">
      <x v="18"/>
    </i>
    <i r="1">
      <x v="20"/>
    </i>
    <i r="1">
      <x v="21"/>
    </i>
    <i r="1">
      <x v="22"/>
    </i>
    <i r="1">
      <x v="23"/>
    </i>
    <i r="1">
      <x v="24"/>
    </i>
    <i r="1">
      <x v="26"/>
    </i>
    <i r="1">
      <x v="27"/>
    </i>
    <i r="1">
      <x v="29"/>
    </i>
    <i r="1">
      <x v="30"/>
    </i>
    <i r="1">
      <x v="31"/>
    </i>
    <i r="1">
      <x v="32"/>
    </i>
    <i r="1">
      <x v="34"/>
    </i>
    <i r="1">
      <x v="36"/>
    </i>
    <i r="1">
      <x v="37"/>
    </i>
    <i r="1">
      <x v="38"/>
    </i>
    <i r="1">
      <x v="39"/>
    </i>
    <i r="1">
      <x v="41"/>
    </i>
    <i>
      <x v="45"/>
    </i>
    <i r="1">
      <x/>
    </i>
    <i r="1">
      <x v="1"/>
    </i>
    <i r="1">
      <x v="3"/>
    </i>
    <i r="1">
      <x v="4"/>
    </i>
    <i r="1">
      <x v="6"/>
    </i>
    <i r="1">
      <x v="7"/>
    </i>
    <i r="1">
      <x v="8"/>
    </i>
    <i r="1">
      <x v="10"/>
    </i>
    <i r="1">
      <x v="14"/>
    </i>
    <i r="1">
      <x v="15"/>
    </i>
    <i r="1">
      <x v="16"/>
    </i>
    <i r="1">
      <x v="18"/>
    </i>
    <i r="1">
      <x v="20"/>
    </i>
    <i r="1">
      <x v="22"/>
    </i>
    <i r="1">
      <x v="23"/>
    </i>
    <i r="1">
      <x v="26"/>
    </i>
    <i r="1">
      <x v="27"/>
    </i>
    <i r="1">
      <x v="30"/>
    </i>
    <i r="1">
      <x v="32"/>
    </i>
    <i r="1">
      <x v="36"/>
    </i>
    <i r="1">
      <x v="37"/>
    </i>
    <i r="1">
      <x v="38"/>
    </i>
    <i r="1">
      <x v="39"/>
    </i>
    <i>
      <x v="46"/>
    </i>
    <i r="1">
      <x v="1"/>
    </i>
    <i r="1">
      <x v="4"/>
    </i>
    <i r="1">
      <x v="6"/>
    </i>
    <i r="1">
      <x v="7"/>
    </i>
    <i r="1">
      <x v="9"/>
    </i>
    <i r="1">
      <x v="10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7"/>
    </i>
    <i r="1">
      <x v="30"/>
    </i>
    <i r="1">
      <x v="34"/>
    </i>
    <i r="1">
      <x v="35"/>
    </i>
    <i r="1">
      <x v="36"/>
    </i>
    <i r="1">
      <x v="37"/>
    </i>
    <i r="1">
      <x v="38"/>
    </i>
    <i r="1">
      <x v="39"/>
    </i>
    <i>
      <x v="47"/>
    </i>
    <i r="1">
      <x v="1"/>
    </i>
    <i r="1">
      <x v="7"/>
    </i>
    <i r="1">
      <x v="8"/>
    </i>
    <i r="1">
      <x v="9"/>
    </i>
    <i r="1">
      <x v="10"/>
    </i>
    <i r="1">
      <x v="14"/>
    </i>
    <i r="1">
      <x v="15"/>
    </i>
    <i r="1">
      <x v="16"/>
    </i>
    <i r="1">
      <x v="20"/>
    </i>
    <i r="1">
      <x v="21"/>
    </i>
    <i r="1">
      <x v="22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4"/>
    </i>
    <i r="1">
      <x v="36"/>
    </i>
    <i r="1">
      <x v="37"/>
    </i>
    <i r="1">
      <x v="38"/>
    </i>
    <i>
      <x v="48"/>
    </i>
    <i r="1">
      <x/>
    </i>
    <i r="1">
      <x v="1"/>
    </i>
    <i r="1">
      <x v="15"/>
    </i>
    <i r="1">
      <x v="20"/>
    </i>
    <i r="1">
      <x v="22"/>
    </i>
    <i r="1">
      <x v="34"/>
    </i>
    <i r="1">
      <x v="36"/>
    </i>
    <i>
      <x v="49"/>
    </i>
    <i r="1">
      <x v="1"/>
    </i>
    <i r="1">
      <x v="4"/>
    </i>
    <i r="1">
      <x v="12"/>
    </i>
    <i r="1">
      <x v="14"/>
    </i>
    <i r="1">
      <x v="15"/>
    </i>
    <i r="1">
      <x v="20"/>
    </i>
    <i r="1">
      <x v="22"/>
    </i>
    <i r="1">
      <x v="27"/>
    </i>
    <i r="1">
      <x v="29"/>
    </i>
    <i r="1">
      <x v="30"/>
    </i>
    <i r="1">
      <x v="36"/>
    </i>
    <i r="1">
      <x v="37"/>
    </i>
    <i>
      <x v="50"/>
    </i>
    <i r="1">
      <x v="1"/>
    </i>
    <i r="1">
      <x v="3"/>
    </i>
    <i r="1">
      <x v="4"/>
    </i>
    <i r="1">
      <x v="7"/>
    </i>
    <i r="1">
      <x v="8"/>
    </i>
    <i r="1">
      <x v="9"/>
    </i>
    <i r="1">
      <x v="11"/>
    </i>
    <i r="1">
      <x v="12"/>
    </i>
    <i r="1">
      <x v="14"/>
    </i>
    <i r="1">
      <x v="15"/>
    </i>
    <i r="1">
      <x v="16"/>
    </i>
    <i r="1">
      <x v="18"/>
    </i>
    <i r="1">
      <x v="20"/>
    </i>
    <i r="1">
      <x v="21"/>
    </i>
    <i r="1">
      <x v="22"/>
    </i>
    <i r="1">
      <x v="23"/>
    </i>
    <i r="1">
      <x v="26"/>
    </i>
    <i r="1">
      <x v="27"/>
    </i>
    <i r="1">
      <x v="30"/>
    </i>
    <i r="1">
      <x v="31"/>
    </i>
    <i r="1">
      <x v="32"/>
    </i>
    <i r="1">
      <x v="36"/>
    </i>
    <i r="1">
      <x v="37"/>
    </i>
    <i r="1">
      <x v="38"/>
    </i>
    <i>
      <x v="51"/>
    </i>
    <i r="1"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9"/>
    </i>
    <i r="1">
      <x v="11"/>
    </i>
    <i r="1">
      <x v="12"/>
    </i>
    <i r="1">
      <x v="14"/>
    </i>
    <i r="1">
      <x v="15"/>
    </i>
    <i r="1">
      <x v="17"/>
    </i>
    <i r="1">
      <x v="18"/>
    </i>
    <i r="1">
      <x v="20"/>
    </i>
    <i r="1">
      <x v="21"/>
    </i>
    <i r="1">
      <x v="22"/>
    </i>
    <i r="1">
      <x v="26"/>
    </i>
    <i r="1">
      <x v="27"/>
    </i>
    <i r="1">
      <x v="29"/>
    </i>
    <i r="1">
      <x v="30"/>
    </i>
    <i r="1">
      <x v="32"/>
    </i>
    <i r="1">
      <x v="36"/>
    </i>
    <i r="1">
      <x v="37"/>
    </i>
    <i r="1">
      <x v="38"/>
    </i>
    <i>
      <x v="52"/>
    </i>
    <i r="1">
      <x/>
    </i>
    <i r="1">
      <x v="1"/>
    </i>
    <i r="1">
      <x v="4"/>
    </i>
    <i r="1">
      <x v="7"/>
    </i>
    <i r="1">
      <x v="8"/>
    </i>
    <i r="1">
      <x v="9"/>
    </i>
    <i r="1">
      <x v="11"/>
    </i>
    <i r="1">
      <x v="12"/>
    </i>
    <i r="1">
      <x v="15"/>
    </i>
    <i r="1">
      <x v="16"/>
    </i>
    <i r="1">
      <x v="18"/>
    </i>
    <i r="1">
      <x v="20"/>
    </i>
    <i r="1">
      <x v="21"/>
    </i>
    <i r="1">
      <x v="22"/>
    </i>
    <i r="1">
      <x v="23"/>
    </i>
    <i r="1">
      <x v="26"/>
    </i>
    <i r="1">
      <x v="27"/>
    </i>
    <i r="1">
      <x v="30"/>
    </i>
    <i r="1">
      <x v="31"/>
    </i>
    <i r="1">
      <x v="32"/>
    </i>
    <i r="1">
      <x v="36"/>
    </i>
    <i r="1">
      <x v="37"/>
    </i>
    <i r="1">
      <x v="38"/>
    </i>
    <i>
      <x v="53"/>
    </i>
    <i r="1">
      <x v="1"/>
    </i>
    <i r="1">
      <x v="4"/>
    </i>
    <i r="1">
      <x v="7"/>
    </i>
    <i r="1">
      <x v="9"/>
    </i>
    <i r="1">
      <x v="11"/>
    </i>
    <i r="1">
      <x v="12"/>
    </i>
    <i r="1">
      <x v="14"/>
    </i>
    <i r="1">
      <x v="15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30"/>
    </i>
    <i r="1">
      <x v="32"/>
    </i>
    <i r="1">
      <x v="36"/>
    </i>
    <i r="1">
      <x v="38"/>
    </i>
    <i t="grand">
      <x/>
    </i>
  </rowItems>
  <colItems count="1">
    <i/>
  </colItems>
  <dataFields count="1">
    <dataField name="합계 : OUT (U$)2" fld="23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H21"/>
  <sheetViews>
    <sheetView showGridLines="0" tabSelected="1" zoomScale="90" zoomScaleNormal="90" workbookViewId="0">
      <selection activeCell="L5" sqref="L5"/>
    </sheetView>
  </sheetViews>
  <sheetFormatPr defaultColWidth="8.85546875" defaultRowHeight="16.5" x14ac:dyDescent="0.25"/>
  <cols>
    <col min="1" max="1" width="8.85546875" style="72"/>
    <col min="2" max="2" width="19.140625" style="72" customWidth="1"/>
    <col min="3" max="5" width="19.5703125" style="72" customWidth="1"/>
    <col min="6" max="6" width="8.85546875" style="72"/>
    <col min="7" max="7" width="10.5703125" style="72" bestFit="1" customWidth="1"/>
    <col min="8" max="8" width="9.42578125" style="72" bestFit="1" customWidth="1"/>
    <col min="9" max="16384" width="8.85546875" style="72"/>
  </cols>
  <sheetData>
    <row r="2" spans="2:8" ht="21.75" customHeight="1" x14ac:dyDescent="0.25">
      <c r="B2" s="134" t="s">
        <v>891</v>
      </c>
      <c r="C2" s="134"/>
      <c r="D2" s="134"/>
      <c r="E2" s="134"/>
    </row>
    <row r="3" spans="2:8" ht="27.95" customHeight="1" thickBot="1" x14ac:dyDescent="0.3">
      <c r="B3" s="135" t="s">
        <v>901</v>
      </c>
      <c r="C3" s="135"/>
      <c r="D3" s="135"/>
      <c r="E3" s="135"/>
    </row>
    <row r="4" spans="2:8" ht="21.75" customHeight="1" x14ac:dyDescent="0.25">
      <c r="B4" s="73"/>
      <c r="C4" s="73"/>
      <c r="D4" s="73"/>
      <c r="E4" s="73"/>
    </row>
    <row r="5" spans="2:8" x14ac:dyDescent="0.25">
      <c r="E5" s="74" t="s">
        <v>892</v>
      </c>
    </row>
    <row r="6" spans="2:8" ht="27" x14ac:dyDescent="0.25">
      <c r="B6" s="116"/>
      <c r="C6" s="76" t="s">
        <v>893</v>
      </c>
      <c r="D6" s="76" t="s">
        <v>894</v>
      </c>
      <c r="E6" s="76" t="s">
        <v>895</v>
      </c>
    </row>
    <row r="7" spans="2:8" ht="24" x14ac:dyDescent="0.25">
      <c r="B7" s="117" t="s">
        <v>896</v>
      </c>
      <c r="C7" s="118" t="s">
        <v>897</v>
      </c>
      <c r="D7" s="118" t="s">
        <v>897</v>
      </c>
      <c r="E7" s="119">
        <v>27145.428747830505</v>
      </c>
    </row>
    <row r="8" spans="2:8" ht="20.25" customHeight="1" x14ac:dyDescent="0.25">
      <c r="B8" s="78" t="s">
        <v>898</v>
      </c>
      <c r="C8" s="120">
        <v>26228.079468508084</v>
      </c>
      <c r="D8" s="120">
        <v>21370.305230102556</v>
      </c>
      <c r="E8" s="120">
        <f>C8-D8</f>
        <v>4857.7742384055273</v>
      </c>
      <c r="G8" s="132"/>
      <c r="H8" s="132"/>
    </row>
    <row r="9" spans="2:8" ht="20.25" customHeight="1" x14ac:dyDescent="0.25">
      <c r="B9" s="82" t="s">
        <v>878</v>
      </c>
      <c r="C9" s="121">
        <v>0</v>
      </c>
      <c r="D9" s="121">
        <v>4717.4416895594468</v>
      </c>
      <c r="E9" s="122">
        <f t="shared" ref="E9:E20" si="0">C9-D9</f>
        <v>-4717.4416895594468</v>
      </c>
      <c r="G9" s="132"/>
      <c r="H9" s="132"/>
    </row>
    <row r="10" spans="2:8" ht="20.25" customHeight="1" x14ac:dyDescent="0.25">
      <c r="B10" s="82" t="s">
        <v>879</v>
      </c>
      <c r="C10" s="121">
        <v>46672.442637863147</v>
      </c>
      <c r="D10" s="121">
        <v>33151.773525462828</v>
      </c>
      <c r="E10" s="122">
        <f t="shared" si="0"/>
        <v>13520.669112400319</v>
      </c>
      <c r="G10" s="132"/>
      <c r="H10" s="132"/>
    </row>
    <row r="11" spans="2:8" ht="20.25" customHeight="1" x14ac:dyDescent="0.25">
      <c r="B11" s="82" t="s">
        <v>880</v>
      </c>
      <c r="C11" s="123">
        <v>22500</v>
      </c>
      <c r="D11" s="121">
        <v>19084.283032949123</v>
      </c>
      <c r="E11" s="122">
        <f t="shared" si="0"/>
        <v>3415.7169670508774</v>
      </c>
      <c r="G11" s="132"/>
      <c r="H11" s="132"/>
    </row>
    <row r="12" spans="2:8" ht="20.25" customHeight="1" x14ac:dyDescent="0.25">
      <c r="B12" s="82" t="s">
        <v>881</v>
      </c>
      <c r="C12" s="121">
        <v>20000</v>
      </c>
      <c r="D12" s="121">
        <v>11064.308500569829</v>
      </c>
      <c r="E12" s="122">
        <f t="shared" si="0"/>
        <v>8935.6914994301715</v>
      </c>
      <c r="G12" s="132"/>
      <c r="H12" s="132"/>
    </row>
    <row r="13" spans="2:8" ht="20.25" customHeight="1" x14ac:dyDescent="0.25">
      <c r="B13" s="82" t="s">
        <v>882</v>
      </c>
      <c r="C13" s="121">
        <v>34000</v>
      </c>
      <c r="D13" s="121">
        <v>52610.587335639451</v>
      </c>
      <c r="E13" s="122">
        <f t="shared" si="0"/>
        <v>-18610.587335639451</v>
      </c>
      <c r="G13" s="132"/>
      <c r="H13" s="132"/>
    </row>
    <row r="14" spans="2:8" ht="20.25" customHeight="1" x14ac:dyDescent="0.25">
      <c r="B14" s="82" t="s">
        <v>883</v>
      </c>
      <c r="C14" s="121">
        <v>0</v>
      </c>
      <c r="D14" s="121">
        <v>885.59468275038762</v>
      </c>
      <c r="E14" s="122">
        <f t="shared" si="0"/>
        <v>-885.59468275038762</v>
      </c>
      <c r="G14" s="132"/>
      <c r="H14" s="132"/>
    </row>
    <row r="15" spans="2:8" ht="20.25" customHeight="1" x14ac:dyDescent="0.25">
      <c r="B15" s="82" t="s">
        <v>884</v>
      </c>
      <c r="C15" s="121">
        <v>0</v>
      </c>
      <c r="D15" s="121">
        <v>9063.0282184194748</v>
      </c>
      <c r="E15" s="122">
        <f t="shared" si="0"/>
        <v>-9063.0282184194748</v>
      </c>
      <c r="G15" s="132"/>
      <c r="H15" s="132"/>
    </row>
    <row r="16" spans="2:8" ht="20.25" customHeight="1" x14ac:dyDescent="0.25">
      <c r="B16" s="82" t="s">
        <v>885</v>
      </c>
      <c r="C16" s="123">
        <v>44000</v>
      </c>
      <c r="D16" s="121">
        <v>24605.555575982999</v>
      </c>
      <c r="E16" s="122">
        <f t="shared" si="0"/>
        <v>19394.444424017001</v>
      </c>
      <c r="G16" s="132"/>
      <c r="H16" s="132"/>
    </row>
    <row r="17" spans="2:8" ht="20.25" customHeight="1" x14ac:dyDescent="0.25">
      <c r="B17" s="82" t="s">
        <v>886</v>
      </c>
      <c r="C17" s="121">
        <v>36000</v>
      </c>
      <c r="D17" s="121">
        <v>35700.365172869642</v>
      </c>
      <c r="E17" s="122">
        <f t="shared" si="0"/>
        <v>299.63482713035773</v>
      </c>
      <c r="G17" s="132"/>
      <c r="H17" s="132"/>
    </row>
    <row r="18" spans="2:8" ht="20.25" customHeight="1" x14ac:dyDescent="0.25">
      <c r="B18" s="82" t="s">
        <v>887</v>
      </c>
      <c r="C18" s="121">
        <v>22980</v>
      </c>
      <c r="D18" s="121">
        <v>16967.547205932973</v>
      </c>
      <c r="E18" s="122">
        <f t="shared" si="0"/>
        <v>6012.4527940670268</v>
      </c>
      <c r="G18" s="132"/>
      <c r="H18" s="132"/>
    </row>
    <row r="19" spans="2:8" ht="20.25" customHeight="1" x14ac:dyDescent="0.25">
      <c r="B19" s="87" t="s">
        <v>888</v>
      </c>
      <c r="C19" s="124">
        <v>506489.2</v>
      </c>
      <c r="D19" s="125">
        <v>512835.9075580535</v>
      </c>
      <c r="E19" s="126">
        <f t="shared" si="0"/>
        <v>-6346.7075580534874</v>
      </c>
      <c r="G19" s="132"/>
      <c r="H19" s="132"/>
    </row>
    <row r="20" spans="2:8" ht="27" x14ac:dyDescent="0.25">
      <c r="B20" s="127" t="s">
        <v>899</v>
      </c>
      <c r="C20" s="119">
        <f>SUM(C8:C19)</f>
        <v>758869.72210637131</v>
      </c>
      <c r="D20" s="119">
        <f>SUM(D8:D19)</f>
        <v>742056.6977282922</v>
      </c>
      <c r="E20" s="128">
        <f t="shared" si="0"/>
        <v>16813.024378079106</v>
      </c>
      <c r="G20" s="133"/>
    </row>
    <row r="21" spans="2:8" ht="24" x14ac:dyDescent="0.25">
      <c r="B21" s="129" t="s">
        <v>900</v>
      </c>
      <c r="C21" s="130" t="s">
        <v>897</v>
      </c>
      <c r="D21" s="130" t="s">
        <v>897</v>
      </c>
      <c r="E21" s="131">
        <f>E7+E20</f>
        <v>43958.453125909611</v>
      </c>
    </row>
  </sheetData>
  <mergeCells count="2">
    <mergeCell ref="B2:E2"/>
    <mergeCell ref="B3:E3"/>
  </mergeCells>
  <phoneticPr fontId="4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7"/>
  <sheetViews>
    <sheetView showGridLines="0" zoomScale="90" zoomScaleNormal="90" workbookViewId="0">
      <pane ySplit="8" topLeftCell="A9" activePane="bottomLeft" state="frozen"/>
      <selection pane="bottomLeft" activeCell="A71" sqref="A9:XFD71"/>
    </sheetView>
  </sheetViews>
  <sheetFormatPr defaultColWidth="8.85546875" defaultRowHeight="12" x14ac:dyDescent="0.25"/>
  <cols>
    <col min="1" max="1" width="15" style="2" customWidth="1"/>
    <col min="2" max="2" width="12.85546875" style="2" bestFit="1" customWidth="1"/>
    <col min="3" max="3" width="9.28515625" style="2" bestFit="1" customWidth="1"/>
    <col min="4" max="4" width="50.7109375" style="2" bestFit="1" customWidth="1"/>
    <col min="5" max="5" width="6.5703125" style="2" bestFit="1" customWidth="1"/>
    <col min="6" max="6" width="11" style="2" bestFit="1" customWidth="1"/>
    <col min="7" max="7" width="12.28515625" style="2" bestFit="1" customWidth="1"/>
    <col min="8" max="8" width="12.85546875" style="2" bestFit="1" customWidth="1"/>
    <col min="9" max="9" width="8.85546875" style="2" customWidth="1"/>
    <col min="10" max="11" width="12.85546875" style="2" customWidth="1"/>
    <col min="12" max="12" width="14.42578125" style="2" customWidth="1"/>
    <col min="13" max="13" width="12.85546875" style="2" customWidth="1"/>
    <col min="14" max="14" width="8.85546875" style="2"/>
    <col min="15" max="15" width="11.42578125" style="2" customWidth="1"/>
    <col min="16" max="16" width="10.140625" style="2" bestFit="1" customWidth="1"/>
    <col min="17" max="17" width="8.85546875" style="2"/>
    <col min="18" max="18" width="11" style="2" bestFit="1" customWidth="1"/>
    <col min="19" max="19" width="30.5703125" style="2" customWidth="1"/>
    <col min="20" max="20" width="16.28515625" style="2" bestFit="1" customWidth="1"/>
    <col min="21" max="21" width="15.5703125" style="2" bestFit="1" customWidth="1"/>
    <col min="22" max="22" width="18.7109375" style="2" bestFit="1" customWidth="1"/>
    <col min="23" max="23" width="18.7109375" style="2" customWidth="1"/>
    <col min="24" max="24" width="17.85546875" style="2" bestFit="1" customWidth="1"/>
    <col min="25" max="28" width="8.85546875" style="2"/>
    <col min="29" max="29" width="25.140625" style="2" bestFit="1" customWidth="1"/>
    <col min="30" max="43" width="8.85546875" style="2"/>
    <col min="44" max="44" width="25.140625" style="2" bestFit="1" customWidth="1"/>
    <col min="45" max="16384" width="8.85546875" style="2"/>
  </cols>
  <sheetData>
    <row r="1" spans="1:29" x14ac:dyDescent="0.25">
      <c r="A1" s="138" t="s">
        <v>119</v>
      </c>
      <c r="B1" s="138"/>
      <c r="I1" s="3" t="s">
        <v>78</v>
      </c>
      <c r="J1" s="8">
        <f>'2'!J4</f>
        <v>21668.660000000091</v>
      </c>
      <c r="K1" s="4"/>
      <c r="L1" s="10">
        <f>'2'!L4</f>
        <v>234235.3800000007</v>
      </c>
    </row>
    <row r="2" spans="1:29" x14ac:dyDescent="0.25">
      <c r="A2" s="138"/>
      <c r="B2" s="138"/>
      <c r="I2" s="3" t="s">
        <v>80</v>
      </c>
      <c r="J2" s="9">
        <f>J6</f>
        <v>44000</v>
      </c>
      <c r="K2" s="4"/>
      <c r="L2" s="11">
        <f>L6</f>
        <v>1543917.5</v>
      </c>
    </row>
    <row r="3" spans="1:29" x14ac:dyDescent="0.25">
      <c r="A3" s="138"/>
      <c r="B3" s="138"/>
      <c r="I3" s="3" t="s">
        <v>79</v>
      </c>
      <c r="J3" s="9">
        <f>K6</f>
        <v>38554.729999999996</v>
      </c>
      <c r="K3" s="4"/>
      <c r="L3" s="11">
        <f>M6</f>
        <v>1368023.7799999998</v>
      </c>
    </row>
    <row r="4" spans="1:29" ht="12.75" thickBot="1" x14ac:dyDescent="0.3">
      <c r="A4" s="2" t="s">
        <v>121</v>
      </c>
      <c r="I4" s="3" t="s">
        <v>81</v>
      </c>
      <c r="J4" s="13">
        <f>J1+J2-J3</f>
        <v>27113.930000000095</v>
      </c>
      <c r="K4" s="4"/>
      <c r="L4" s="14">
        <f>L1+L2-L3</f>
        <v>410129.10000000102</v>
      </c>
    </row>
    <row r="5" spans="1:29" ht="14.25" thickTop="1" thickBot="1" x14ac:dyDescent="0.3">
      <c r="A5" s="1">
        <v>27113.930000000095</v>
      </c>
      <c r="B5" s="33" t="b">
        <f>A5=J4</f>
        <v>1</v>
      </c>
    </row>
    <row r="6" spans="1:29" ht="13.5" thickTop="1" x14ac:dyDescent="0.25">
      <c r="A6" s="1">
        <v>410129.10000000091</v>
      </c>
      <c r="B6" s="33" t="b">
        <f>A6=L4</f>
        <v>1</v>
      </c>
      <c r="I6" s="2" t="s">
        <v>77</v>
      </c>
      <c r="J6" s="5">
        <f>SUM(J9:J2691)</f>
        <v>44000</v>
      </c>
      <c r="K6" s="5">
        <f>SUM(K9:K2691)</f>
        <v>38554.729999999996</v>
      </c>
      <c r="L6" s="6">
        <f>SUM(L9:L2691)</f>
        <v>1543917.5</v>
      </c>
      <c r="M6" s="6">
        <f>SUM(M9:M2691)</f>
        <v>1368023.7799999998</v>
      </c>
      <c r="V6" s="2" t="s">
        <v>104</v>
      </c>
      <c r="X6" s="21">
        <v>47.160899999999998</v>
      </c>
    </row>
    <row r="8" spans="1:29" ht="12.75" thickBot="1" x14ac:dyDescent="0.3">
      <c r="A8" s="28" t="s">
        <v>0</v>
      </c>
      <c r="B8" s="28" t="s">
        <v>1</v>
      </c>
      <c r="C8" s="28" t="s">
        <v>2</v>
      </c>
      <c r="D8" s="28" t="s">
        <v>3</v>
      </c>
      <c r="E8" s="28" t="s">
        <v>4</v>
      </c>
      <c r="F8" s="28" t="s">
        <v>5</v>
      </c>
      <c r="G8" s="29" t="s">
        <v>6</v>
      </c>
      <c r="H8" s="29" t="s">
        <v>7</v>
      </c>
      <c r="J8" s="26" t="s">
        <v>73</v>
      </c>
      <c r="K8" s="26" t="s">
        <v>74</v>
      </c>
      <c r="L8" s="26" t="s">
        <v>75</v>
      </c>
      <c r="M8" s="26" t="s">
        <v>76</v>
      </c>
      <c r="N8" s="25"/>
      <c r="P8" s="7" t="s">
        <v>101</v>
      </c>
      <c r="R8" s="2" t="s">
        <v>103</v>
      </c>
      <c r="S8" s="24" t="s">
        <v>105</v>
      </c>
      <c r="T8" s="24" t="s">
        <v>106</v>
      </c>
      <c r="U8" s="24" t="s">
        <v>107</v>
      </c>
      <c r="V8" s="24" t="s">
        <v>108</v>
      </c>
      <c r="W8" s="22" t="s">
        <v>73</v>
      </c>
      <c r="X8" s="22" t="s">
        <v>74</v>
      </c>
      <c r="AC8" s="19" t="s">
        <v>272</v>
      </c>
    </row>
    <row r="9" spans="1:29" ht="14.25" thickTop="1" x14ac:dyDescent="0.25">
      <c r="A9" s="30">
        <v>42069</v>
      </c>
      <c r="B9" s="31" t="s">
        <v>8</v>
      </c>
      <c r="C9" s="32" t="s">
        <v>41</v>
      </c>
      <c r="D9" s="32" t="s">
        <v>236</v>
      </c>
      <c r="E9" s="32">
        <v>0</v>
      </c>
      <c r="F9" s="32">
        <v>0</v>
      </c>
      <c r="G9" s="27">
        <v>41000</v>
      </c>
      <c r="H9" s="27">
        <v>0</v>
      </c>
      <c r="J9" s="27">
        <v>41000</v>
      </c>
      <c r="K9" s="27"/>
      <c r="L9" s="25"/>
      <c r="M9" s="27"/>
      <c r="N9" s="25"/>
      <c r="O9" s="2" t="b">
        <f t="shared" ref="O9:O60" si="0">IF(SUM(J9:M9)&gt;0,SUM(E9:H9)=SUM(J9:M9),"검토요망")</f>
        <v>1</v>
      </c>
      <c r="P9" s="12">
        <f>J1+J9-K9</f>
        <v>62668.660000000091</v>
      </c>
      <c r="R9" s="20">
        <f>A9</f>
        <v>42069</v>
      </c>
      <c r="S9" s="25"/>
      <c r="T9" s="25">
        <v>1</v>
      </c>
      <c r="U9" s="25" t="s">
        <v>170</v>
      </c>
      <c r="V9" s="25"/>
      <c r="W9" s="23">
        <f t="shared" ref="W9:X19" si="1">IF((J9+L9/$X$6)&gt;0,(J9+L9/$X$6),"-")</f>
        <v>41000</v>
      </c>
      <c r="X9" s="23" t="str">
        <f>IF((K9+M9/$X$6)&gt;0,(K9+M9/$X$6),"-")</f>
        <v>-</v>
      </c>
      <c r="AC9" s="15" t="s">
        <v>168</v>
      </c>
    </row>
    <row r="10" spans="1:29" ht="13.5" x14ac:dyDescent="0.25">
      <c r="A10" s="30">
        <v>42069</v>
      </c>
      <c r="B10" s="31" t="s">
        <v>8</v>
      </c>
      <c r="C10" s="32" t="s">
        <v>9</v>
      </c>
      <c r="D10" s="32" t="s">
        <v>237</v>
      </c>
      <c r="E10" s="32">
        <v>0</v>
      </c>
      <c r="F10" s="32">
        <v>0</v>
      </c>
      <c r="G10" s="27">
        <v>0</v>
      </c>
      <c r="H10" s="27">
        <v>9000</v>
      </c>
      <c r="J10" s="25"/>
      <c r="K10" s="27">
        <v>9000</v>
      </c>
      <c r="L10" s="25"/>
      <c r="M10" s="27"/>
      <c r="N10" s="25"/>
      <c r="O10" s="2" t="b">
        <f t="shared" si="0"/>
        <v>1</v>
      </c>
      <c r="P10" s="12">
        <f t="shared" ref="P10:P71" si="2">P9+J10-K10</f>
        <v>53668.660000000091</v>
      </c>
      <c r="R10" s="20">
        <f t="shared" ref="R10:R62" si="3">A10</f>
        <v>42069</v>
      </c>
      <c r="S10" s="25" t="s">
        <v>275</v>
      </c>
      <c r="T10" s="25">
        <v>1</v>
      </c>
      <c r="U10" s="25" t="s">
        <v>277</v>
      </c>
      <c r="V10" s="25"/>
      <c r="W10" s="23" t="str">
        <f t="shared" si="1"/>
        <v>-</v>
      </c>
      <c r="X10" s="23">
        <f t="shared" si="1"/>
        <v>9000</v>
      </c>
      <c r="AC10" s="16" t="s">
        <v>171</v>
      </c>
    </row>
    <row r="11" spans="1:29" ht="13.5" x14ac:dyDescent="0.25">
      <c r="A11" s="30">
        <v>42069</v>
      </c>
      <c r="B11" s="31" t="s">
        <v>8</v>
      </c>
      <c r="C11" s="32" t="s">
        <v>9</v>
      </c>
      <c r="D11" s="32" t="s">
        <v>237</v>
      </c>
      <c r="E11" s="32">
        <v>0</v>
      </c>
      <c r="F11" s="32">
        <v>0</v>
      </c>
      <c r="G11" s="27">
        <v>0</v>
      </c>
      <c r="H11" s="27">
        <v>1000</v>
      </c>
      <c r="J11" s="25"/>
      <c r="K11" s="27">
        <v>1000</v>
      </c>
      <c r="L11" s="25"/>
      <c r="M11" s="27"/>
      <c r="N11" s="25"/>
      <c r="O11" s="2" t="b">
        <f t="shared" si="0"/>
        <v>1</v>
      </c>
      <c r="P11" s="12">
        <f t="shared" si="2"/>
        <v>52668.660000000091</v>
      </c>
      <c r="R11" s="20">
        <f t="shared" si="3"/>
        <v>42069</v>
      </c>
      <c r="S11" s="25" t="s">
        <v>275</v>
      </c>
      <c r="T11" s="25"/>
      <c r="U11" s="25" t="s">
        <v>277</v>
      </c>
      <c r="V11" s="25"/>
      <c r="W11" s="23" t="str">
        <f t="shared" si="1"/>
        <v>-</v>
      </c>
      <c r="X11" s="23">
        <f t="shared" si="1"/>
        <v>1000</v>
      </c>
      <c r="AC11" s="16" t="s">
        <v>218</v>
      </c>
    </row>
    <row r="12" spans="1:29" ht="13.5" x14ac:dyDescent="0.25">
      <c r="A12" s="30">
        <v>42069</v>
      </c>
      <c r="B12" s="31" t="s">
        <v>8</v>
      </c>
      <c r="C12" s="32" t="s">
        <v>55</v>
      </c>
      <c r="D12" s="32" t="s">
        <v>238</v>
      </c>
      <c r="E12" s="32">
        <v>0</v>
      </c>
      <c r="F12" s="32">
        <v>0</v>
      </c>
      <c r="G12" s="27">
        <v>0</v>
      </c>
      <c r="H12" s="27">
        <v>5000</v>
      </c>
      <c r="J12" s="25"/>
      <c r="K12" s="27">
        <v>5000</v>
      </c>
      <c r="L12" s="25"/>
      <c r="M12" s="27"/>
      <c r="N12" s="25"/>
      <c r="O12" s="2" t="b">
        <f t="shared" si="0"/>
        <v>1</v>
      </c>
      <c r="P12" s="12">
        <f t="shared" si="2"/>
        <v>47668.660000000091</v>
      </c>
      <c r="R12" s="20">
        <f t="shared" si="3"/>
        <v>42069</v>
      </c>
      <c r="S12" s="25" t="s">
        <v>168</v>
      </c>
      <c r="T12" s="25">
        <v>1</v>
      </c>
      <c r="U12" s="25" t="s">
        <v>184</v>
      </c>
      <c r="V12" s="25"/>
      <c r="W12" s="23" t="str">
        <f t="shared" si="1"/>
        <v>-</v>
      </c>
      <c r="X12" s="23">
        <f t="shared" si="1"/>
        <v>5000</v>
      </c>
      <c r="AC12" s="16" t="s">
        <v>153</v>
      </c>
    </row>
    <row r="13" spans="1:29" ht="13.5" x14ac:dyDescent="0.25">
      <c r="A13" s="30">
        <v>42069</v>
      </c>
      <c r="B13" s="31" t="s">
        <v>8</v>
      </c>
      <c r="C13" s="32" t="s">
        <v>9</v>
      </c>
      <c r="D13" s="32" t="s">
        <v>239</v>
      </c>
      <c r="E13" s="32">
        <v>0</v>
      </c>
      <c r="F13" s="32">
        <v>0</v>
      </c>
      <c r="G13" s="27">
        <v>0</v>
      </c>
      <c r="H13" s="27">
        <v>3000</v>
      </c>
      <c r="J13" s="25"/>
      <c r="K13" s="27">
        <v>3000</v>
      </c>
      <c r="L13" s="25"/>
      <c r="M13" s="27"/>
      <c r="N13" s="25"/>
      <c r="O13" s="2" t="b">
        <f t="shared" si="0"/>
        <v>1</v>
      </c>
      <c r="P13" s="12">
        <f t="shared" si="2"/>
        <v>44668.660000000091</v>
      </c>
      <c r="R13" s="20">
        <f t="shared" si="3"/>
        <v>42069</v>
      </c>
      <c r="S13" s="25" t="s">
        <v>280</v>
      </c>
      <c r="T13" s="25"/>
      <c r="U13" s="25"/>
      <c r="V13" s="25"/>
      <c r="W13" s="23" t="str">
        <f t="shared" si="1"/>
        <v>-</v>
      </c>
      <c r="X13" s="23">
        <f t="shared" si="1"/>
        <v>3000</v>
      </c>
      <c r="AC13" s="16" t="s">
        <v>155</v>
      </c>
    </row>
    <row r="14" spans="1:29" ht="13.5" x14ac:dyDescent="0.25">
      <c r="A14" s="30">
        <v>42069</v>
      </c>
      <c r="B14" s="31" t="s">
        <v>8</v>
      </c>
      <c r="C14" s="32" t="s">
        <v>29</v>
      </c>
      <c r="D14" s="32" t="s">
        <v>240</v>
      </c>
      <c r="E14" s="32">
        <v>0</v>
      </c>
      <c r="F14" s="32">
        <v>0</v>
      </c>
      <c r="G14" s="27">
        <v>0</v>
      </c>
      <c r="H14" s="27">
        <v>31.2</v>
      </c>
      <c r="J14" s="25"/>
      <c r="K14" s="27">
        <v>31.2</v>
      </c>
      <c r="L14" s="25"/>
      <c r="M14" s="27"/>
      <c r="N14" s="25"/>
      <c r="O14" s="2" t="b">
        <f t="shared" si="0"/>
        <v>1</v>
      </c>
      <c r="P14" s="12">
        <f t="shared" si="2"/>
        <v>44637.460000000094</v>
      </c>
      <c r="R14" s="20">
        <f t="shared" si="3"/>
        <v>42069</v>
      </c>
      <c r="S14" s="25" t="s">
        <v>159</v>
      </c>
      <c r="T14" s="25">
        <v>1</v>
      </c>
      <c r="U14" s="25" t="s">
        <v>203</v>
      </c>
      <c r="V14" s="25"/>
      <c r="W14" s="23" t="str">
        <f t="shared" si="1"/>
        <v>-</v>
      </c>
      <c r="X14" s="23">
        <f t="shared" si="1"/>
        <v>31.2</v>
      </c>
      <c r="AC14" s="16" t="s">
        <v>164</v>
      </c>
    </row>
    <row r="15" spans="1:29" ht="13.5" x14ac:dyDescent="0.25">
      <c r="A15" s="30">
        <v>42069</v>
      </c>
      <c r="B15" s="31" t="s">
        <v>10</v>
      </c>
      <c r="C15" s="32" t="s">
        <v>132</v>
      </c>
      <c r="D15" s="32" t="s">
        <v>241</v>
      </c>
      <c r="E15" s="32">
        <v>0</v>
      </c>
      <c r="F15" s="32">
        <v>0</v>
      </c>
      <c r="G15" s="27">
        <v>3000</v>
      </c>
      <c r="H15" s="27">
        <v>0</v>
      </c>
      <c r="J15" s="27">
        <v>3000</v>
      </c>
      <c r="K15" s="25"/>
      <c r="L15" s="25"/>
      <c r="M15" s="27"/>
      <c r="N15" s="25"/>
      <c r="O15" s="2" t="b">
        <f t="shared" si="0"/>
        <v>1</v>
      </c>
      <c r="P15" s="12">
        <f t="shared" si="2"/>
        <v>47637.460000000094</v>
      </c>
      <c r="R15" s="20">
        <f t="shared" si="3"/>
        <v>42069</v>
      </c>
      <c r="S15" s="25" t="s">
        <v>279</v>
      </c>
      <c r="T15" s="25"/>
      <c r="U15" s="25"/>
      <c r="V15" s="25"/>
      <c r="W15" s="23">
        <f t="shared" si="1"/>
        <v>3000</v>
      </c>
      <c r="X15" s="23" t="str">
        <f t="shared" si="1"/>
        <v>-</v>
      </c>
      <c r="AC15" s="16" t="s">
        <v>156</v>
      </c>
    </row>
    <row r="16" spans="1:29" ht="13.5" x14ac:dyDescent="0.25">
      <c r="A16" s="30">
        <v>42069</v>
      </c>
      <c r="B16" s="31" t="s">
        <v>13</v>
      </c>
      <c r="C16" s="32" t="s">
        <v>132</v>
      </c>
      <c r="D16" s="32" t="s">
        <v>242</v>
      </c>
      <c r="E16" s="32">
        <v>0</v>
      </c>
      <c r="F16" s="32">
        <v>0</v>
      </c>
      <c r="G16" s="27">
        <v>423000</v>
      </c>
      <c r="H16" s="27">
        <v>0</v>
      </c>
      <c r="J16" s="27"/>
      <c r="K16" s="27"/>
      <c r="L16" s="27">
        <v>423000</v>
      </c>
      <c r="M16" s="25"/>
      <c r="N16" s="25"/>
      <c r="O16" s="2" t="b">
        <f t="shared" si="0"/>
        <v>1</v>
      </c>
      <c r="P16" s="12">
        <f t="shared" si="2"/>
        <v>47637.460000000094</v>
      </c>
      <c r="R16" s="20">
        <f t="shared" si="3"/>
        <v>42069</v>
      </c>
      <c r="S16" s="25" t="s">
        <v>276</v>
      </c>
      <c r="T16" s="25">
        <v>1</v>
      </c>
      <c r="U16" s="25" t="s">
        <v>277</v>
      </c>
      <c r="V16" s="25"/>
      <c r="W16" s="23">
        <f t="shared" si="1"/>
        <v>8969.2944791129939</v>
      </c>
      <c r="X16" s="23" t="str">
        <f t="shared" si="1"/>
        <v>-</v>
      </c>
      <c r="AC16" s="16" t="s">
        <v>219</v>
      </c>
    </row>
    <row r="17" spans="1:29" ht="13.5" x14ac:dyDescent="0.25">
      <c r="A17" s="30">
        <v>42069</v>
      </c>
      <c r="B17" s="31" t="s">
        <v>13</v>
      </c>
      <c r="C17" s="32" t="s">
        <v>66</v>
      </c>
      <c r="D17" s="32" t="s">
        <v>67</v>
      </c>
      <c r="E17" s="32">
        <v>0</v>
      </c>
      <c r="F17" s="32">
        <v>0</v>
      </c>
      <c r="G17" s="27">
        <v>0</v>
      </c>
      <c r="H17" s="27">
        <v>37240</v>
      </c>
      <c r="J17" s="27"/>
      <c r="K17" s="27"/>
      <c r="L17" s="25"/>
      <c r="M17" s="27">
        <v>37240</v>
      </c>
      <c r="N17" s="25"/>
      <c r="O17" s="2" t="b">
        <f t="shared" si="0"/>
        <v>1</v>
      </c>
      <c r="P17" s="12">
        <f t="shared" si="2"/>
        <v>47637.460000000094</v>
      </c>
      <c r="R17" s="20">
        <f t="shared" si="3"/>
        <v>42069</v>
      </c>
      <c r="S17" s="25" t="s">
        <v>173</v>
      </c>
      <c r="T17" s="25">
        <v>1</v>
      </c>
      <c r="U17" s="25" t="s">
        <v>205</v>
      </c>
      <c r="V17" s="25"/>
      <c r="W17" s="23" t="str">
        <f t="shared" si="1"/>
        <v>-</v>
      </c>
      <c r="X17" s="23">
        <f t="shared" si="1"/>
        <v>789.63717825571609</v>
      </c>
      <c r="AC17" s="16" t="s">
        <v>356</v>
      </c>
    </row>
    <row r="18" spans="1:29" ht="13.5" x14ac:dyDescent="0.25">
      <c r="A18" s="30">
        <v>42069</v>
      </c>
      <c r="B18" s="31" t="s">
        <v>13</v>
      </c>
      <c r="C18" s="32" t="s">
        <v>29</v>
      </c>
      <c r="D18" s="32" t="s">
        <v>58</v>
      </c>
      <c r="E18" s="32">
        <v>0</v>
      </c>
      <c r="F18" s="32">
        <v>0</v>
      </c>
      <c r="G18" s="27">
        <v>0</v>
      </c>
      <c r="H18" s="27">
        <v>616.20000000000005</v>
      </c>
      <c r="J18" s="25"/>
      <c r="K18" s="25"/>
      <c r="L18" s="25"/>
      <c r="M18" s="27">
        <v>616.20000000000005</v>
      </c>
      <c r="N18" s="25"/>
      <c r="O18" s="2" t="b">
        <f t="shared" si="0"/>
        <v>1</v>
      </c>
      <c r="P18" s="12">
        <f t="shared" si="2"/>
        <v>47637.460000000094</v>
      </c>
      <c r="R18" s="20">
        <f t="shared" si="3"/>
        <v>42069</v>
      </c>
      <c r="S18" s="25" t="s">
        <v>159</v>
      </c>
      <c r="T18" s="25">
        <v>2</v>
      </c>
      <c r="U18" s="25" t="s">
        <v>203</v>
      </c>
      <c r="V18" s="25"/>
      <c r="W18" s="23" t="str">
        <f t="shared" si="1"/>
        <v>-</v>
      </c>
      <c r="X18" s="23">
        <f t="shared" si="1"/>
        <v>13.065908411417086</v>
      </c>
      <c r="AC18" s="16" t="s">
        <v>161</v>
      </c>
    </row>
    <row r="19" spans="1:29" ht="13.5" x14ac:dyDescent="0.25">
      <c r="A19" s="30">
        <v>42069</v>
      </c>
      <c r="B19" s="31" t="s">
        <v>13</v>
      </c>
      <c r="C19" s="32" t="s">
        <v>66</v>
      </c>
      <c r="D19" s="32" t="s">
        <v>68</v>
      </c>
      <c r="E19" s="32">
        <v>0</v>
      </c>
      <c r="F19" s="32">
        <v>0</v>
      </c>
      <c r="G19" s="27">
        <v>0</v>
      </c>
      <c r="H19" s="27">
        <v>23520</v>
      </c>
      <c r="J19" s="25"/>
      <c r="K19" s="25"/>
      <c r="L19" s="25"/>
      <c r="M19" s="27">
        <v>23520</v>
      </c>
      <c r="N19" s="25"/>
      <c r="O19" s="2" t="b">
        <f t="shared" si="0"/>
        <v>1</v>
      </c>
      <c r="P19" s="12">
        <f t="shared" si="2"/>
        <v>47637.460000000094</v>
      </c>
      <c r="R19" s="20">
        <f t="shared" si="3"/>
        <v>42069</v>
      </c>
      <c r="S19" s="25" t="s">
        <v>174</v>
      </c>
      <c r="T19" s="25">
        <v>1</v>
      </c>
      <c r="U19" s="25" t="s">
        <v>206</v>
      </c>
      <c r="V19" s="25"/>
      <c r="W19" s="23" t="str">
        <f t="shared" si="1"/>
        <v>-</v>
      </c>
      <c r="X19" s="23">
        <f t="shared" si="1"/>
        <v>498.71821784571546</v>
      </c>
      <c r="AC19" s="16" t="s">
        <v>167</v>
      </c>
    </row>
    <row r="20" spans="1:29" ht="13.5" x14ac:dyDescent="0.25">
      <c r="A20" s="30">
        <v>42069</v>
      </c>
      <c r="B20" s="31" t="s">
        <v>13</v>
      </c>
      <c r="C20" s="32" t="s">
        <v>69</v>
      </c>
      <c r="D20" s="32" t="s">
        <v>70</v>
      </c>
      <c r="E20" s="32">
        <v>0</v>
      </c>
      <c r="F20" s="32">
        <v>0</v>
      </c>
      <c r="G20" s="27">
        <v>0</v>
      </c>
      <c r="H20" s="27">
        <v>23520</v>
      </c>
      <c r="J20" s="25"/>
      <c r="K20" s="25"/>
      <c r="L20" s="25"/>
      <c r="M20" s="27">
        <v>23520</v>
      </c>
      <c r="N20" s="25"/>
      <c r="O20" s="2" t="b">
        <f t="shared" si="0"/>
        <v>1</v>
      </c>
      <c r="P20" s="12">
        <f t="shared" si="2"/>
        <v>47637.460000000094</v>
      </c>
      <c r="R20" s="20">
        <f t="shared" si="3"/>
        <v>42069</v>
      </c>
      <c r="S20" s="25" t="s">
        <v>174</v>
      </c>
      <c r="T20" s="25">
        <v>1</v>
      </c>
      <c r="U20" s="25" t="s">
        <v>206</v>
      </c>
      <c r="V20" s="25"/>
      <c r="W20" s="23" t="str">
        <f t="shared" ref="W20:X76" si="4">IF((J20+L20/$X$6)&gt;0,(J20+L20/$X$6),"-")</f>
        <v>-</v>
      </c>
      <c r="X20" s="23">
        <f t="shared" si="4"/>
        <v>498.71821784571546</v>
      </c>
      <c r="AC20" s="16" t="s">
        <v>220</v>
      </c>
    </row>
    <row r="21" spans="1:29" ht="13.5" x14ac:dyDescent="0.25">
      <c r="A21" s="30">
        <v>42069</v>
      </c>
      <c r="B21" s="31" t="s">
        <v>13</v>
      </c>
      <c r="C21" s="32" t="s">
        <v>29</v>
      </c>
      <c r="D21" s="32" t="s">
        <v>58</v>
      </c>
      <c r="E21" s="32">
        <v>0</v>
      </c>
      <c r="F21" s="32">
        <v>0</v>
      </c>
      <c r="G21" s="27">
        <v>0</v>
      </c>
      <c r="H21" s="27">
        <v>616.20000000000005</v>
      </c>
      <c r="J21" s="25"/>
      <c r="K21" s="25"/>
      <c r="L21" s="25"/>
      <c r="M21" s="27">
        <v>616.20000000000005</v>
      </c>
      <c r="N21" s="25"/>
      <c r="O21" s="2" t="b">
        <f t="shared" si="0"/>
        <v>1</v>
      </c>
      <c r="P21" s="12">
        <f t="shared" si="2"/>
        <v>47637.460000000094</v>
      </c>
      <c r="R21" s="20">
        <f t="shared" si="3"/>
        <v>42069</v>
      </c>
      <c r="S21" s="25" t="s">
        <v>159</v>
      </c>
      <c r="T21" s="25">
        <v>3</v>
      </c>
      <c r="U21" s="25" t="s">
        <v>203</v>
      </c>
      <c r="V21" s="25"/>
      <c r="W21" s="23" t="str">
        <f t="shared" si="4"/>
        <v>-</v>
      </c>
      <c r="X21" s="23">
        <f t="shared" si="4"/>
        <v>13.065908411417086</v>
      </c>
      <c r="AC21" s="16" t="s">
        <v>162</v>
      </c>
    </row>
    <row r="22" spans="1:29" ht="13.5" x14ac:dyDescent="0.25">
      <c r="A22" s="30">
        <v>42069</v>
      </c>
      <c r="B22" s="31" t="s">
        <v>13</v>
      </c>
      <c r="C22" s="32" t="s">
        <v>55</v>
      </c>
      <c r="D22" s="32" t="s">
        <v>243</v>
      </c>
      <c r="E22" s="32">
        <v>0</v>
      </c>
      <c r="F22" s="32">
        <v>0</v>
      </c>
      <c r="G22" s="27">
        <v>0</v>
      </c>
      <c r="H22" s="27">
        <v>316292.8</v>
      </c>
      <c r="J22" s="25"/>
      <c r="K22" s="25"/>
      <c r="L22" s="25"/>
      <c r="M22" s="27">
        <v>316292.8</v>
      </c>
      <c r="N22" s="25"/>
      <c r="O22" s="2" t="b">
        <f t="shared" si="0"/>
        <v>1</v>
      </c>
      <c r="P22" s="12">
        <f t="shared" si="2"/>
        <v>47637.460000000094</v>
      </c>
      <c r="R22" s="20">
        <f t="shared" si="3"/>
        <v>42069</v>
      </c>
      <c r="S22" s="25" t="s">
        <v>171</v>
      </c>
      <c r="T22" s="25">
        <v>1</v>
      </c>
      <c r="U22" s="25" t="s">
        <v>226</v>
      </c>
      <c r="V22" s="25"/>
      <c r="W22" s="23" t="str">
        <f t="shared" si="4"/>
        <v>-</v>
      </c>
      <c r="X22" s="23">
        <f t="shared" si="4"/>
        <v>6706.6743849247996</v>
      </c>
      <c r="AC22" s="16" t="s">
        <v>149</v>
      </c>
    </row>
    <row r="23" spans="1:29" ht="13.5" x14ac:dyDescent="0.25">
      <c r="A23" s="30">
        <v>42069</v>
      </c>
      <c r="B23" s="31" t="s">
        <v>13</v>
      </c>
      <c r="C23" s="32" t="s">
        <v>9</v>
      </c>
      <c r="D23" s="32" t="s">
        <v>244</v>
      </c>
      <c r="E23" s="32">
        <v>0</v>
      </c>
      <c r="F23" s="32">
        <v>0</v>
      </c>
      <c r="G23" s="27">
        <v>0</v>
      </c>
      <c r="H23" s="27">
        <v>100000</v>
      </c>
      <c r="J23" s="25"/>
      <c r="K23" s="25"/>
      <c r="L23" s="25"/>
      <c r="M23" s="27">
        <v>100000</v>
      </c>
      <c r="N23" s="25"/>
      <c r="O23" s="2" t="b">
        <f t="shared" si="0"/>
        <v>1</v>
      </c>
      <c r="P23" s="12">
        <f t="shared" si="2"/>
        <v>47637.460000000094</v>
      </c>
      <c r="R23" s="20">
        <f t="shared" si="3"/>
        <v>42069</v>
      </c>
      <c r="S23" s="25" t="s">
        <v>276</v>
      </c>
      <c r="T23" s="25">
        <v>1</v>
      </c>
      <c r="U23" s="25" t="s">
        <v>278</v>
      </c>
      <c r="V23" s="25"/>
      <c r="W23" s="23" t="str">
        <f t="shared" si="4"/>
        <v>-</v>
      </c>
      <c r="X23" s="23">
        <f t="shared" si="4"/>
        <v>2120.400586078722</v>
      </c>
      <c r="AC23" s="16" t="s">
        <v>221</v>
      </c>
    </row>
    <row r="24" spans="1:29" ht="13.5" x14ac:dyDescent="0.25">
      <c r="A24" s="30">
        <v>42069</v>
      </c>
      <c r="B24" s="31" t="s">
        <v>13</v>
      </c>
      <c r="C24" s="32" t="s">
        <v>24</v>
      </c>
      <c r="D24" s="32" t="s">
        <v>245</v>
      </c>
      <c r="E24" s="32">
        <v>0</v>
      </c>
      <c r="F24" s="32">
        <v>0</v>
      </c>
      <c r="G24" s="27">
        <v>0</v>
      </c>
      <c r="H24" s="27">
        <v>7265</v>
      </c>
      <c r="J24" s="25"/>
      <c r="K24" s="25"/>
      <c r="L24" s="25"/>
      <c r="M24" s="27">
        <v>7265</v>
      </c>
      <c r="N24" s="25"/>
      <c r="O24" s="2" t="b">
        <f t="shared" si="0"/>
        <v>1</v>
      </c>
      <c r="P24" s="12">
        <f t="shared" si="2"/>
        <v>47637.460000000094</v>
      </c>
      <c r="R24" s="20">
        <f t="shared" si="3"/>
        <v>42069</v>
      </c>
      <c r="S24" s="25" t="s">
        <v>273</v>
      </c>
      <c r="T24" s="25">
        <v>1</v>
      </c>
      <c r="U24" s="25" t="s">
        <v>158</v>
      </c>
      <c r="V24" s="25"/>
      <c r="W24" s="23" t="str">
        <f t="shared" si="4"/>
        <v>-</v>
      </c>
      <c r="X24" s="23">
        <f t="shared" si="4"/>
        <v>154.04710257861916</v>
      </c>
      <c r="AC24" s="16" t="s">
        <v>159</v>
      </c>
    </row>
    <row r="25" spans="1:29" ht="13.5" x14ac:dyDescent="0.25">
      <c r="A25" s="30">
        <v>42069</v>
      </c>
      <c r="B25" s="31" t="s">
        <v>13</v>
      </c>
      <c r="C25" s="32" t="s">
        <v>29</v>
      </c>
      <c r="D25" s="32" t="s">
        <v>246</v>
      </c>
      <c r="E25" s="32">
        <v>0</v>
      </c>
      <c r="F25" s="32">
        <v>0</v>
      </c>
      <c r="G25" s="27">
        <v>0</v>
      </c>
      <c r="H25" s="27">
        <v>53910</v>
      </c>
      <c r="J25" s="25"/>
      <c r="K25" s="25"/>
      <c r="L25" s="25"/>
      <c r="M25" s="27">
        <v>53910</v>
      </c>
      <c r="N25" s="25"/>
      <c r="O25" s="2" t="b">
        <f t="shared" si="0"/>
        <v>1</v>
      </c>
      <c r="P25" s="12">
        <f t="shared" si="2"/>
        <v>47637.460000000094</v>
      </c>
      <c r="R25" s="20">
        <f t="shared" si="3"/>
        <v>42069</v>
      </c>
      <c r="S25" s="25" t="s">
        <v>166</v>
      </c>
      <c r="T25" s="25">
        <v>1</v>
      </c>
      <c r="U25" s="25" t="s">
        <v>274</v>
      </c>
      <c r="V25" s="25"/>
      <c r="W25" s="23" t="str">
        <f t="shared" si="4"/>
        <v>-</v>
      </c>
      <c r="X25" s="23">
        <f t="shared" si="4"/>
        <v>1143.107955955039</v>
      </c>
      <c r="AC25" s="16" t="s">
        <v>163</v>
      </c>
    </row>
    <row r="26" spans="1:29" ht="13.5" x14ac:dyDescent="0.25">
      <c r="A26" s="30">
        <v>42069</v>
      </c>
      <c r="B26" s="31" t="s">
        <v>13</v>
      </c>
      <c r="C26" s="32" t="s">
        <v>132</v>
      </c>
      <c r="D26" s="32" t="s">
        <v>247</v>
      </c>
      <c r="E26" s="32">
        <v>0</v>
      </c>
      <c r="F26" s="32">
        <v>0</v>
      </c>
      <c r="G26" s="27">
        <v>46900</v>
      </c>
      <c r="H26" s="27">
        <v>0</v>
      </c>
      <c r="J26" s="25"/>
      <c r="K26" s="25"/>
      <c r="L26" s="27">
        <v>46900</v>
      </c>
      <c r="M26" s="27"/>
      <c r="N26" s="25"/>
      <c r="O26" s="2" t="b">
        <f t="shared" si="0"/>
        <v>1</v>
      </c>
      <c r="P26" s="12">
        <f t="shared" si="2"/>
        <v>47637.460000000094</v>
      </c>
      <c r="R26" s="20">
        <f t="shared" si="3"/>
        <v>42069</v>
      </c>
      <c r="S26" s="25" t="s">
        <v>276</v>
      </c>
      <c r="T26" s="25">
        <v>1</v>
      </c>
      <c r="U26" s="25"/>
      <c r="V26" s="25"/>
      <c r="W26" s="23">
        <f t="shared" si="4"/>
        <v>994.4678748709207</v>
      </c>
      <c r="X26" s="23" t="str">
        <f t="shared" si="4"/>
        <v>-</v>
      </c>
      <c r="AC26" s="16" t="s">
        <v>166</v>
      </c>
    </row>
    <row r="27" spans="1:29" ht="13.5" x14ac:dyDescent="0.25">
      <c r="A27" s="30">
        <v>42069</v>
      </c>
      <c r="B27" s="31" t="s">
        <v>14</v>
      </c>
      <c r="C27" s="32" t="s">
        <v>132</v>
      </c>
      <c r="D27" s="32" t="s">
        <v>248</v>
      </c>
      <c r="E27" s="32">
        <v>0</v>
      </c>
      <c r="F27" s="32">
        <v>0</v>
      </c>
      <c r="G27" s="27">
        <v>100000</v>
      </c>
      <c r="H27" s="27">
        <v>0</v>
      </c>
      <c r="J27" s="25"/>
      <c r="K27" s="25"/>
      <c r="L27" s="27">
        <v>100000</v>
      </c>
      <c r="M27" s="27">
        <v>0</v>
      </c>
      <c r="N27" s="25"/>
      <c r="O27" s="2" t="b">
        <f t="shared" si="0"/>
        <v>1</v>
      </c>
      <c r="P27" s="12">
        <f t="shared" si="2"/>
        <v>47637.460000000094</v>
      </c>
      <c r="R27" s="20">
        <f t="shared" si="3"/>
        <v>42069</v>
      </c>
      <c r="S27" s="25" t="s">
        <v>276</v>
      </c>
      <c r="T27" s="25">
        <v>1</v>
      </c>
      <c r="U27" s="25"/>
      <c r="V27" s="25"/>
      <c r="W27" s="23">
        <f t="shared" si="4"/>
        <v>2120.400586078722</v>
      </c>
      <c r="X27" s="23" t="str">
        <f t="shared" si="4"/>
        <v>-</v>
      </c>
      <c r="AC27" s="16" t="s">
        <v>222</v>
      </c>
    </row>
    <row r="28" spans="1:29" ht="13.5" x14ac:dyDescent="0.25">
      <c r="A28" s="30">
        <v>42069</v>
      </c>
      <c r="B28" s="31" t="s">
        <v>14</v>
      </c>
      <c r="C28" s="32" t="s">
        <v>16</v>
      </c>
      <c r="D28" s="32" t="s">
        <v>137</v>
      </c>
      <c r="E28" s="32">
        <v>0</v>
      </c>
      <c r="F28" s="32">
        <v>0</v>
      </c>
      <c r="G28" s="27">
        <v>0</v>
      </c>
      <c r="H28" s="27">
        <v>18210</v>
      </c>
      <c r="J28" s="25"/>
      <c r="K28" s="25"/>
      <c r="L28" s="27"/>
      <c r="M28" s="27">
        <v>18210</v>
      </c>
      <c r="N28" s="25"/>
      <c r="O28" s="2" t="b">
        <f t="shared" si="0"/>
        <v>1</v>
      </c>
      <c r="P28" s="12">
        <f t="shared" si="2"/>
        <v>47637.460000000094</v>
      </c>
      <c r="R28" s="20">
        <f t="shared" si="3"/>
        <v>42069</v>
      </c>
      <c r="S28" s="25" t="s">
        <v>153</v>
      </c>
      <c r="T28" s="25">
        <v>1</v>
      </c>
      <c r="U28" s="25" t="s">
        <v>196</v>
      </c>
      <c r="V28" s="25"/>
      <c r="W28" s="23" t="str">
        <f t="shared" si="4"/>
        <v>-</v>
      </c>
      <c r="X28" s="23">
        <f t="shared" si="4"/>
        <v>386.12494672493528</v>
      </c>
      <c r="AC28" s="16" t="s">
        <v>152</v>
      </c>
    </row>
    <row r="29" spans="1:29" ht="13.5" x14ac:dyDescent="0.25">
      <c r="A29" s="30">
        <v>42069</v>
      </c>
      <c r="B29" s="31" t="s">
        <v>14</v>
      </c>
      <c r="C29" s="32" t="s">
        <v>18</v>
      </c>
      <c r="D29" s="32" t="s">
        <v>147</v>
      </c>
      <c r="E29" s="32">
        <v>0</v>
      </c>
      <c r="F29" s="32">
        <v>0</v>
      </c>
      <c r="G29" s="27">
        <v>0</v>
      </c>
      <c r="H29" s="27">
        <v>3320</v>
      </c>
      <c r="J29" s="25"/>
      <c r="K29" s="25"/>
      <c r="L29" s="27"/>
      <c r="M29" s="27">
        <v>3320</v>
      </c>
      <c r="N29" s="25"/>
      <c r="O29" s="2" t="b">
        <f t="shared" si="0"/>
        <v>1</v>
      </c>
      <c r="P29" s="12">
        <f t="shared" si="2"/>
        <v>47637.460000000094</v>
      </c>
      <c r="R29" s="20">
        <f t="shared" si="3"/>
        <v>42069</v>
      </c>
      <c r="S29" s="25" t="s">
        <v>149</v>
      </c>
      <c r="T29" s="25">
        <v>1</v>
      </c>
      <c r="U29" s="25" t="s">
        <v>281</v>
      </c>
      <c r="V29" s="25"/>
      <c r="W29" s="23" t="str">
        <f t="shared" si="4"/>
        <v>-</v>
      </c>
      <c r="X29" s="23">
        <f t="shared" si="4"/>
        <v>70.397299457813574</v>
      </c>
      <c r="AC29" s="16" t="s">
        <v>151</v>
      </c>
    </row>
    <row r="30" spans="1:29" ht="13.5" x14ac:dyDescent="0.25">
      <c r="A30" s="30">
        <v>42069</v>
      </c>
      <c r="B30" s="31" t="s">
        <v>14</v>
      </c>
      <c r="C30" s="32" t="s">
        <v>20</v>
      </c>
      <c r="D30" s="32" t="s">
        <v>249</v>
      </c>
      <c r="E30" s="32">
        <v>0</v>
      </c>
      <c r="F30" s="32">
        <v>0</v>
      </c>
      <c r="G30" s="27">
        <v>0</v>
      </c>
      <c r="H30" s="27">
        <v>3335</v>
      </c>
      <c r="J30" s="25"/>
      <c r="K30" s="25"/>
      <c r="L30" s="27"/>
      <c r="M30" s="27">
        <v>3335</v>
      </c>
      <c r="N30" s="25"/>
      <c r="O30" s="2" t="b">
        <f t="shared" si="0"/>
        <v>1</v>
      </c>
      <c r="P30" s="12">
        <f t="shared" si="2"/>
        <v>47637.460000000094</v>
      </c>
      <c r="R30" s="20">
        <f t="shared" si="3"/>
        <v>42069</v>
      </c>
      <c r="S30" s="25" t="s">
        <v>282</v>
      </c>
      <c r="T30" s="25">
        <v>1</v>
      </c>
      <c r="U30" s="25" t="s">
        <v>215</v>
      </c>
      <c r="V30" s="25"/>
      <c r="W30" s="23" t="str">
        <f t="shared" si="4"/>
        <v>-</v>
      </c>
      <c r="X30" s="23">
        <f t="shared" si="4"/>
        <v>70.715359545725377</v>
      </c>
      <c r="AC30" s="16" t="s">
        <v>173</v>
      </c>
    </row>
    <row r="31" spans="1:29" ht="13.5" x14ac:dyDescent="0.25">
      <c r="A31" s="30">
        <v>42069</v>
      </c>
      <c r="B31" s="31" t="s">
        <v>14</v>
      </c>
      <c r="C31" s="32" t="s">
        <v>16</v>
      </c>
      <c r="D31" s="32" t="s">
        <v>250</v>
      </c>
      <c r="E31" s="32">
        <v>0</v>
      </c>
      <c r="F31" s="32">
        <v>0</v>
      </c>
      <c r="G31" s="27">
        <v>0</v>
      </c>
      <c r="H31" s="27">
        <v>1710</v>
      </c>
      <c r="J31" s="25"/>
      <c r="K31" s="25"/>
      <c r="L31" s="27"/>
      <c r="M31" s="27">
        <v>1710</v>
      </c>
      <c r="N31" s="25"/>
      <c r="O31" s="2" t="b">
        <f t="shared" si="0"/>
        <v>1</v>
      </c>
      <c r="P31" s="12">
        <f t="shared" si="2"/>
        <v>47637.460000000094</v>
      </c>
      <c r="R31" s="20">
        <f t="shared" si="3"/>
        <v>42069</v>
      </c>
      <c r="S31" s="25" t="s">
        <v>153</v>
      </c>
      <c r="T31" s="25">
        <v>2</v>
      </c>
      <c r="U31" s="25" t="s">
        <v>283</v>
      </c>
      <c r="V31" s="25"/>
      <c r="W31" s="23" t="str">
        <f t="shared" si="4"/>
        <v>-</v>
      </c>
      <c r="X31" s="23">
        <f t="shared" si="4"/>
        <v>36.258850021946145</v>
      </c>
      <c r="AC31" s="16" t="s">
        <v>174</v>
      </c>
    </row>
    <row r="32" spans="1:29" ht="13.5" x14ac:dyDescent="0.25">
      <c r="A32" s="30">
        <v>42069</v>
      </c>
      <c r="B32" s="31" t="s">
        <v>14</v>
      </c>
      <c r="C32" s="32" t="s">
        <v>11</v>
      </c>
      <c r="D32" s="32" t="s">
        <v>26</v>
      </c>
      <c r="E32" s="32">
        <v>0</v>
      </c>
      <c r="F32" s="32">
        <v>0</v>
      </c>
      <c r="G32" s="27">
        <v>0</v>
      </c>
      <c r="H32" s="27">
        <v>4000</v>
      </c>
      <c r="J32" s="25"/>
      <c r="K32" s="25"/>
      <c r="L32" s="27"/>
      <c r="M32" s="27">
        <v>4000</v>
      </c>
      <c r="N32" s="25"/>
      <c r="O32" s="2" t="b">
        <f t="shared" si="0"/>
        <v>1</v>
      </c>
      <c r="P32" s="12">
        <f t="shared" si="2"/>
        <v>47637.460000000094</v>
      </c>
      <c r="R32" s="20">
        <f t="shared" si="3"/>
        <v>42069</v>
      </c>
      <c r="S32" s="25" t="s">
        <v>152</v>
      </c>
      <c r="T32" s="25">
        <v>1</v>
      </c>
      <c r="U32" s="25" t="s">
        <v>175</v>
      </c>
      <c r="V32" s="25"/>
      <c r="W32" s="23" t="str">
        <f t="shared" si="4"/>
        <v>-</v>
      </c>
      <c r="X32" s="23">
        <f t="shared" si="4"/>
        <v>84.816023443148879</v>
      </c>
      <c r="AC32" s="16" t="s">
        <v>273</v>
      </c>
    </row>
    <row r="33" spans="1:29" ht="13.5" x14ac:dyDescent="0.25">
      <c r="A33" s="30">
        <v>42069</v>
      </c>
      <c r="B33" s="31" t="s">
        <v>14</v>
      </c>
      <c r="C33" s="32" t="s">
        <v>18</v>
      </c>
      <c r="D33" s="32" t="s">
        <v>251</v>
      </c>
      <c r="E33" s="32">
        <v>0</v>
      </c>
      <c r="F33" s="32">
        <v>0</v>
      </c>
      <c r="G33" s="27">
        <v>0</v>
      </c>
      <c r="H33" s="27">
        <v>600</v>
      </c>
      <c r="J33" s="25"/>
      <c r="K33" s="25"/>
      <c r="L33" s="27"/>
      <c r="M33" s="27">
        <v>600</v>
      </c>
      <c r="N33" s="25"/>
      <c r="O33" s="2" t="b">
        <f t="shared" si="0"/>
        <v>1</v>
      </c>
      <c r="P33" s="12">
        <f t="shared" si="2"/>
        <v>47637.460000000094</v>
      </c>
      <c r="R33" s="20">
        <f t="shared" si="3"/>
        <v>42069</v>
      </c>
      <c r="S33" s="25" t="s">
        <v>167</v>
      </c>
      <c r="T33" s="25">
        <v>2</v>
      </c>
      <c r="U33" s="25" t="s">
        <v>284</v>
      </c>
      <c r="V33" s="25"/>
      <c r="W33" s="23" t="str">
        <f t="shared" si="4"/>
        <v>-</v>
      </c>
      <c r="X33" s="23">
        <f t="shared" si="4"/>
        <v>12.722403516472333</v>
      </c>
      <c r="AC33" s="16" t="s">
        <v>275</v>
      </c>
    </row>
    <row r="34" spans="1:29" ht="13.5" x14ac:dyDescent="0.25">
      <c r="A34" s="30">
        <v>42069</v>
      </c>
      <c r="B34" s="31" t="s">
        <v>14</v>
      </c>
      <c r="C34" s="32" t="s">
        <v>16</v>
      </c>
      <c r="D34" s="32" t="s">
        <v>23</v>
      </c>
      <c r="E34" s="32">
        <v>0</v>
      </c>
      <c r="F34" s="32">
        <v>0</v>
      </c>
      <c r="G34" s="27">
        <v>0</v>
      </c>
      <c r="H34" s="27">
        <v>325</v>
      </c>
      <c r="J34" s="25"/>
      <c r="K34" s="25"/>
      <c r="L34" s="27"/>
      <c r="M34" s="27">
        <v>325</v>
      </c>
      <c r="N34" s="25"/>
      <c r="O34" s="2" t="b">
        <f t="shared" si="0"/>
        <v>1</v>
      </c>
      <c r="P34" s="12">
        <f t="shared" si="2"/>
        <v>47637.460000000094</v>
      </c>
      <c r="R34" s="20">
        <f t="shared" si="3"/>
        <v>42069</v>
      </c>
      <c r="S34" s="25" t="s">
        <v>155</v>
      </c>
      <c r="T34" s="25">
        <v>1</v>
      </c>
      <c r="U34" s="25" t="s">
        <v>189</v>
      </c>
      <c r="V34" s="25"/>
      <c r="W34" s="23" t="str">
        <f t="shared" si="4"/>
        <v>-</v>
      </c>
      <c r="X34" s="23">
        <f t="shared" si="4"/>
        <v>6.8913019047558466</v>
      </c>
      <c r="AC34" s="16" t="s">
        <v>276</v>
      </c>
    </row>
    <row r="35" spans="1:29" ht="13.5" x14ac:dyDescent="0.25">
      <c r="A35" s="30">
        <v>42069</v>
      </c>
      <c r="B35" s="31" t="s">
        <v>14</v>
      </c>
      <c r="C35" s="32" t="s">
        <v>11</v>
      </c>
      <c r="D35" s="32" t="s">
        <v>26</v>
      </c>
      <c r="E35" s="32">
        <v>0</v>
      </c>
      <c r="F35" s="32">
        <v>0</v>
      </c>
      <c r="G35" s="27">
        <v>0</v>
      </c>
      <c r="H35" s="27">
        <v>3800</v>
      </c>
      <c r="J35" s="25"/>
      <c r="K35" s="25"/>
      <c r="L35" s="27"/>
      <c r="M35" s="27">
        <v>3800</v>
      </c>
      <c r="N35" s="25"/>
      <c r="O35" s="2" t="b">
        <f t="shared" si="0"/>
        <v>1</v>
      </c>
      <c r="P35" s="12">
        <f t="shared" si="2"/>
        <v>47637.460000000094</v>
      </c>
      <c r="R35" s="20">
        <f t="shared" si="3"/>
        <v>42069</v>
      </c>
      <c r="S35" s="25" t="s">
        <v>152</v>
      </c>
      <c r="T35" s="25">
        <v>2</v>
      </c>
      <c r="U35" s="25" t="s">
        <v>175</v>
      </c>
      <c r="V35" s="25"/>
      <c r="W35" s="23" t="str">
        <f t="shared" si="4"/>
        <v>-</v>
      </c>
      <c r="X35" s="23">
        <f t="shared" si="4"/>
        <v>80.575222270991432</v>
      </c>
      <c r="AC35" s="16" t="s">
        <v>279</v>
      </c>
    </row>
    <row r="36" spans="1:29" ht="13.5" x14ac:dyDescent="0.25">
      <c r="A36" s="30">
        <v>42069</v>
      </c>
      <c r="B36" s="31" t="s">
        <v>14</v>
      </c>
      <c r="C36" s="32" t="s">
        <v>29</v>
      </c>
      <c r="D36" s="32" t="s">
        <v>252</v>
      </c>
      <c r="E36" s="32">
        <v>0</v>
      </c>
      <c r="F36" s="32">
        <v>0</v>
      </c>
      <c r="G36" s="27">
        <v>0</v>
      </c>
      <c r="H36" s="27">
        <v>1250</v>
      </c>
      <c r="J36" s="25"/>
      <c r="K36" s="25"/>
      <c r="L36" s="27"/>
      <c r="M36" s="27">
        <v>1250</v>
      </c>
      <c r="N36" s="25"/>
      <c r="O36" s="2" t="b">
        <f t="shared" si="0"/>
        <v>1</v>
      </c>
      <c r="P36" s="12">
        <f t="shared" si="2"/>
        <v>47637.460000000094</v>
      </c>
      <c r="R36" s="20">
        <f t="shared" si="3"/>
        <v>42069</v>
      </c>
      <c r="S36" s="25" t="s">
        <v>160</v>
      </c>
      <c r="T36" s="25">
        <v>1</v>
      </c>
      <c r="U36" s="25" t="s">
        <v>285</v>
      </c>
      <c r="V36" s="25"/>
      <c r="W36" s="23" t="str">
        <f t="shared" si="4"/>
        <v>-</v>
      </c>
      <c r="X36" s="23">
        <f t="shared" si="4"/>
        <v>26.505007325984025</v>
      </c>
      <c r="AC36" s="16" t="s">
        <v>347</v>
      </c>
    </row>
    <row r="37" spans="1:29" x14ac:dyDescent="0.25">
      <c r="A37" s="30">
        <v>42069</v>
      </c>
      <c r="B37" s="31" t="s">
        <v>14</v>
      </c>
      <c r="C37" s="32" t="s">
        <v>24</v>
      </c>
      <c r="D37" s="32" t="s">
        <v>253</v>
      </c>
      <c r="E37" s="32">
        <v>0</v>
      </c>
      <c r="F37" s="32">
        <v>0</v>
      </c>
      <c r="G37" s="27">
        <v>0</v>
      </c>
      <c r="H37" s="27">
        <v>5142</v>
      </c>
      <c r="J37" s="25"/>
      <c r="K37" s="25"/>
      <c r="L37" s="27"/>
      <c r="M37" s="27">
        <v>5142</v>
      </c>
      <c r="N37" s="25"/>
      <c r="O37" s="2" t="b">
        <f t="shared" si="0"/>
        <v>1</v>
      </c>
      <c r="P37" s="12">
        <f t="shared" si="2"/>
        <v>47637.460000000094</v>
      </c>
      <c r="R37" s="20">
        <f t="shared" si="3"/>
        <v>42069</v>
      </c>
      <c r="S37" s="25" t="s">
        <v>286</v>
      </c>
      <c r="T37" s="25">
        <v>1</v>
      </c>
      <c r="U37" s="25" t="s">
        <v>197</v>
      </c>
      <c r="V37" s="25"/>
      <c r="W37" s="23" t="str">
        <f t="shared" si="4"/>
        <v>-</v>
      </c>
      <c r="X37" s="23">
        <f t="shared" si="4"/>
        <v>109.0309981361679</v>
      </c>
      <c r="AC37" s="17" t="s">
        <v>282</v>
      </c>
    </row>
    <row r="38" spans="1:29" x14ac:dyDescent="0.25">
      <c r="A38" s="30">
        <v>42074</v>
      </c>
      <c r="B38" s="31" t="s">
        <v>14</v>
      </c>
      <c r="C38" s="32" t="s">
        <v>11</v>
      </c>
      <c r="D38" s="32" t="s">
        <v>26</v>
      </c>
      <c r="E38" s="32">
        <v>0</v>
      </c>
      <c r="F38" s="32">
        <v>0</v>
      </c>
      <c r="G38" s="27">
        <v>0</v>
      </c>
      <c r="H38" s="27">
        <v>5250</v>
      </c>
      <c r="J38" s="25"/>
      <c r="K38" s="25"/>
      <c r="L38" s="27"/>
      <c r="M38" s="27">
        <v>5250</v>
      </c>
      <c r="N38" s="25"/>
      <c r="O38" s="2" t="b">
        <f t="shared" si="0"/>
        <v>1</v>
      </c>
      <c r="P38" s="12">
        <f t="shared" si="2"/>
        <v>47637.460000000094</v>
      </c>
      <c r="R38" s="20">
        <f t="shared" si="3"/>
        <v>42074</v>
      </c>
      <c r="S38" s="25" t="s">
        <v>152</v>
      </c>
      <c r="T38" s="25">
        <v>3</v>
      </c>
      <c r="U38" s="25" t="s">
        <v>175</v>
      </c>
      <c r="V38" s="25"/>
      <c r="W38" s="23" t="str">
        <f t="shared" si="4"/>
        <v>-</v>
      </c>
      <c r="X38" s="23">
        <f t="shared" si="4"/>
        <v>111.3210307691329</v>
      </c>
      <c r="AC38" s="17" t="s">
        <v>286</v>
      </c>
    </row>
    <row r="39" spans="1:29" x14ac:dyDescent="0.25">
      <c r="A39" s="30">
        <v>42074</v>
      </c>
      <c r="B39" s="31" t="s">
        <v>14</v>
      </c>
      <c r="C39" s="32" t="s">
        <v>24</v>
      </c>
      <c r="D39" s="32" t="s">
        <v>254</v>
      </c>
      <c r="E39" s="32">
        <v>0</v>
      </c>
      <c r="F39" s="32">
        <v>0</v>
      </c>
      <c r="G39" s="27">
        <v>0</v>
      </c>
      <c r="H39" s="27">
        <v>3000</v>
      </c>
      <c r="J39" s="25"/>
      <c r="K39" s="25"/>
      <c r="L39" s="27"/>
      <c r="M39" s="27">
        <v>3000</v>
      </c>
      <c r="N39" s="25"/>
      <c r="O39" s="2" t="b">
        <f t="shared" si="0"/>
        <v>1</v>
      </c>
      <c r="P39" s="12">
        <f t="shared" si="2"/>
        <v>47637.460000000094</v>
      </c>
      <c r="R39" s="20">
        <f t="shared" si="3"/>
        <v>42074</v>
      </c>
      <c r="S39" s="25" t="s">
        <v>156</v>
      </c>
      <c r="T39" s="25">
        <v>1</v>
      </c>
      <c r="U39" s="25" t="s">
        <v>287</v>
      </c>
      <c r="V39" s="25"/>
      <c r="W39" s="23" t="str">
        <f t="shared" si="4"/>
        <v>-</v>
      </c>
      <c r="X39" s="23">
        <f t="shared" si="4"/>
        <v>63.612017582361659</v>
      </c>
      <c r="AC39" s="17" t="s">
        <v>289</v>
      </c>
    </row>
    <row r="40" spans="1:29" x14ac:dyDescent="0.25">
      <c r="A40" s="30">
        <v>42074</v>
      </c>
      <c r="B40" s="31" t="s">
        <v>14</v>
      </c>
      <c r="C40" s="32" t="s">
        <v>16</v>
      </c>
      <c r="D40" s="32" t="s">
        <v>23</v>
      </c>
      <c r="E40" s="32">
        <v>0</v>
      </c>
      <c r="F40" s="32">
        <v>0</v>
      </c>
      <c r="G40" s="27">
        <v>0</v>
      </c>
      <c r="H40" s="27">
        <v>325</v>
      </c>
      <c r="J40" s="25"/>
      <c r="K40" s="25"/>
      <c r="L40" s="27"/>
      <c r="M40" s="27">
        <v>325</v>
      </c>
      <c r="N40" s="25"/>
      <c r="O40" s="2" t="b">
        <f t="shared" si="0"/>
        <v>1</v>
      </c>
      <c r="P40" s="12">
        <f t="shared" si="2"/>
        <v>47637.460000000094</v>
      </c>
      <c r="R40" s="20">
        <f t="shared" si="3"/>
        <v>42074</v>
      </c>
      <c r="S40" s="25" t="s">
        <v>155</v>
      </c>
      <c r="T40" s="25">
        <v>2</v>
      </c>
      <c r="U40" s="25" t="s">
        <v>288</v>
      </c>
      <c r="V40" s="25"/>
      <c r="W40" s="23" t="str">
        <f t="shared" si="4"/>
        <v>-</v>
      </c>
      <c r="X40" s="23">
        <f t="shared" si="4"/>
        <v>6.8913019047558466</v>
      </c>
      <c r="AC40" s="17" t="s">
        <v>154</v>
      </c>
    </row>
    <row r="41" spans="1:29" x14ac:dyDescent="0.25">
      <c r="A41" s="30">
        <v>42074</v>
      </c>
      <c r="B41" s="31" t="s">
        <v>14</v>
      </c>
      <c r="C41" s="32" t="s">
        <v>16</v>
      </c>
      <c r="D41" s="32" t="s">
        <v>137</v>
      </c>
      <c r="E41" s="32">
        <v>0</v>
      </c>
      <c r="F41" s="32">
        <v>0</v>
      </c>
      <c r="G41" s="27">
        <v>0</v>
      </c>
      <c r="H41" s="27">
        <v>16130</v>
      </c>
      <c r="J41" s="25"/>
      <c r="K41" s="25"/>
      <c r="L41" s="27"/>
      <c r="M41" s="27">
        <v>16130</v>
      </c>
      <c r="N41" s="25"/>
      <c r="O41" s="2" t="b">
        <f t="shared" si="0"/>
        <v>1</v>
      </c>
      <c r="P41" s="12">
        <f t="shared" si="2"/>
        <v>47637.460000000094</v>
      </c>
      <c r="R41" s="20">
        <f t="shared" si="3"/>
        <v>42074</v>
      </c>
      <c r="S41" s="25" t="s">
        <v>153</v>
      </c>
      <c r="T41" s="25">
        <v>3</v>
      </c>
      <c r="U41" s="25" t="s">
        <v>196</v>
      </c>
      <c r="V41" s="25"/>
      <c r="W41" s="23" t="str">
        <f t="shared" si="4"/>
        <v>-</v>
      </c>
      <c r="X41" s="23">
        <f t="shared" si="4"/>
        <v>342.02061453449789</v>
      </c>
      <c r="AC41" s="17" t="s">
        <v>346</v>
      </c>
    </row>
    <row r="42" spans="1:29" x14ac:dyDescent="0.25">
      <c r="A42" s="30">
        <v>42074</v>
      </c>
      <c r="B42" s="31" t="s">
        <v>14</v>
      </c>
      <c r="C42" s="32" t="s">
        <v>16</v>
      </c>
      <c r="D42" s="32" t="s">
        <v>137</v>
      </c>
      <c r="E42" s="32">
        <v>0</v>
      </c>
      <c r="F42" s="32">
        <v>0</v>
      </c>
      <c r="G42" s="27">
        <v>0</v>
      </c>
      <c r="H42" s="27">
        <v>3500</v>
      </c>
      <c r="J42" s="25"/>
      <c r="K42" s="25"/>
      <c r="L42" s="27"/>
      <c r="M42" s="27">
        <v>3500</v>
      </c>
      <c r="N42" s="25"/>
      <c r="O42" s="2" t="b">
        <f t="shared" si="0"/>
        <v>1</v>
      </c>
      <c r="P42" s="12">
        <f t="shared" si="2"/>
        <v>47637.460000000094</v>
      </c>
      <c r="R42" s="20">
        <f t="shared" si="3"/>
        <v>42074</v>
      </c>
      <c r="S42" s="25" t="s">
        <v>153</v>
      </c>
      <c r="T42" s="25">
        <v>4</v>
      </c>
      <c r="U42" s="25" t="s">
        <v>283</v>
      </c>
      <c r="V42" s="25"/>
      <c r="W42" s="23" t="str">
        <f t="shared" si="4"/>
        <v>-</v>
      </c>
      <c r="X42" s="23">
        <f t="shared" si="4"/>
        <v>74.214020512755269</v>
      </c>
      <c r="AC42" s="17" t="s">
        <v>371</v>
      </c>
    </row>
    <row r="43" spans="1:29" x14ac:dyDescent="0.25">
      <c r="A43" s="30">
        <v>42074</v>
      </c>
      <c r="B43" s="31" t="s">
        <v>14</v>
      </c>
      <c r="C43" s="32" t="s">
        <v>123</v>
      </c>
      <c r="D43" s="32" t="s">
        <v>255</v>
      </c>
      <c r="E43" s="32">
        <v>0</v>
      </c>
      <c r="F43" s="32">
        <v>0</v>
      </c>
      <c r="G43" s="27">
        <v>0</v>
      </c>
      <c r="H43" s="27">
        <v>9694</v>
      </c>
      <c r="J43" s="25"/>
      <c r="K43" s="25"/>
      <c r="L43" s="27"/>
      <c r="M43" s="27">
        <v>9694</v>
      </c>
      <c r="N43" s="25"/>
      <c r="O43" s="2" t="b">
        <f t="shared" si="0"/>
        <v>1</v>
      </c>
      <c r="P43" s="12">
        <f t="shared" si="2"/>
        <v>47637.460000000094</v>
      </c>
      <c r="R43" s="20">
        <f t="shared" si="3"/>
        <v>42074</v>
      </c>
      <c r="S43" s="25" t="s">
        <v>289</v>
      </c>
      <c r="T43" s="25">
        <v>1</v>
      </c>
      <c r="U43" s="25" t="s">
        <v>290</v>
      </c>
      <c r="V43" s="25"/>
      <c r="W43" s="23" t="str">
        <f t="shared" si="4"/>
        <v>-</v>
      </c>
      <c r="X43" s="23">
        <f t="shared" si="4"/>
        <v>205.5516328144713</v>
      </c>
      <c r="AC43" s="17" t="s">
        <v>571</v>
      </c>
    </row>
    <row r="44" spans="1:29" ht="12.75" x14ac:dyDescent="0.25">
      <c r="A44" s="40">
        <v>42086</v>
      </c>
      <c r="B44" s="41" t="s">
        <v>10</v>
      </c>
      <c r="C44" s="42" t="s">
        <v>18</v>
      </c>
      <c r="D44" s="42" t="s">
        <v>256</v>
      </c>
      <c r="E44" s="42">
        <v>0</v>
      </c>
      <c r="F44" s="42">
        <v>30</v>
      </c>
      <c r="G44" s="43">
        <v>0</v>
      </c>
      <c r="H44" s="43"/>
      <c r="J44" s="25"/>
      <c r="K44" s="25">
        <v>30</v>
      </c>
      <c r="L44" s="43"/>
      <c r="M44" s="43"/>
      <c r="N44" s="25"/>
      <c r="O44" s="2" t="b">
        <f>IF(SUM(J44:M44)&gt;0,SUM(E44:H44)=SUM(J44:M44),"검토요망")</f>
        <v>1</v>
      </c>
      <c r="P44" s="12">
        <f t="shared" si="2"/>
        <v>47607.460000000094</v>
      </c>
      <c r="R44" s="20">
        <f t="shared" si="3"/>
        <v>42086</v>
      </c>
      <c r="S44" s="25" t="s">
        <v>161</v>
      </c>
      <c r="T44" s="25">
        <v>1</v>
      </c>
      <c r="U44" s="25" t="s">
        <v>291</v>
      </c>
      <c r="V44" s="25"/>
      <c r="W44" s="23" t="str">
        <f t="shared" si="4"/>
        <v>-</v>
      </c>
      <c r="X44" s="23">
        <f t="shared" si="4"/>
        <v>30</v>
      </c>
    </row>
    <row r="45" spans="1:29" x14ac:dyDescent="0.25">
      <c r="A45" s="30">
        <v>42086</v>
      </c>
      <c r="B45" s="31" t="s">
        <v>14</v>
      </c>
      <c r="C45" s="32" t="s">
        <v>16</v>
      </c>
      <c r="D45" s="32" t="s">
        <v>23</v>
      </c>
      <c r="E45" s="32">
        <v>0</v>
      </c>
      <c r="F45" s="32">
        <v>0</v>
      </c>
      <c r="G45" s="27">
        <v>0</v>
      </c>
      <c r="H45" s="27">
        <v>600</v>
      </c>
      <c r="J45" s="27"/>
      <c r="K45" s="27"/>
      <c r="L45" s="27"/>
      <c r="M45" s="27">
        <v>600</v>
      </c>
      <c r="N45" s="25"/>
      <c r="O45" s="2" t="b">
        <f t="shared" si="0"/>
        <v>1</v>
      </c>
      <c r="P45" s="12">
        <f t="shared" si="2"/>
        <v>47607.460000000094</v>
      </c>
      <c r="R45" s="20">
        <f t="shared" si="3"/>
        <v>42086</v>
      </c>
      <c r="S45" s="25" t="s">
        <v>155</v>
      </c>
      <c r="T45" s="25">
        <v>3</v>
      </c>
      <c r="U45" s="25" t="s">
        <v>288</v>
      </c>
      <c r="V45" s="25"/>
      <c r="W45" s="23" t="str">
        <f t="shared" si="4"/>
        <v>-</v>
      </c>
      <c r="X45" s="23">
        <f t="shared" si="4"/>
        <v>12.722403516472333</v>
      </c>
    </row>
    <row r="46" spans="1:29" x14ac:dyDescent="0.25">
      <c r="A46" s="30">
        <v>42086</v>
      </c>
      <c r="B46" s="31" t="s">
        <v>14</v>
      </c>
      <c r="C46" s="32" t="s">
        <v>11</v>
      </c>
      <c r="D46" s="32" t="s">
        <v>257</v>
      </c>
      <c r="E46" s="32">
        <v>0</v>
      </c>
      <c r="F46" s="32">
        <v>0</v>
      </c>
      <c r="G46" s="27">
        <v>0</v>
      </c>
      <c r="H46" s="27">
        <v>6000</v>
      </c>
      <c r="J46" s="27"/>
      <c r="K46" s="27"/>
      <c r="L46" s="27"/>
      <c r="M46" s="27">
        <v>6000</v>
      </c>
      <c r="N46" s="25"/>
      <c r="O46" s="2" t="b">
        <f t="shared" si="0"/>
        <v>1</v>
      </c>
      <c r="P46" s="12">
        <f t="shared" si="2"/>
        <v>47607.460000000094</v>
      </c>
      <c r="R46" s="20">
        <f t="shared" si="3"/>
        <v>42086</v>
      </c>
      <c r="S46" s="25" t="s">
        <v>152</v>
      </c>
      <c r="T46" s="25">
        <v>4</v>
      </c>
      <c r="U46" s="25" t="s">
        <v>175</v>
      </c>
      <c r="V46" s="25"/>
      <c r="W46" s="23" t="str">
        <f t="shared" si="4"/>
        <v>-</v>
      </c>
      <c r="X46" s="23">
        <f t="shared" si="4"/>
        <v>127.22403516472332</v>
      </c>
    </row>
    <row r="47" spans="1:29" x14ac:dyDescent="0.25">
      <c r="A47" s="30">
        <v>42086</v>
      </c>
      <c r="B47" s="31" t="s">
        <v>14</v>
      </c>
      <c r="C47" s="32" t="s">
        <v>16</v>
      </c>
      <c r="D47" s="32" t="s">
        <v>137</v>
      </c>
      <c r="E47" s="32">
        <v>0</v>
      </c>
      <c r="F47" s="32">
        <v>0</v>
      </c>
      <c r="G47" s="27">
        <v>0</v>
      </c>
      <c r="H47" s="27">
        <v>18555</v>
      </c>
      <c r="J47" s="27"/>
      <c r="K47" s="27"/>
      <c r="L47" s="27"/>
      <c r="M47" s="27">
        <v>18555</v>
      </c>
      <c r="N47" s="25"/>
      <c r="O47" s="2" t="b">
        <f t="shared" si="0"/>
        <v>1</v>
      </c>
      <c r="P47" s="12">
        <f t="shared" si="2"/>
        <v>47607.460000000094</v>
      </c>
      <c r="R47" s="20">
        <f t="shared" si="3"/>
        <v>42086</v>
      </c>
      <c r="S47" s="25" t="s">
        <v>153</v>
      </c>
      <c r="T47" s="25">
        <v>5</v>
      </c>
      <c r="U47" s="25" t="s">
        <v>292</v>
      </c>
      <c r="V47" s="25"/>
      <c r="W47" s="23" t="str">
        <f t="shared" si="4"/>
        <v>-</v>
      </c>
      <c r="X47" s="23">
        <f t="shared" si="4"/>
        <v>393.44032874690686</v>
      </c>
    </row>
    <row r="48" spans="1:29" x14ac:dyDescent="0.25">
      <c r="A48" s="30">
        <v>42086</v>
      </c>
      <c r="B48" s="31" t="s">
        <v>14</v>
      </c>
      <c r="C48" s="32" t="s">
        <v>18</v>
      </c>
      <c r="D48" s="32" t="s">
        <v>258</v>
      </c>
      <c r="E48" s="32">
        <v>0</v>
      </c>
      <c r="F48" s="32">
        <v>0</v>
      </c>
      <c r="G48" s="27">
        <v>0</v>
      </c>
      <c r="H48" s="27">
        <v>2850</v>
      </c>
      <c r="J48" s="27"/>
      <c r="K48" s="27"/>
      <c r="L48" s="27"/>
      <c r="M48" s="27">
        <v>2850</v>
      </c>
      <c r="N48" s="25"/>
      <c r="O48" s="2" t="b">
        <f t="shared" si="0"/>
        <v>1</v>
      </c>
      <c r="P48" s="12">
        <f t="shared" si="2"/>
        <v>47607.460000000094</v>
      </c>
      <c r="R48" s="20">
        <f t="shared" si="3"/>
        <v>42086</v>
      </c>
      <c r="S48" s="25" t="s">
        <v>149</v>
      </c>
      <c r="T48" s="25">
        <v>2</v>
      </c>
      <c r="U48" s="25" t="s">
        <v>293</v>
      </c>
      <c r="V48" s="25"/>
      <c r="W48" s="23" t="str">
        <f t="shared" si="4"/>
        <v>-</v>
      </c>
      <c r="X48" s="23">
        <f t="shared" si="4"/>
        <v>60.431416703243578</v>
      </c>
    </row>
    <row r="49" spans="1:24" x14ac:dyDescent="0.25">
      <c r="A49" s="30">
        <v>42086</v>
      </c>
      <c r="B49" s="31" t="s">
        <v>14</v>
      </c>
      <c r="C49" s="32" t="s">
        <v>18</v>
      </c>
      <c r="D49" s="32" t="s">
        <v>259</v>
      </c>
      <c r="E49" s="32">
        <v>0</v>
      </c>
      <c r="F49" s="32">
        <v>0</v>
      </c>
      <c r="G49" s="27">
        <v>0</v>
      </c>
      <c r="H49" s="27">
        <v>950</v>
      </c>
      <c r="J49" s="27"/>
      <c r="K49" s="27"/>
      <c r="L49" s="27"/>
      <c r="M49" s="27">
        <v>950</v>
      </c>
      <c r="N49" s="25"/>
      <c r="O49" s="2" t="b">
        <f t="shared" si="0"/>
        <v>1</v>
      </c>
      <c r="P49" s="12">
        <f t="shared" si="2"/>
        <v>47607.460000000094</v>
      </c>
      <c r="R49" s="20">
        <f t="shared" si="3"/>
        <v>42086</v>
      </c>
      <c r="S49" s="25" t="s">
        <v>151</v>
      </c>
      <c r="T49" s="25">
        <v>1</v>
      </c>
      <c r="U49" s="25" t="s">
        <v>283</v>
      </c>
      <c r="V49" s="25"/>
      <c r="W49" s="23" t="str">
        <f t="shared" si="4"/>
        <v>-</v>
      </c>
      <c r="X49" s="23">
        <f t="shared" si="4"/>
        <v>20.143805567747858</v>
      </c>
    </row>
    <row r="50" spans="1:24" x14ac:dyDescent="0.25">
      <c r="A50" s="30">
        <v>42088</v>
      </c>
      <c r="B50" s="31" t="s">
        <v>14</v>
      </c>
      <c r="C50" s="32" t="s">
        <v>16</v>
      </c>
      <c r="D50" s="32" t="s">
        <v>23</v>
      </c>
      <c r="E50" s="32">
        <v>0</v>
      </c>
      <c r="F50" s="32">
        <v>0</v>
      </c>
      <c r="G50" s="27">
        <v>0</v>
      </c>
      <c r="H50" s="27">
        <v>325</v>
      </c>
      <c r="J50" s="27"/>
      <c r="K50" s="27"/>
      <c r="L50" s="27"/>
      <c r="M50" s="27">
        <v>325</v>
      </c>
      <c r="N50" s="25"/>
      <c r="O50" s="2" t="b">
        <f t="shared" si="0"/>
        <v>1</v>
      </c>
      <c r="P50" s="12">
        <f t="shared" si="2"/>
        <v>47607.460000000094</v>
      </c>
      <c r="R50" s="20">
        <f t="shared" si="3"/>
        <v>42088</v>
      </c>
      <c r="S50" s="25" t="s">
        <v>155</v>
      </c>
      <c r="T50" s="25">
        <v>4</v>
      </c>
      <c r="U50" s="25" t="s">
        <v>288</v>
      </c>
      <c r="V50" s="25"/>
      <c r="W50" s="23" t="str">
        <f t="shared" si="4"/>
        <v>-</v>
      </c>
      <c r="X50" s="23">
        <f t="shared" si="4"/>
        <v>6.8913019047558466</v>
      </c>
    </row>
    <row r="51" spans="1:24" x14ac:dyDescent="0.25">
      <c r="A51" s="30">
        <v>42088</v>
      </c>
      <c r="B51" s="31" t="s">
        <v>14</v>
      </c>
      <c r="C51" s="32" t="s">
        <v>11</v>
      </c>
      <c r="D51" s="32" t="s">
        <v>257</v>
      </c>
      <c r="E51" s="32">
        <v>0</v>
      </c>
      <c r="F51" s="32">
        <v>0</v>
      </c>
      <c r="G51" s="27">
        <v>0</v>
      </c>
      <c r="H51" s="27">
        <v>6000</v>
      </c>
      <c r="J51" s="27"/>
      <c r="K51" s="27"/>
      <c r="L51" s="27"/>
      <c r="M51" s="27">
        <v>6000</v>
      </c>
      <c r="N51" s="25"/>
      <c r="O51" s="2" t="b">
        <f t="shared" si="0"/>
        <v>1</v>
      </c>
      <c r="P51" s="12">
        <f t="shared" si="2"/>
        <v>47607.460000000094</v>
      </c>
      <c r="R51" s="20">
        <f t="shared" si="3"/>
        <v>42088</v>
      </c>
      <c r="S51" s="25" t="s">
        <v>152</v>
      </c>
      <c r="T51" s="25">
        <v>1</v>
      </c>
      <c r="U51" s="25" t="s">
        <v>175</v>
      </c>
      <c r="V51" s="25"/>
      <c r="W51" s="23" t="str">
        <f t="shared" si="4"/>
        <v>-</v>
      </c>
      <c r="X51" s="23">
        <f t="shared" si="4"/>
        <v>127.22403516472332</v>
      </c>
    </row>
    <row r="52" spans="1:24" x14ac:dyDescent="0.25">
      <c r="A52" s="30">
        <v>42088</v>
      </c>
      <c r="B52" s="31" t="s">
        <v>14</v>
      </c>
      <c r="C52" s="32" t="s">
        <v>20</v>
      </c>
      <c r="D52" s="32" t="s">
        <v>21</v>
      </c>
      <c r="E52" s="32">
        <v>0</v>
      </c>
      <c r="F52" s="32">
        <v>0</v>
      </c>
      <c r="G52" s="27">
        <v>0</v>
      </c>
      <c r="H52" s="27">
        <v>1540</v>
      </c>
      <c r="J52" s="27"/>
      <c r="K52" s="27"/>
      <c r="L52" s="27"/>
      <c r="M52" s="27">
        <v>1540</v>
      </c>
      <c r="N52" s="25"/>
      <c r="O52" s="2" t="b">
        <f t="shared" si="0"/>
        <v>1</v>
      </c>
      <c r="P52" s="12">
        <f t="shared" si="2"/>
        <v>47607.460000000094</v>
      </c>
      <c r="R52" s="20">
        <f t="shared" si="3"/>
        <v>42088</v>
      </c>
      <c r="S52" s="25" t="s">
        <v>154</v>
      </c>
      <c r="T52" s="25">
        <v>2</v>
      </c>
      <c r="U52" s="25" t="s">
        <v>178</v>
      </c>
      <c r="V52" s="25"/>
      <c r="W52" s="23" t="str">
        <f t="shared" si="4"/>
        <v>-</v>
      </c>
      <c r="X52" s="23">
        <f t="shared" si="4"/>
        <v>32.654169025612319</v>
      </c>
    </row>
    <row r="53" spans="1:24" x14ac:dyDescent="0.25">
      <c r="A53" s="30">
        <v>42088</v>
      </c>
      <c r="B53" s="31" t="s">
        <v>14</v>
      </c>
      <c r="C53" s="32" t="s">
        <v>11</v>
      </c>
      <c r="D53" s="32" t="s">
        <v>260</v>
      </c>
      <c r="E53" s="32">
        <v>0</v>
      </c>
      <c r="F53" s="32">
        <v>0</v>
      </c>
      <c r="G53" s="27">
        <v>0</v>
      </c>
      <c r="H53" s="27">
        <v>200</v>
      </c>
      <c r="J53" s="27"/>
      <c r="K53" s="27"/>
      <c r="L53" s="27"/>
      <c r="M53" s="27">
        <v>200</v>
      </c>
      <c r="N53" s="25"/>
      <c r="O53" s="2" t="b">
        <f t="shared" si="0"/>
        <v>1</v>
      </c>
      <c r="P53" s="12">
        <f t="shared" si="2"/>
        <v>47607.460000000094</v>
      </c>
      <c r="R53" s="20">
        <f t="shared" si="3"/>
        <v>42088</v>
      </c>
      <c r="S53" s="25" t="s">
        <v>161</v>
      </c>
      <c r="T53" s="25">
        <v>2</v>
      </c>
      <c r="U53" s="25" t="s">
        <v>175</v>
      </c>
      <c r="V53" s="25"/>
      <c r="W53" s="23" t="str">
        <f t="shared" si="4"/>
        <v>-</v>
      </c>
      <c r="X53" s="23">
        <f t="shared" si="4"/>
        <v>4.2408011721574441</v>
      </c>
    </row>
    <row r="54" spans="1:24" x14ac:dyDescent="0.25">
      <c r="A54" s="30">
        <v>42088</v>
      </c>
      <c r="B54" s="31" t="s">
        <v>14</v>
      </c>
      <c r="C54" s="32" t="s">
        <v>18</v>
      </c>
      <c r="D54" s="32" t="s">
        <v>261</v>
      </c>
      <c r="E54" s="32">
        <v>0</v>
      </c>
      <c r="F54" s="32">
        <v>0</v>
      </c>
      <c r="G54" s="27">
        <v>0</v>
      </c>
      <c r="H54" s="27">
        <v>2525</v>
      </c>
      <c r="J54" s="25"/>
      <c r="K54" s="25"/>
      <c r="L54" s="27"/>
      <c r="M54" s="27">
        <v>2525</v>
      </c>
      <c r="N54" s="25"/>
      <c r="O54" s="2" t="b">
        <f t="shared" si="0"/>
        <v>1</v>
      </c>
      <c r="P54" s="12">
        <f t="shared" si="2"/>
        <v>47607.460000000094</v>
      </c>
      <c r="R54" s="20">
        <f t="shared" si="3"/>
        <v>42088</v>
      </c>
      <c r="S54" s="25" t="s">
        <v>162</v>
      </c>
      <c r="T54" s="25">
        <v>1</v>
      </c>
      <c r="U54" s="25" t="s">
        <v>294</v>
      </c>
      <c r="V54" s="25"/>
      <c r="W54" s="23" t="str">
        <f t="shared" si="4"/>
        <v>-</v>
      </c>
      <c r="X54" s="23">
        <f t="shared" si="4"/>
        <v>53.540114798487735</v>
      </c>
    </row>
    <row r="55" spans="1:24" x14ac:dyDescent="0.25">
      <c r="A55" s="30">
        <v>42088</v>
      </c>
      <c r="B55" s="31" t="s">
        <v>14</v>
      </c>
      <c r="C55" s="32" t="s">
        <v>24</v>
      </c>
      <c r="D55" s="32" t="s">
        <v>262</v>
      </c>
      <c r="E55" s="32">
        <v>0</v>
      </c>
      <c r="F55" s="32">
        <v>0</v>
      </c>
      <c r="G55" s="27">
        <v>0</v>
      </c>
      <c r="H55" s="27">
        <v>3000</v>
      </c>
      <c r="J55" s="25"/>
      <c r="K55" s="25"/>
      <c r="L55" s="27"/>
      <c r="M55" s="27">
        <v>3000</v>
      </c>
      <c r="N55" s="25"/>
      <c r="O55" s="2" t="b">
        <f t="shared" si="0"/>
        <v>1</v>
      </c>
      <c r="P55" s="12">
        <f t="shared" si="2"/>
        <v>47607.460000000094</v>
      </c>
      <c r="R55" s="20">
        <f t="shared" si="3"/>
        <v>42088</v>
      </c>
      <c r="S55" s="25" t="s">
        <v>156</v>
      </c>
      <c r="T55" s="25">
        <v>2</v>
      </c>
      <c r="U55" s="25" t="s">
        <v>295</v>
      </c>
      <c r="V55" s="25"/>
      <c r="W55" s="23" t="str">
        <f t="shared" si="4"/>
        <v>-</v>
      </c>
      <c r="X55" s="23">
        <f t="shared" si="4"/>
        <v>63.612017582361659</v>
      </c>
    </row>
    <row r="56" spans="1:24" x14ac:dyDescent="0.25">
      <c r="A56" s="30">
        <v>42088</v>
      </c>
      <c r="B56" s="31" t="s">
        <v>14</v>
      </c>
      <c r="C56" s="32" t="s">
        <v>16</v>
      </c>
      <c r="D56" s="32" t="s">
        <v>137</v>
      </c>
      <c r="E56" s="32">
        <v>0</v>
      </c>
      <c r="F56" s="32">
        <v>0</v>
      </c>
      <c r="G56" s="27">
        <v>0</v>
      </c>
      <c r="H56" s="27">
        <v>16065</v>
      </c>
      <c r="J56" s="25"/>
      <c r="K56" s="25"/>
      <c r="L56" s="27"/>
      <c r="M56" s="27">
        <v>16065</v>
      </c>
      <c r="N56" s="25"/>
      <c r="O56" s="2" t="b">
        <f t="shared" si="0"/>
        <v>1</v>
      </c>
      <c r="P56" s="12">
        <f t="shared" si="2"/>
        <v>47607.460000000094</v>
      </c>
      <c r="R56" s="20">
        <f t="shared" si="3"/>
        <v>42088</v>
      </c>
      <c r="S56" s="25" t="s">
        <v>153</v>
      </c>
      <c r="T56" s="25">
        <v>3</v>
      </c>
      <c r="U56" s="25" t="s">
        <v>296</v>
      </c>
      <c r="V56" s="25"/>
      <c r="W56" s="23" t="str">
        <f t="shared" si="4"/>
        <v>-</v>
      </c>
      <c r="X56" s="23">
        <f t="shared" si="4"/>
        <v>340.64235415354671</v>
      </c>
    </row>
    <row r="57" spans="1:24" x14ac:dyDescent="0.25">
      <c r="A57" s="30">
        <v>42094</v>
      </c>
      <c r="B57" s="31" t="s">
        <v>8</v>
      </c>
      <c r="C57" s="32" t="s">
        <v>29</v>
      </c>
      <c r="D57" s="32" t="s">
        <v>263</v>
      </c>
      <c r="E57" s="32">
        <v>0</v>
      </c>
      <c r="F57" s="32">
        <v>0</v>
      </c>
      <c r="G57" s="27">
        <v>0</v>
      </c>
      <c r="H57" s="27">
        <v>480</v>
      </c>
      <c r="J57" s="25"/>
      <c r="K57" s="27">
        <v>480</v>
      </c>
      <c r="L57" s="27"/>
      <c r="M57" s="27"/>
      <c r="N57" s="25"/>
      <c r="O57" s="2" t="b">
        <f t="shared" si="0"/>
        <v>1</v>
      </c>
      <c r="P57" s="12">
        <f t="shared" si="2"/>
        <v>47127.460000000094</v>
      </c>
      <c r="R57" s="20">
        <f t="shared" si="3"/>
        <v>42094</v>
      </c>
      <c r="S57" s="25" t="s">
        <v>163</v>
      </c>
      <c r="T57" s="25">
        <v>1</v>
      </c>
      <c r="U57" s="25" t="s">
        <v>169</v>
      </c>
      <c r="V57" s="25"/>
      <c r="W57" s="23" t="str">
        <f t="shared" si="4"/>
        <v>-</v>
      </c>
      <c r="X57" s="23">
        <f t="shared" si="4"/>
        <v>480</v>
      </c>
    </row>
    <row r="58" spans="1:24" x14ac:dyDescent="0.25">
      <c r="A58" s="30">
        <v>42094</v>
      </c>
      <c r="B58" s="31" t="s">
        <v>8</v>
      </c>
      <c r="C58" s="32" t="s">
        <v>55</v>
      </c>
      <c r="D58" s="32" t="s">
        <v>264</v>
      </c>
      <c r="E58" s="32">
        <v>0</v>
      </c>
      <c r="F58" s="32">
        <v>0</v>
      </c>
      <c r="G58" s="27">
        <v>0</v>
      </c>
      <c r="H58" s="27">
        <v>5000</v>
      </c>
      <c r="J58" s="25"/>
      <c r="K58" s="27">
        <v>5000</v>
      </c>
      <c r="L58" s="27"/>
      <c r="M58" s="27"/>
      <c r="N58" s="25"/>
      <c r="O58" s="2" t="b">
        <f t="shared" si="0"/>
        <v>1</v>
      </c>
      <c r="P58" s="12">
        <f t="shared" si="2"/>
        <v>42127.460000000094</v>
      </c>
      <c r="R58" s="20">
        <f t="shared" si="3"/>
        <v>42094</v>
      </c>
      <c r="S58" s="25" t="s">
        <v>168</v>
      </c>
      <c r="T58" s="25">
        <v>1</v>
      </c>
      <c r="U58" s="25" t="s">
        <v>184</v>
      </c>
      <c r="V58" s="25"/>
      <c r="W58" s="23" t="str">
        <f t="shared" si="4"/>
        <v>-</v>
      </c>
      <c r="X58" s="23">
        <f t="shared" si="4"/>
        <v>5000</v>
      </c>
    </row>
    <row r="59" spans="1:24" x14ac:dyDescent="0.25">
      <c r="A59" s="30">
        <v>42094</v>
      </c>
      <c r="B59" s="31" t="s">
        <v>8</v>
      </c>
      <c r="C59" s="32" t="s">
        <v>9</v>
      </c>
      <c r="D59" s="32" t="s">
        <v>265</v>
      </c>
      <c r="E59" s="32">
        <v>0</v>
      </c>
      <c r="F59" s="32">
        <v>0</v>
      </c>
      <c r="G59" s="27">
        <v>0</v>
      </c>
      <c r="H59" s="27">
        <v>15000</v>
      </c>
      <c r="J59" s="25"/>
      <c r="K59" s="27">
        <v>15000</v>
      </c>
      <c r="L59" s="27"/>
      <c r="M59" s="27"/>
      <c r="N59" s="25"/>
      <c r="O59" s="2" t="b">
        <f t="shared" si="0"/>
        <v>1</v>
      </c>
      <c r="P59" s="12">
        <f t="shared" si="2"/>
        <v>27127.460000000094</v>
      </c>
      <c r="R59" s="20">
        <f t="shared" si="3"/>
        <v>42094</v>
      </c>
      <c r="S59" s="25" t="s">
        <v>275</v>
      </c>
      <c r="T59" s="25">
        <v>1</v>
      </c>
      <c r="U59" s="25" t="s">
        <v>297</v>
      </c>
      <c r="V59" s="25"/>
      <c r="W59" s="23" t="str">
        <f t="shared" si="4"/>
        <v>-</v>
      </c>
      <c r="X59" s="23">
        <f t="shared" si="4"/>
        <v>15000</v>
      </c>
    </row>
    <row r="60" spans="1:24" x14ac:dyDescent="0.25">
      <c r="A60" s="30">
        <v>42094</v>
      </c>
      <c r="B60" s="31" t="s">
        <v>8</v>
      </c>
      <c r="C60" s="32" t="s">
        <v>29</v>
      </c>
      <c r="D60" s="32" t="s">
        <v>266</v>
      </c>
      <c r="E60" s="32">
        <v>0</v>
      </c>
      <c r="F60" s="32">
        <v>0</v>
      </c>
      <c r="G60" s="27">
        <v>0</v>
      </c>
      <c r="H60" s="27">
        <v>13.53</v>
      </c>
      <c r="J60" s="25"/>
      <c r="K60" s="27">
        <v>13.53</v>
      </c>
      <c r="L60" s="27"/>
      <c r="M60" s="27"/>
      <c r="N60" s="25"/>
      <c r="O60" s="2" t="b">
        <f t="shared" si="0"/>
        <v>1</v>
      </c>
      <c r="P60" s="12">
        <f t="shared" si="2"/>
        <v>27113.930000000095</v>
      </c>
      <c r="R60" s="20">
        <f t="shared" si="3"/>
        <v>42094</v>
      </c>
      <c r="S60" s="25" t="s">
        <v>159</v>
      </c>
      <c r="T60" s="25">
        <v>4</v>
      </c>
      <c r="U60" s="25" t="s">
        <v>203</v>
      </c>
      <c r="V60" s="25"/>
      <c r="W60" s="23" t="str">
        <f t="shared" si="4"/>
        <v>-</v>
      </c>
      <c r="X60" s="23">
        <f t="shared" si="4"/>
        <v>13.53</v>
      </c>
    </row>
    <row r="61" spans="1:24" ht="12.75" x14ac:dyDescent="0.25">
      <c r="A61" s="40">
        <v>42094</v>
      </c>
      <c r="B61" s="25" t="s">
        <v>13</v>
      </c>
      <c r="C61" s="25" t="s">
        <v>55</v>
      </c>
      <c r="D61" s="25" t="s">
        <v>267</v>
      </c>
      <c r="E61" s="25">
        <v>0</v>
      </c>
      <c r="F61" s="25">
        <v>0</v>
      </c>
      <c r="G61" s="25">
        <v>0</v>
      </c>
      <c r="H61" s="25">
        <v>317673.13</v>
      </c>
      <c r="J61" s="25"/>
      <c r="K61" s="25"/>
      <c r="L61" s="25"/>
      <c r="M61" s="25">
        <v>317673.13</v>
      </c>
      <c r="N61" s="25"/>
      <c r="O61" s="2" t="b">
        <f t="shared" ref="O61:O71" si="5">IF(SUM(J61:M61)&gt;0,SUM(E61:H61)=SUM(J61:M61),"검토요망")</f>
        <v>1</v>
      </c>
      <c r="P61" s="12">
        <f t="shared" si="2"/>
        <v>27113.930000000095</v>
      </c>
      <c r="R61" s="20">
        <f t="shared" si="3"/>
        <v>42094</v>
      </c>
      <c r="S61" s="25" t="s">
        <v>171</v>
      </c>
      <c r="T61" s="25">
        <v>1</v>
      </c>
      <c r="U61" s="25" t="s">
        <v>298</v>
      </c>
      <c r="V61" s="25"/>
      <c r="W61" s="23" t="str">
        <f t="shared" si="4"/>
        <v>-</v>
      </c>
      <c r="X61" s="23">
        <f t="shared" si="4"/>
        <v>6735.942910334621</v>
      </c>
    </row>
    <row r="62" spans="1:24" ht="12.75" x14ac:dyDescent="0.25">
      <c r="A62" s="40">
        <v>42094</v>
      </c>
      <c r="B62" s="25" t="s">
        <v>13</v>
      </c>
      <c r="C62" s="25" t="s">
        <v>9</v>
      </c>
      <c r="D62" s="25" t="s">
        <v>268</v>
      </c>
      <c r="E62" s="25">
        <v>0</v>
      </c>
      <c r="F62" s="25">
        <v>0</v>
      </c>
      <c r="G62" s="25">
        <v>0</v>
      </c>
      <c r="H62" s="25">
        <v>202326.87</v>
      </c>
      <c r="J62" s="25"/>
      <c r="K62" s="25"/>
      <c r="L62" s="25"/>
      <c r="M62" s="25">
        <v>202326.87</v>
      </c>
      <c r="N62" s="25"/>
      <c r="O62" s="2" t="b">
        <f t="shared" si="5"/>
        <v>1</v>
      </c>
      <c r="P62" s="12">
        <f t="shared" si="2"/>
        <v>27113.930000000095</v>
      </c>
      <c r="R62" s="20">
        <f t="shared" si="3"/>
        <v>42094</v>
      </c>
      <c r="S62" s="25" t="s">
        <v>280</v>
      </c>
      <c r="T62" s="25">
        <v>1</v>
      </c>
      <c r="U62" s="25" t="s">
        <v>299</v>
      </c>
      <c r="V62" s="25"/>
      <c r="W62" s="23" t="str">
        <f t="shared" si="4"/>
        <v>-</v>
      </c>
      <c r="X62" s="23">
        <f t="shared" si="4"/>
        <v>4290.1401372747341</v>
      </c>
    </row>
    <row r="63" spans="1:24" ht="12.75" x14ac:dyDescent="0.25">
      <c r="A63" s="40">
        <v>42094</v>
      </c>
      <c r="B63" s="25" t="s">
        <v>13</v>
      </c>
      <c r="C63" s="25" t="s">
        <v>132</v>
      </c>
      <c r="D63" s="25" t="s">
        <v>269</v>
      </c>
      <c r="E63" s="25">
        <v>0</v>
      </c>
      <c r="F63" s="25">
        <v>0</v>
      </c>
      <c r="G63" s="25">
        <v>706500</v>
      </c>
      <c r="H63" s="25"/>
      <c r="J63" s="25"/>
      <c r="K63" s="25"/>
      <c r="L63" s="25">
        <v>706500</v>
      </c>
      <c r="M63" s="25"/>
      <c r="N63" s="25"/>
      <c r="O63" s="2" t="b">
        <f t="shared" si="5"/>
        <v>1</v>
      </c>
      <c r="P63" s="12">
        <f t="shared" si="2"/>
        <v>27113.930000000095</v>
      </c>
      <c r="R63" s="20">
        <f t="shared" ref="R63:R125" si="6">A63</f>
        <v>42094</v>
      </c>
      <c r="S63" s="25" t="s">
        <v>276</v>
      </c>
      <c r="T63" s="25">
        <v>1</v>
      </c>
      <c r="U63" s="25" t="s">
        <v>297</v>
      </c>
      <c r="V63" s="25"/>
      <c r="W63" s="23">
        <f t="shared" si="4"/>
        <v>14980.630140646172</v>
      </c>
      <c r="X63" s="23" t="str">
        <f t="shared" si="4"/>
        <v>-</v>
      </c>
    </row>
    <row r="64" spans="1:24" ht="12.75" x14ac:dyDescent="0.25">
      <c r="A64" s="40">
        <v>42094</v>
      </c>
      <c r="B64" s="25" t="s">
        <v>13</v>
      </c>
      <c r="C64" s="25" t="s">
        <v>29</v>
      </c>
      <c r="D64" s="25" t="s">
        <v>270</v>
      </c>
      <c r="E64" s="25">
        <v>0</v>
      </c>
      <c r="F64" s="25">
        <v>0</v>
      </c>
      <c r="G64" s="25">
        <v>0</v>
      </c>
      <c r="H64" s="25">
        <v>58850</v>
      </c>
      <c r="J64" s="25"/>
      <c r="K64" s="25"/>
      <c r="L64" s="25"/>
      <c r="M64" s="25">
        <v>58850</v>
      </c>
      <c r="N64" s="25"/>
      <c r="O64" s="2" t="b">
        <f t="shared" si="5"/>
        <v>1</v>
      </c>
      <c r="P64" s="12">
        <f t="shared" si="2"/>
        <v>27113.930000000095</v>
      </c>
      <c r="R64" s="20">
        <f t="shared" si="6"/>
        <v>42094</v>
      </c>
      <c r="S64" s="25" t="s">
        <v>166</v>
      </c>
      <c r="T64" s="25">
        <v>1</v>
      </c>
      <c r="U64" s="25" t="s">
        <v>300</v>
      </c>
      <c r="V64" s="25"/>
      <c r="W64" s="23" t="str">
        <f t="shared" si="4"/>
        <v>-</v>
      </c>
      <c r="X64" s="23">
        <f t="shared" si="4"/>
        <v>1247.855744907328</v>
      </c>
    </row>
    <row r="65" spans="1:24" ht="12.75" x14ac:dyDescent="0.25">
      <c r="A65" s="40">
        <v>42094</v>
      </c>
      <c r="B65" s="25" t="s">
        <v>13</v>
      </c>
      <c r="C65" s="25" t="s">
        <v>66</v>
      </c>
      <c r="D65" s="25" t="s">
        <v>68</v>
      </c>
      <c r="E65" s="25">
        <v>0</v>
      </c>
      <c r="F65" s="25">
        <v>0</v>
      </c>
      <c r="G65" s="25">
        <v>0</v>
      </c>
      <c r="H65" s="25">
        <v>23880</v>
      </c>
      <c r="J65" s="25"/>
      <c r="K65" s="25"/>
      <c r="L65" s="25"/>
      <c r="M65" s="25">
        <v>23880</v>
      </c>
      <c r="N65" s="25"/>
      <c r="O65" s="2" t="b">
        <f t="shared" si="5"/>
        <v>1</v>
      </c>
      <c r="P65" s="12">
        <f t="shared" si="2"/>
        <v>27113.930000000095</v>
      </c>
      <c r="R65" s="20">
        <f t="shared" si="6"/>
        <v>42094</v>
      </c>
      <c r="S65" s="25" t="s">
        <v>174</v>
      </c>
      <c r="T65" s="25">
        <v>1</v>
      </c>
      <c r="U65" s="25" t="s">
        <v>206</v>
      </c>
      <c r="V65" s="25"/>
      <c r="W65" s="23" t="str">
        <f t="shared" si="4"/>
        <v>-</v>
      </c>
      <c r="X65" s="23">
        <f t="shared" si="4"/>
        <v>506.35165995559885</v>
      </c>
    </row>
    <row r="66" spans="1:24" ht="12.75" x14ac:dyDescent="0.25">
      <c r="A66" s="40">
        <v>42094</v>
      </c>
      <c r="B66" s="25" t="s">
        <v>13</v>
      </c>
      <c r="C66" s="25" t="s">
        <v>69</v>
      </c>
      <c r="D66" s="25" t="s">
        <v>70</v>
      </c>
      <c r="E66" s="25">
        <v>0</v>
      </c>
      <c r="F66" s="25">
        <v>0</v>
      </c>
      <c r="G66" s="25">
        <v>0</v>
      </c>
      <c r="H66" s="25">
        <v>23880</v>
      </c>
      <c r="J66" s="25"/>
      <c r="K66" s="25"/>
      <c r="L66" s="25"/>
      <c r="M66" s="25">
        <v>23880</v>
      </c>
      <c r="N66" s="25"/>
      <c r="O66" s="2" t="b">
        <f t="shared" si="5"/>
        <v>1</v>
      </c>
      <c r="P66" s="12">
        <f t="shared" si="2"/>
        <v>27113.930000000095</v>
      </c>
      <c r="R66" s="20">
        <f t="shared" si="6"/>
        <v>42094</v>
      </c>
      <c r="S66" s="25" t="s">
        <v>174</v>
      </c>
      <c r="T66" s="25">
        <v>1</v>
      </c>
      <c r="U66" s="25" t="s">
        <v>206</v>
      </c>
      <c r="V66" s="25"/>
      <c r="W66" s="23" t="str">
        <f t="shared" si="4"/>
        <v>-</v>
      </c>
      <c r="X66" s="23">
        <f t="shared" si="4"/>
        <v>506.35165995559885</v>
      </c>
    </row>
    <row r="67" spans="1:24" ht="12.75" x14ac:dyDescent="0.25">
      <c r="A67" s="40">
        <v>42094</v>
      </c>
      <c r="B67" s="25" t="s">
        <v>13</v>
      </c>
      <c r="C67" s="25" t="s">
        <v>29</v>
      </c>
      <c r="D67" s="25" t="s">
        <v>58</v>
      </c>
      <c r="E67" s="25">
        <v>0</v>
      </c>
      <c r="F67" s="25">
        <v>0</v>
      </c>
      <c r="G67" s="25">
        <v>0</v>
      </c>
      <c r="H67" s="25">
        <v>616.20000000000005</v>
      </c>
      <c r="J67" s="25"/>
      <c r="K67" s="25"/>
      <c r="L67" s="25"/>
      <c r="M67" s="25">
        <v>616.20000000000005</v>
      </c>
      <c r="N67" s="25"/>
      <c r="O67" s="2" t="b">
        <f t="shared" si="5"/>
        <v>1</v>
      </c>
      <c r="P67" s="12">
        <f t="shared" si="2"/>
        <v>27113.930000000095</v>
      </c>
      <c r="R67" s="20">
        <f t="shared" si="6"/>
        <v>42094</v>
      </c>
      <c r="S67" s="25" t="s">
        <v>159</v>
      </c>
      <c r="T67" s="25">
        <v>5</v>
      </c>
      <c r="U67" s="25" t="s">
        <v>203</v>
      </c>
      <c r="V67" s="25"/>
      <c r="W67" s="23" t="str">
        <f t="shared" si="4"/>
        <v>-</v>
      </c>
      <c r="X67" s="23">
        <f t="shared" si="4"/>
        <v>13.065908411417086</v>
      </c>
    </row>
    <row r="68" spans="1:24" ht="12.75" x14ac:dyDescent="0.25">
      <c r="A68" s="40">
        <v>42094</v>
      </c>
      <c r="B68" s="25" t="s">
        <v>13</v>
      </c>
      <c r="C68" s="25" t="s">
        <v>66</v>
      </c>
      <c r="D68" s="25" t="s">
        <v>67</v>
      </c>
      <c r="E68" s="25">
        <v>0</v>
      </c>
      <c r="F68" s="25">
        <v>0</v>
      </c>
      <c r="G68" s="25">
        <v>0</v>
      </c>
      <c r="H68" s="25">
        <v>38394.379999999997</v>
      </c>
      <c r="J68" s="25"/>
      <c r="K68" s="25"/>
      <c r="L68" s="25"/>
      <c r="M68" s="25">
        <v>38394.379999999997</v>
      </c>
      <c r="N68" s="25"/>
      <c r="O68" s="2" t="b">
        <f t="shared" si="5"/>
        <v>1</v>
      </c>
      <c r="P68" s="12">
        <f t="shared" si="2"/>
        <v>27113.930000000095</v>
      </c>
      <c r="R68" s="20">
        <f t="shared" si="6"/>
        <v>42094</v>
      </c>
      <c r="S68" s="25" t="s">
        <v>173</v>
      </c>
      <c r="T68" s="25"/>
      <c r="U68" s="25" t="s">
        <v>205</v>
      </c>
      <c r="V68" s="25"/>
      <c r="W68" s="23" t="str">
        <f t="shared" si="4"/>
        <v>-</v>
      </c>
      <c r="X68" s="23">
        <f t="shared" si="4"/>
        <v>814.11465854129165</v>
      </c>
    </row>
    <row r="69" spans="1:24" ht="12.75" x14ac:dyDescent="0.25">
      <c r="A69" s="40">
        <v>42094</v>
      </c>
      <c r="B69" s="25" t="s">
        <v>13</v>
      </c>
      <c r="C69" s="25" t="s">
        <v>29</v>
      </c>
      <c r="D69" s="25" t="s">
        <v>58</v>
      </c>
      <c r="E69" s="25">
        <v>0</v>
      </c>
      <c r="F69" s="25">
        <v>0</v>
      </c>
      <c r="G69" s="25">
        <v>0</v>
      </c>
      <c r="H69" s="25">
        <v>616.20000000000005</v>
      </c>
      <c r="J69" s="25"/>
      <c r="K69" s="25"/>
      <c r="L69" s="25"/>
      <c r="M69" s="25">
        <v>616.20000000000005</v>
      </c>
      <c r="N69" s="25"/>
      <c r="O69" s="2" t="b">
        <f t="shared" si="5"/>
        <v>1</v>
      </c>
      <c r="P69" s="12">
        <f t="shared" si="2"/>
        <v>27113.930000000095</v>
      </c>
      <c r="R69" s="20">
        <f t="shared" si="6"/>
        <v>42094</v>
      </c>
      <c r="S69" s="25" t="s">
        <v>159</v>
      </c>
      <c r="T69" s="25">
        <v>6</v>
      </c>
      <c r="U69" s="25" t="s">
        <v>203</v>
      </c>
      <c r="V69" s="25"/>
      <c r="W69" s="23" t="str">
        <f t="shared" si="4"/>
        <v>-</v>
      </c>
      <c r="X69" s="23">
        <f t="shared" si="4"/>
        <v>13.065908411417086</v>
      </c>
    </row>
    <row r="70" spans="1:24" ht="12.75" x14ac:dyDescent="0.25">
      <c r="A70" s="40">
        <v>42094</v>
      </c>
      <c r="B70" s="25" t="s">
        <v>13</v>
      </c>
      <c r="C70" s="25" t="s">
        <v>41</v>
      </c>
      <c r="D70" s="25" t="s">
        <v>271</v>
      </c>
      <c r="E70" s="25">
        <v>0</v>
      </c>
      <c r="F70" s="25">
        <v>0</v>
      </c>
      <c r="G70" s="25">
        <v>267517.5</v>
      </c>
      <c r="H70" s="25"/>
      <c r="J70" s="25"/>
      <c r="K70" s="25"/>
      <c r="L70" s="25">
        <v>267517.5</v>
      </c>
      <c r="M70" s="25"/>
      <c r="N70" s="25"/>
      <c r="O70" s="2" t="b">
        <f t="shared" si="5"/>
        <v>1</v>
      </c>
      <c r="P70" s="12">
        <f t="shared" si="2"/>
        <v>27113.930000000095</v>
      </c>
      <c r="R70" s="20">
        <f t="shared" si="6"/>
        <v>42094</v>
      </c>
      <c r="S70" s="25"/>
      <c r="T70" s="25">
        <v>1</v>
      </c>
      <c r="U70" s="25" t="s">
        <v>301</v>
      </c>
      <c r="V70" s="25"/>
      <c r="W70" s="23">
        <f t="shared" si="4"/>
        <v>5672.4426378631451</v>
      </c>
      <c r="X70" s="23" t="str">
        <f t="shared" si="4"/>
        <v>-</v>
      </c>
    </row>
    <row r="71" spans="1:24" ht="12.75" x14ac:dyDescent="0.25">
      <c r="A71" s="40">
        <v>42094</v>
      </c>
      <c r="B71" s="25" t="s">
        <v>13</v>
      </c>
      <c r="C71" s="25" t="s">
        <v>29</v>
      </c>
      <c r="D71" s="25" t="s">
        <v>266</v>
      </c>
      <c r="E71" s="25">
        <v>0</v>
      </c>
      <c r="F71" s="25">
        <v>0</v>
      </c>
      <c r="G71" s="25">
        <v>0</v>
      </c>
      <c r="H71" s="25">
        <v>605.79999999999995</v>
      </c>
      <c r="J71" s="25"/>
      <c r="K71" s="25"/>
      <c r="L71" s="25"/>
      <c r="M71" s="25">
        <v>605.79999999999995</v>
      </c>
      <c r="N71" s="25"/>
      <c r="O71" s="2" t="b">
        <f t="shared" si="5"/>
        <v>1</v>
      </c>
      <c r="P71" s="12">
        <f t="shared" si="2"/>
        <v>27113.930000000095</v>
      </c>
      <c r="R71" s="20">
        <f t="shared" si="6"/>
        <v>42094</v>
      </c>
      <c r="S71" s="25" t="s">
        <v>159</v>
      </c>
      <c r="T71" s="25">
        <v>7</v>
      </c>
      <c r="U71" s="25" t="s">
        <v>203</v>
      </c>
      <c r="V71" s="25"/>
      <c r="W71" s="23" t="str">
        <f t="shared" si="4"/>
        <v>-</v>
      </c>
      <c r="X71" s="23">
        <f t="shared" si="4"/>
        <v>12.845386750464897</v>
      </c>
    </row>
    <row r="72" spans="1:24" ht="12.75" x14ac:dyDescent="0.25">
      <c r="A72" s="40"/>
      <c r="B72" s="25"/>
      <c r="C72" s="25"/>
      <c r="D72" s="25"/>
      <c r="E72" s="25"/>
      <c r="F72" s="25"/>
      <c r="G72" s="25"/>
      <c r="H72" s="25"/>
      <c r="J72" s="25"/>
      <c r="K72" s="25"/>
      <c r="L72" s="25"/>
      <c r="M72" s="25"/>
      <c r="N72" s="25"/>
      <c r="R72" s="20">
        <f t="shared" si="6"/>
        <v>0</v>
      </c>
      <c r="S72" s="25"/>
      <c r="T72" s="25"/>
      <c r="U72" s="25"/>
      <c r="V72" s="25"/>
      <c r="W72" s="23" t="str">
        <f t="shared" si="4"/>
        <v>-</v>
      </c>
      <c r="X72" s="23" t="str">
        <f t="shared" si="4"/>
        <v>-</v>
      </c>
    </row>
    <row r="73" spans="1:24" x14ac:dyDescent="0.25">
      <c r="A73" s="25"/>
      <c r="B73" s="25"/>
      <c r="C73" s="25"/>
      <c r="D73" s="25"/>
      <c r="E73" s="25"/>
      <c r="F73" s="25"/>
      <c r="G73" s="25"/>
      <c r="H73" s="25"/>
      <c r="J73" s="25"/>
      <c r="K73" s="25"/>
      <c r="L73" s="25"/>
      <c r="M73" s="25"/>
      <c r="N73" s="25"/>
      <c r="R73" s="20">
        <f t="shared" si="6"/>
        <v>0</v>
      </c>
      <c r="S73" s="25"/>
      <c r="T73" s="25"/>
      <c r="U73" s="25"/>
      <c r="V73" s="25"/>
      <c r="W73" s="23" t="str">
        <f t="shared" si="4"/>
        <v>-</v>
      </c>
      <c r="X73" s="23" t="str">
        <f t="shared" si="4"/>
        <v>-</v>
      </c>
    </row>
    <row r="74" spans="1:24" x14ac:dyDescent="0.25">
      <c r="A74" s="25"/>
      <c r="B74" s="25"/>
      <c r="C74" s="25"/>
      <c r="D74" s="25"/>
      <c r="E74" s="25"/>
      <c r="F74" s="25"/>
      <c r="G74" s="25"/>
      <c r="H74" s="25"/>
      <c r="J74" s="25"/>
      <c r="K74" s="25"/>
      <c r="L74" s="25"/>
      <c r="M74" s="25"/>
      <c r="N74" s="25"/>
      <c r="R74" s="20">
        <f t="shared" si="6"/>
        <v>0</v>
      </c>
      <c r="S74" s="25"/>
      <c r="T74" s="25"/>
      <c r="U74" s="25"/>
      <c r="V74" s="25"/>
      <c r="W74" s="23" t="str">
        <f t="shared" si="4"/>
        <v>-</v>
      </c>
      <c r="X74" s="23" t="str">
        <f t="shared" si="4"/>
        <v>-</v>
      </c>
    </row>
    <row r="75" spans="1:24" x14ac:dyDescent="0.25">
      <c r="A75" s="25"/>
      <c r="B75" s="25"/>
      <c r="C75" s="25"/>
      <c r="D75" s="25"/>
      <c r="E75" s="25"/>
      <c r="F75" s="25"/>
      <c r="G75" s="25"/>
      <c r="H75" s="25"/>
      <c r="J75" s="25"/>
      <c r="K75" s="25"/>
      <c r="L75" s="25"/>
      <c r="M75" s="25"/>
      <c r="N75" s="25"/>
      <c r="R75" s="20">
        <f t="shared" si="6"/>
        <v>0</v>
      </c>
      <c r="S75" s="25"/>
      <c r="T75" s="25"/>
      <c r="U75" s="25"/>
      <c r="V75" s="25"/>
      <c r="W75" s="23" t="str">
        <f t="shared" si="4"/>
        <v>-</v>
      </c>
      <c r="X75" s="23" t="str">
        <f t="shared" si="4"/>
        <v>-</v>
      </c>
    </row>
    <row r="76" spans="1:24" x14ac:dyDescent="0.25">
      <c r="A76" s="25"/>
      <c r="B76" s="25"/>
      <c r="C76" s="25"/>
      <c r="D76" s="25"/>
      <c r="E76" s="25"/>
      <c r="F76" s="25"/>
      <c r="G76" s="25"/>
      <c r="H76" s="25"/>
      <c r="J76" s="25"/>
      <c r="K76" s="25"/>
      <c r="L76" s="25"/>
      <c r="M76" s="25"/>
      <c r="N76" s="25"/>
      <c r="R76" s="20">
        <f t="shared" si="6"/>
        <v>0</v>
      </c>
      <c r="S76" s="25"/>
      <c r="T76" s="25"/>
      <c r="U76" s="25"/>
      <c r="V76" s="25"/>
      <c r="W76" s="23" t="str">
        <f t="shared" si="4"/>
        <v>-</v>
      </c>
      <c r="X76" s="23" t="str">
        <f t="shared" si="4"/>
        <v>-</v>
      </c>
    </row>
    <row r="77" spans="1:24" x14ac:dyDescent="0.25">
      <c r="A77" s="25"/>
      <c r="B77" s="25"/>
      <c r="C77" s="25"/>
      <c r="D77" s="25"/>
      <c r="E77" s="25"/>
      <c r="F77" s="25"/>
      <c r="G77" s="25"/>
      <c r="H77" s="25"/>
      <c r="J77" s="25"/>
      <c r="K77" s="25"/>
      <c r="L77" s="25"/>
      <c r="M77" s="25"/>
      <c r="N77" s="25"/>
      <c r="R77" s="20">
        <f t="shared" si="6"/>
        <v>0</v>
      </c>
      <c r="S77" s="25"/>
      <c r="T77" s="25"/>
      <c r="U77" s="25"/>
      <c r="V77" s="25"/>
      <c r="W77" s="23" t="str">
        <f t="shared" ref="W77:X140" si="7">IF((J77+L77/$X$6)&gt;0,(J77+L77/$X$6),"-")</f>
        <v>-</v>
      </c>
      <c r="X77" s="23" t="str">
        <f t="shared" si="7"/>
        <v>-</v>
      </c>
    </row>
    <row r="78" spans="1:24" x14ac:dyDescent="0.25">
      <c r="A78" s="25"/>
      <c r="B78" s="25"/>
      <c r="C78" s="25"/>
      <c r="D78" s="25"/>
      <c r="E78" s="25"/>
      <c r="F78" s="25"/>
      <c r="G78" s="25"/>
      <c r="H78" s="25"/>
      <c r="J78" s="25"/>
      <c r="K78" s="25"/>
      <c r="L78" s="25"/>
      <c r="M78" s="25"/>
      <c r="N78" s="25"/>
      <c r="R78" s="20">
        <f t="shared" si="6"/>
        <v>0</v>
      </c>
      <c r="S78" s="25"/>
      <c r="T78" s="25"/>
      <c r="U78" s="25"/>
      <c r="V78" s="25"/>
      <c r="W78" s="23" t="str">
        <f t="shared" si="7"/>
        <v>-</v>
      </c>
      <c r="X78" s="23" t="str">
        <f t="shared" si="7"/>
        <v>-</v>
      </c>
    </row>
    <row r="79" spans="1:24" x14ac:dyDescent="0.25">
      <c r="A79" s="25"/>
      <c r="B79" s="25"/>
      <c r="C79" s="25"/>
      <c r="D79" s="25"/>
      <c r="E79" s="25"/>
      <c r="F79" s="25"/>
      <c r="G79" s="25"/>
      <c r="H79" s="25"/>
      <c r="J79" s="25"/>
      <c r="K79" s="25"/>
      <c r="L79" s="25"/>
      <c r="M79" s="25"/>
      <c r="N79" s="25"/>
      <c r="R79" s="20">
        <f t="shared" si="6"/>
        <v>0</v>
      </c>
      <c r="S79" s="25"/>
      <c r="T79" s="25"/>
      <c r="U79" s="25"/>
      <c r="V79" s="25"/>
      <c r="W79" s="23" t="str">
        <f t="shared" si="7"/>
        <v>-</v>
      </c>
      <c r="X79" s="23" t="str">
        <f t="shared" si="7"/>
        <v>-</v>
      </c>
    </row>
    <row r="80" spans="1:24" x14ac:dyDescent="0.25">
      <c r="A80" s="25"/>
      <c r="B80" s="25"/>
      <c r="C80" s="25"/>
      <c r="D80" s="25"/>
      <c r="E80" s="25"/>
      <c r="F80" s="25"/>
      <c r="G80" s="25"/>
      <c r="H80" s="25"/>
      <c r="J80" s="25"/>
      <c r="K80" s="25"/>
      <c r="L80" s="25"/>
      <c r="M80" s="25"/>
      <c r="N80" s="25"/>
      <c r="R80" s="20">
        <f t="shared" si="6"/>
        <v>0</v>
      </c>
      <c r="S80" s="25"/>
      <c r="T80" s="25"/>
      <c r="U80" s="25"/>
      <c r="V80" s="25"/>
      <c r="W80" s="23" t="str">
        <f t="shared" si="7"/>
        <v>-</v>
      </c>
      <c r="X80" s="23" t="str">
        <f t="shared" si="7"/>
        <v>-</v>
      </c>
    </row>
    <row r="81" spans="1:24" x14ac:dyDescent="0.25">
      <c r="A81" s="25"/>
      <c r="B81" s="25"/>
      <c r="C81" s="25"/>
      <c r="D81" s="25"/>
      <c r="E81" s="25"/>
      <c r="F81" s="25"/>
      <c r="G81" s="25"/>
      <c r="H81" s="25"/>
      <c r="J81" s="25"/>
      <c r="K81" s="25"/>
      <c r="L81" s="25"/>
      <c r="M81" s="25"/>
      <c r="N81" s="25"/>
      <c r="R81" s="20">
        <f t="shared" si="6"/>
        <v>0</v>
      </c>
      <c r="S81" s="25"/>
      <c r="T81" s="25"/>
      <c r="U81" s="25"/>
      <c r="V81" s="25"/>
      <c r="W81" s="23" t="str">
        <f t="shared" si="7"/>
        <v>-</v>
      </c>
      <c r="X81" s="23" t="str">
        <f t="shared" si="7"/>
        <v>-</v>
      </c>
    </row>
    <row r="82" spans="1:24" x14ac:dyDescent="0.25">
      <c r="A82" s="25"/>
      <c r="B82" s="25"/>
      <c r="C82" s="25"/>
      <c r="D82" s="25"/>
      <c r="E82" s="25"/>
      <c r="F82" s="25"/>
      <c r="G82" s="25"/>
      <c r="H82" s="25"/>
      <c r="J82" s="25"/>
      <c r="K82" s="25"/>
      <c r="L82" s="25"/>
      <c r="M82" s="25"/>
      <c r="N82" s="25"/>
      <c r="R82" s="20">
        <f t="shared" si="6"/>
        <v>0</v>
      </c>
      <c r="S82" s="25"/>
      <c r="T82" s="25"/>
      <c r="U82" s="25"/>
      <c r="V82" s="25"/>
      <c r="W82" s="23" t="str">
        <f t="shared" si="7"/>
        <v>-</v>
      </c>
      <c r="X82" s="23" t="str">
        <f t="shared" si="7"/>
        <v>-</v>
      </c>
    </row>
    <row r="83" spans="1:24" x14ac:dyDescent="0.25">
      <c r="A83" s="25"/>
      <c r="B83" s="25"/>
      <c r="C83" s="25"/>
      <c r="D83" s="25"/>
      <c r="E83" s="25"/>
      <c r="F83" s="25"/>
      <c r="G83" s="25"/>
      <c r="H83" s="25"/>
      <c r="J83" s="25"/>
      <c r="K83" s="25"/>
      <c r="L83" s="25"/>
      <c r="M83" s="25"/>
      <c r="N83" s="25"/>
      <c r="R83" s="20">
        <f t="shared" si="6"/>
        <v>0</v>
      </c>
      <c r="S83" s="25"/>
      <c r="T83" s="25"/>
      <c r="U83" s="25"/>
      <c r="V83" s="25"/>
      <c r="W83" s="23" t="str">
        <f t="shared" si="7"/>
        <v>-</v>
      </c>
      <c r="X83" s="23" t="str">
        <f t="shared" si="7"/>
        <v>-</v>
      </c>
    </row>
    <row r="84" spans="1:24" x14ac:dyDescent="0.25">
      <c r="A84" s="25"/>
      <c r="B84" s="25"/>
      <c r="C84" s="25"/>
      <c r="D84" s="25"/>
      <c r="E84" s="25"/>
      <c r="F84" s="25"/>
      <c r="G84" s="25"/>
      <c r="H84" s="25"/>
      <c r="J84" s="25"/>
      <c r="K84" s="25"/>
      <c r="L84" s="25"/>
      <c r="M84" s="25"/>
      <c r="N84" s="25"/>
      <c r="R84" s="20">
        <f t="shared" si="6"/>
        <v>0</v>
      </c>
      <c r="S84" s="25"/>
      <c r="T84" s="25"/>
      <c r="U84" s="25"/>
      <c r="V84" s="25"/>
      <c r="W84" s="23" t="str">
        <f t="shared" si="7"/>
        <v>-</v>
      </c>
      <c r="X84" s="23" t="str">
        <f t="shared" si="7"/>
        <v>-</v>
      </c>
    </row>
    <row r="85" spans="1:24" x14ac:dyDescent="0.25">
      <c r="A85" s="25"/>
      <c r="B85" s="25"/>
      <c r="C85" s="25"/>
      <c r="D85" s="25"/>
      <c r="E85" s="25"/>
      <c r="F85" s="25"/>
      <c r="G85" s="25"/>
      <c r="H85" s="25"/>
      <c r="J85" s="25"/>
      <c r="K85" s="25"/>
      <c r="L85" s="25"/>
      <c r="M85" s="25"/>
      <c r="N85" s="25"/>
      <c r="R85" s="20">
        <f t="shared" si="6"/>
        <v>0</v>
      </c>
      <c r="S85" s="25"/>
      <c r="T85" s="25"/>
      <c r="U85" s="25"/>
      <c r="V85" s="25"/>
      <c r="W85" s="23" t="str">
        <f t="shared" si="7"/>
        <v>-</v>
      </c>
      <c r="X85" s="23" t="str">
        <f t="shared" si="7"/>
        <v>-</v>
      </c>
    </row>
    <row r="86" spans="1:24" x14ac:dyDescent="0.25">
      <c r="A86" s="25"/>
      <c r="B86" s="25"/>
      <c r="C86" s="25"/>
      <c r="D86" s="25"/>
      <c r="E86" s="25"/>
      <c r="F86" s="25"/>
      <c r="G86" s="25"/>
      <c r="H86" s="25"/>
      <c r="J86" s="25"/>
      <c r="K86" s="25"/>
      <c r="L86" s="25"/>
      <c r="M86" s="25"/>
      <c r="N86" s="25"/>
      <c r="R86" s="20">
        <f t="shared" si="6"/>
        <v>0</v>
      </c>
      <c r="S86" s="25"/>
      <c r="T86" s="25"/>
      <c r="U86" s="25"/>
      <c r="V86" s="25"/>
      <c r="W86" s="23" t="str">
        <f t="shared" si="7"/>
        <v>-</v>
      </c>
      <c r="X86" s="23" t="str">
        <f t="shared" si="7"/>
        <v>-</v>
      </c>
    </row>
    <row r="87" spans="1:24" x14ac:dyDescent="0.25">
      <c r="A87" s="25"/>
      <c r="B87" s="25"/>
      <c r="C87" s="25"/>
      <c r="D87" s="25"/>
      <c r="E87" s="25"/>
      <c r="F87" s="25"/>
      <c r="G87" s="25"/>
      <c r="H87" s="25"/>
      <c r="J87" s="25"/>
      <c r="K87" s="25"/>
      <c r="L87" s="25"/>
      <c r="M87" s="25"/>
      <c r="N87" s="25"/>
      <c r="R87" s="20">
        <f t="shared" si="6"/>
        <v>0</v>
      </c>
      <c r="S87" s="25"/>
      <c r="T87" s="25"/>
      <c r="U87" s="25"/>
      <c r="V87" s="25"/>
      <c r="W87" s="23" t="str">
        <f t="shared" si="7"/>
        <v>-</v>
      </c>
      <c r="X87" s="23" t="str">
        <f t="shared" si="7"/>
        <v>-</v>
      </c>
    </row>
    <row r="88" spans="1:24" x14ac:dyDescent="0.25">
      <c r="A88" s="25"/>
      <c r="B88" s="25"/>
      <c r="C88" s="25"/>
      <c r="D88" s="25"/>
      <c r="E88" s="25"/>
      <c r="F88" s="25"/>
      <c r="G88" s="25"/>
      <c r="H88" s="25"/>
      <c r="J88" s="25"/>
      <c r="K88" s="25"/>
      <c r="L88" s="25"/>
      <c r="M88" s="25"/>
      <c r="N88" s="25"/>
      <c r="R88" s="20">
        <f t="shared" si="6"/>
        <v>0</v>
      </c>
      <c r="S88" s="25"/>
      <c r="T88" s="25"/>
      <c r="U88" s="25"/>
      <c r="V88" s="25"/>
      <c r="W88" s="23" t="str">
        <f t="shared" si="7"/>
        <v>-</v>
      </c>
      <c r="X88" s="23" t="str">
        <f t="shared" si="7"/>
        <v>-</v>
      </c>
    </row>
    <row r="89" spans="1:24" x14ac:dyDescent="0.25">
      <c r="A89" s="25"/>
      <c r="B89" s="25"/>
      <c r="C89" s="25"/>
      <c r="D89" s="25"/>
      <c r="E89" s="25"/>
      <c r="F89" s="25"/>
      <c r="G89" s="25"/>
      <c r="H89" s="25"/>
      <c r="J89" s="25"/>
      <c r="K89" s="25"/>
      <c r="L89" s="25"/>
      <c r="M89" s="25"/>
      <c r="N89" s="25"/>
      <c r="R89" s="20">
        <f t="shared" si="6"/>
        <v>0</v>
      </c>
      <c r="S89" s="25"/>
      <c r="T89" s="25"/>
      <c r="U89" s="25"/>
      <c r="V89" s="25"/>
      <c r="W89" s="23" t="str">
        <f t="shared" si="7"/>
        <v>-</v>
      </c>
      <c r="X89" s="23" t="str">
        <f t="shared" si="7"/>
        <v>-</v>
      </c>
    </row>
    <row r="90" spans="1:24" x14ac:dyDescent="0.25">
      <c r="A90" s="25"/>
      <c r="B90" s="25"/>
      <c r="C90" s="25"/>
      <c r="D90" s="25"/>
      <c r="E90" s="25"/>
      <c r="F90" s="25"/>
      <c r="G90" s="25"/>
      <c r="H90" s="25"/>
      <c r="J90" s="25"/>
      <c r="K90" s="25"/>
      <c r="L90" s="25"/>
      <c r="M90" s="25"/>
      <c r="N90" s="25"/>
      <c r="R90" s="20">
        <f t="shared" si="6"/>
        <v>0</v>
      </c>
      <c r="S90" s="25"/>
      <c r="T90" s="25"/>
      <c r="U90" s="25"/>
      <c r="V90" s="25"/>
      <c r="W90" s="23" t="str">
        <f t="shared" si="7"/>
        <v>-</v>
      </c>
      <c r="X90" s="23" t="str">
        <f t="shared" si="7"/>
        <v>-</v>
      </c>
    </row>
    <row r="91" spans="1:24" x14ac:dyDescent="0.25">
      <c r="A91" s="25"/>
      <c r="B91" s="25"/>
      <c r="C91" s="25"/>
      <c r="D91" s="25"/>
      <c r="E91" s="25"/>
      <c r="F91" s="25"/>
      <c r="G91" s="25"/>
      <c r="H91" s="25"/>
      <c r="J91" s="25"/>
      <c r="K91" s="25"/>
      <c r="L91" s="25"/>
      <c r="M91" s="25"/>
      <c r="N91" s="25"/>
      <c r="R91" s="20">
        <f t="shared" si="6"/>
        <v>0</v>
      </c>
      <c r="S91" s="25"/>
      <c r="T91" s="25"/>
      <c r="U91" s="25"/>
      <c r="V91" s="25"/>
      <c r="W91" s="23" t="str">
        <f t="shared" si="7"/>
        <v>-</v>
      </c>
      <c r="X91" s="23" t="str">
        <f t="shared" si="7"/>
        <v>-</v>
      </c>
    </row>
    <row r="92" spans="1:24" x14ac:dyDescent="0.25">
      <c r="A92" s="25"/>
      <c r="B92" s="25"/>
      <c r="C92" s="25"/>
      <c r="D92" s="25"/>
      <c r="E92" s="25"/>
      <c r="F92" s="25"/>
      <c r="G92" s="25"/>
      <c r="H92" s="25"/>
      <c r="J92" s="25"/>
      <c r="K92" s="25"/>
      <c r="L92" s="25"/>
      <c r="M92" s="25"/>
      <c r="N92" s="25"/>
      <c r="R92" s="20">
        <f t="shared" si="6"/>
        <v>0</v>
      </c>
      <c r="S92" s="25"/>
      <c r="T92" s="25"/>
      <c r="U92" s="25"/>
      <c r="V92" s="25"/>
      <c r="W92" s="23" t="str">
        <f t="shared" si="7"/>
        <v>-</v>
      </c>
      <c r="X92" s="23" t="str">
        <f t="shared" si="7"/>
        <v>-</v>
      </c>
    </row>
    <row r="93" spans="1:24" x14ac:dyDescent="0.25">
      <c r="A93" s="25"/>
      <c r="B93" s="25"/>
      <c r="C93" s="25"/>
      <c r="D93" s="25"/>
      <c r="E93" s="25"/>
      <c r="F93" s="25"/>
      <c r="G93" s="25"/>
      <c r="H93" s="25"/>
      <c r="J93" s="25"/>
      <c r="K93" s="25"/>
      <c r="L93" s="25"/>
      <c r="M93" s="25"/>
      <c r="N93" s="25"/>
      <c r="R93" s="20">
        <f t="shared" si="6"/>
        <v>0</v>
      </c>
      <c r="S93" s="25"/>
      <c r="T93" s="25"/>
      <c r="U93" s="25"/>
      <c r="V93" s="25"/>
      <c r="W93" s="23" t="str">
        <f t="shared" si="7"/>
        <v>-</v>
      </c>
      <c r="X93" s="23" t="str">
        <f t="shared" si="7"/>
        <v>-</v>
      </c>
    </row>
    <row r="94" spans="1:24" x14ac:dyDescent="0.25">
      <c r="A94" s="25"/>
      <c r="B94" s="25"/>
      <c r="C94" s="25"/>
      <c r="D94" s="25"/>
      <c r="E94" s="25"/>
      <c r="F94" s="25"/>
      <c r="G94" s="25"/>
      <c r="H94" s="25"/>
      <c r="J94" s="25"/>
      <c r="K94" s="25"/>
      <c r="L94" s="25"/>
      <c r="M94" s="25"/>
      <c r="N94" s="25"/>
      <c r="R94" s="20">
        <f t="shared" si="6"/>
        <v>0</v>
      </c>
      <c r="S94" s="25"/>
      <c r="T94" s="25"/>
      <c r="U94" s="25"/>
      <c r="V94" s="25"/>
      <c r="W94" s="23" t="str">
        <f t="shared" si="7"/>
        <v>-</v>
      </c>
      <c r="X94" s="23" t="str">
        <f t="shared" si="7"/>
        <v>-</v>
      </c>
    </row>
    <row r="95" spans="1:24" x14ac:dyDescent="0.25">
      <c r="A95" s="25"/>
      <c r="B95" s="25"/>
      <c r="C95" s="25"/>
      <c r="D95" s="25"/>
      <c r="E95" s="25"/>
      <c r="F95" s="25"/>
      <c r="G95" s="25"/>
      <c r="H95" s="25"/>
      <c r="J95" s="25"/>
      <c r="K95" s="25"/>
      <c r="L95" s="25"/>
      <c r="M95" s="25"/>
      <c r="N95" s="25"/>
      <c r="R95" s="20">
        <f t="shared" si="6"/>
        <v>0</v>
      </c>
      <c r="S95" s="25"/>
      <c r="T95" s="25"/>
      <c r="U95" s="25"/>
      <c r="V95" s="25"/>
      <c r="W95" s="23" t="str">
        <f t="shared" si="7"/>
        <v>-</v>
      </c>
      <c r="X95" s="23" t="str">
        <f t="shared" si="7"/>
        <v>-</v>
      </c>
    </row>
    <row r="96" spans="1:24" x14ac:dyDescent="0.25">
      <c r="A96" s="25"/>
      <c r="B96" s="25"/>
      <c r="C96" s="25"/>
      <c r="D96" s="25"/>
      <c r="E96" s="25"/>
      <c r="F96" s="25"/>
      <c r="G96" s="25"/>
      <c r="H96" s="25"/>
      <c r="J96" s="25"/>
      <c r="K96" s="25"/>
      <c r="L96" s="25"/>
      <c r="M96" s="25"/>
      <c r="N96" s="25"/>
      <c r="R96" s="20">
        <f t="shared" si="6"/>
        <v>0</v>
      </c>
      <c r="S96" s="25"/>
      <c r="T96" s="25"/>
      <c r="U96" s="25"/>
      <c r="V96" s="25"/>
      <c r="W96" s="23" t="str">
        <f t="shared" si="7"/>
        <v>-</v>
      </c>
      <c r="X96" s="23" t="str">
        <f t="shared" si="7"/>
        <v>-</v>
      </c>
    </row>
    <row r="97" spans="1:24" x14ac:dyDescent="0.25">
      <c r="A97" s="25"/>
      <c r="B97" s="25"/>
      <c r="C97" s="25"/>
      <c r="D97" s="25"/>
      <c r="E97" s="25"/>
      <c r="F97" s="25"/>
      <c r="G97" s="25"/>
      <c r="H97" s="25"/>
      <c r="J97" s="25"/>
      <c r="K97" s="25"/>
      <c r="L97" s="25"/>
      <c r="M97" s="25"/>
      <c r="N97" s="25"/>
      <c r="R97" s="20">
        <f t="shared" si="6"/>
        <v>0</v>
      </c>
      <c r="S97" s="25"/>
      <c r="T97" s="25"/>
      <c r="U97" s="25"/>
      <c r="V97" s="25"/>
      <c r="W97" s="23" t="str">
        <f t="shared" si="7"/>
        <v>-</v>
      </c>
      <c r="X97" s="23" t="str">
        <f t="shared" si="7"/>
        <v>-</v>
      </c>
    </row>
    <row r="98" spans="1:24" x14ac:dyDescent="0.25">
      <c r="A98" s="25"/>
      <c r="B98" s="25"/>
      <c r="C98" s="25"/>
      <c r="D98" s="25"/>
      <c r="E98" s="25"/>
      <c r="F98" s="25"/>
      <c r="G98" s="25"/>
      <c r="H98" s="25"/>
      <c r="J98" s="25"/>
      <c r="K98" s="25"/>
      <c r="L98" s="25"/>
      <c r="M98" s="25"/>
      <c r="N98" s="25"/>
      <c r="R98" s="20">
        <f t="shared" si="6"/>
        <v>0</v>
      </c>
      <c r="S98" s="25"/>
      <c r="T98" s="25"/>
      <c r="U98" s="25"/>
      <c r="V98" s="25"/>
      <c r="W98" s="23" t="str">
        <f t="shared" si="7"/>
        <v>-</v>
      </c>
      <c r="X98" s="23" t="str">
        <f t="shared" si="7"/>
        <v>-</v>
      </c>
    </row>
    <row r="99" spans="1:24" x14ac:dyDescent="0.25">
      <c r="A99" s="25"/>
      <c r="B99" s="25"/>
      <c r="C99" s="25"/>
      <c r="D99" s="25"/>
      <c r="E99" s="25"/>
      <c r="F99" s="25"/>
      <c r="G99" s="25"/>
      <c r="H99" s="25"/>
      <c r="J99" s="25"/>
      <c r="K99" s="25"/>
      <c r="L99" s="25"/>
      <c r="M99" s="25"/>
      <c r="N99" s="25"/>
      <c r="R99" s="20">
        <f t="shared" si="6"/>
        <v>0</v>
      </c>
      <c r="S99" s="25"/>
      <c r="T99" s="25"/>
      <c r="U99" s="25"/>
      <c r="V99" s="25"/>
      <c r="W99" s="23" t="str">
        <f t="shared" si="7"/>
        <v>-</v>
      </c>
      <c r="X99" s="23" t="str">
        <f t="shared" si="7"/>
        <v>-</v>
      </c>
    </row>
    <row r="100" spans="1:24" x14ac:dyDescent="0.25">
      <c r="A100" s="25"/>
      <c r="B100" s="25"/>
      <c r="C100" s="25"/>
      <c r="D100" s="25"/>
      <c r="E100" s="25"/>
      <c r="F100" s="25"/>
      <c r="G100" s="25"/>
      <c r="H100" s="25"/>
      <c r="J100" s="25"/>
      <c r="K100" s="25"/>
      <c r="L100" s="25"/>
      <c r="M100" s="25"/>
      <c r="N100" s="25"/>
      <c r="R100" s="20">
        <f t="shared" si="6"/>
        <v>0</v>
      </c>
      <c r="S100" s="25"/>
      <c r="T100" s="25"/>
      <c r="U100" s="25"/>
      <c r="V100" s="25"/>
      <c r="W100" s="23" t="str">
        <f t="shared" si="7"/>
        <v>-</v>
      </c>
      <c r="X100" s="23" t="str">
        <f t="shared" si="7"/>
        <v>-</v>
      </c>
    </row>
    <row r="101" spans="1:24" x14ac:dyDescent="0.25">
      <c r="A101" s="25"/>
      <c r="B101" s="25"/>
      <c r="C101" s="25"/>
      <c r="D101" s="25"/>
      <c r="E101" s="25"/>
      <c r="F101" s="25"/>
      <c r="G101" s="25"/>
      <c r="H101" s="25"/>
      <c r="J101" s="25"/>
      <c r="K101" s="25"/>
      <c r="L101" s="25"/>
      <c r="M101" s="25"/>
      <c r="N101" s="25"/>
      <c r="R101" s="20">
        <f t="shared" si="6"/>
        <v>0</v>
      </c>
      <c r="S101" s="25"/>
      <c r="T101" s="25"/>
      <c r="U101" s="25"/>
      <c r="V101" s="25"/>
      <c r="W101" s="23" t="str">
        <f t="shared" si="7"/>
        <v>-</v>
      </c>
      <c r="X101" s="23" t="str">
        <f t="shared" si="7"/>
        <v>-</v>
      </c>
    </row>
    <row r="102" spans="1:24" x14ac:dyDescent="0.25">
      <c r="A102" s="25"/>
      <c r="B102" s="25"/>
      <c r="C102" s="25"/>
      <c r="D102" s="25"/>
      <c r="E102" s="25"/>
      <c r="F102" s="25"/>
      <c r="G102" s="25"/>
      <c r="H102" s="25"/>
      <c r="J102" s="25"/>
      <c r="K102" s="25"/>
      <c r="L102" s="25"/>
      <c r="M102" s="25"/>
      <c r="N102" s="25"/>
      <c r="R102" s="20">
        <f t="shared" si="6"/>
        <v>0</v>
      </c>
      <c r="S102" s="25"/>
      <c r="T102" s="25"/>
      <c r="U102" s="25"/>
      <c r="V102" s="25"/>
      <c r="W102" s="23" t="str">
        <f t="shared" si="7"/>
        <v>-</v>
      </c>
      <c r="X102" s="23" t="str">
        <f t="shared" si="7"/>
        <v>-</v>
      </c>
    </row>
    <row r="103" spans="1:24" x14ac:dyDescent="0.25">
      <c r="A103" s="25"/>
      <c r="B103" s="25"/>
      <c r="C103" s="25"/>
      <c r="D103" s="25"/>
      <c r="E103" s="25"/>
      <c r="F103" s="25"/>
      <c r="G103" s="25"/>
      <c r="H103" s="25"/>
      <c r="J103" s="25"/>
      <c r="K103" s="25"/>
      <c r="L103" s="25"/>
      <c r="M103" s="25"/>
      <c r="N103" s="25"/>
      <c r="R103" s="20">
        <f t="shared" si="6"/>
        <v>0</v>
      </c>
      <c r="S103" s="25"/>
      <c r="T103" s="25"/>
      <c r="U103" s="25"/>
      <c r="V103" s="25"/>
      <c r="W103" s="23" t="str">
        <f t="shared" si="7"/>
        <v>-</v>
      </c>
      <c r="X103" s="23" t="str">
        <f t="shared" si="7"/>
        <v>-</v>
      </c>
    </row>
    <row r="104" spans="1:24" x14ac:dyDescent="0.25">
      <c r="A104" s="25"/>
      <c r="B104" s="25"/>
      <c r="C104" s="25"/>
      <c r="D104" s="25"/>
      <c r="E104" s="25"/>
      <c r="F104" s="25"/>
      <c r="G104" s="25"/>
      <c r="H104" s="25"/>
      <c r="J104" s="25"/>
      <c r="K104" s="25"/>
      <c r="L104" s="25"/>
      <c r="M104" s="25"/>
      <c r="N104" s="25"/>
      <c r="R104" s="20">
        <f t="shared" si="6"/>
        <v>0</v>
      </c>
      <c r="S104" s="25"/>
      <c r="T104" s="25"/>
      <c r="U104" s="25"/>
      <c r="V104" s="25"/>
      <c r="W104" s="23" t="str">
        <f t="shared" si="7"/>
        <v>-</v>
      </c>
      <c r="X104" s="23" t="str">
        <f t="shared" si="7"/>
        <v>-</v>
      </c>
    </row>
    <row r="105" spans="1:24" x14ac:dyDescent="0.25">
      <c r="A105" s="25"/>
      <c r="B105" s="25"/>
      <c r="C105" s="25"/>
      <c r="D105" s="25"/>
      <c r="E105" s="25"/>
      <c r="F105" s="25"/>
      <c r="G105" s="25"/>
      <c r="H105" s="25"/>
      <c r="J105" s="25"/>
      <c r="K105" s="25"/>
      <c r="L105" s="25"/>
      <c r="M105" s="25"/>
      <c r="N105" s="25"/>
      <c r="R105" s="20">
        <f t="shared" si="6"/>
        <v>0</v>
      </c>
      <c r="S105" s="25"/>
      <c r="T105" s="25"/>
      <c r="U105" s="25"/>
      <c r="V105" s="25"/>
      <c r="W105" s="23" t="str">
        <f t="shared" si="7"/>
        <v>-</v>
      </c>
      <c r="X105" s="23" t="str">
        <f t="shared" si="7"/>
        <v>-</v>
      </c>
    </row>
    <row r="106" spans="1:24" x14ac:dyDescent="0.25">
      <c r="A106" s="25"/>
      <c r="B106" s="25"/>
      <c r="C106" s="25"/>
      <c r="D106" s="25"/>
      <c r="E106" s="25"/>
      <c r="F106" s="25"/>
      <c r="G106" s="25"/>
      <c r="H106" s="25"/>
      <c r="J106" s="25"/>
      <c r="K106" s="25"/>
      <c r="L106" s="25"/>
      <c r="M106" s="25"/>
      <c r="N106" s="25"/>
      <c r="R106" s="20">
        <f t="shared" si="6"/>
        <v>0</v>
      </c>
      <c r="S106" s="25"/>
      <c r="T106" s="25"/>
      <c r="U106" s="25"/>
      <c r="V106" s="25"/>
      <c r="W106" s="23" t="str">
        <f t="shared" si="7"/>
        <v>-</v>
      </c>
      <c r="X106" s="23" t="str">
        <f t="shared" si="7"/>
        <v>-</v>
      </c>
    </row>
    <row r="107" spans="1:24" x14ac:dyDescent="0.25">
      <c r="A107" s="25"/>
      <c r="B107" s="25"/>
      <c r="C107" s="25"/>
      <c r="D107" s="25"/>
      <c r="E107" s="25"/>
      <c r="F107" s="25"/>
      <c r="G107" s="25"/>
      <c r="H107" s="25"/>
      <c r="J107" s="25"/>
      <c r="K107" s="25"/>
      <c r="L107" s="25"/>
      <c r="M107" s="25"/>
      <c r="N107" s="25"/>
      <c r="R107" s="20">
        <f t="shared" si="6"/>
        <v>0</v>
      </c>
      <c r="S107" s="25"/>
      <c r="T107" s="25"/>
      <c r="U107" s="25"/>
      <c r="V107" s="25"/>
      <c r="W107" s="23" t="str">
        <f t="shared" si="7"/>
        <v>-</v>
      </c>
      <c r="X107" s="23" t="str">
        <f t="shared" si="7"/>
        <v>-</v>
      </c>
    </row>
    <row r="108" spans="1:24" x14ac:dyDescent="0.25">
      <c r="A108" s="25"/>
      <c r="B108" s="25"/>
      <c r="C108" s="25"/>
      <c r="D108" s="25"/>
      <c r="E108" s="25"/>
      <c r="F108" s="25"/>
      <c r="G108" s="25"/>
      <c r="H108" s="25"/>
      <c r="J108" s="25"/>
      <c r="K108" s="25"/>
      <c r="L108" s="25"/>
      <c r="M108" s="25"/>
      <c r="N108" s="25"/>
      <c r="R108" s="20">
        <f t="shared" si="6"/>
        <v>0</v>
      </c>
      <c r="S108" s="25"/>
      <c r="T108" s="25"/>
      <c r="U108" s="25"/>
      <c r="V108" s="25"/>
      <c r="W108" s="23" t="str">
        <f t="shared" si="7"/>
        <v>-</v>
      </c>
      <c r="X108" s="23" t="str">
        <f t="shared" si="7"/>
        <v>-</v>
      </c>
    </row>
    <row r="109" spans="1:24" x14ac:dyDescent="0.25">
      <c r="A109" s="25"/>
      <c r="B109" s="25"/>
      <c r="C109" s="25"/>
      <c r="D109" s="25"/>
      <c r="E109" s="25"/>
      <c r="F109" s="25"/>
      <c r="G109" s="25"/>
      <c r="H109" s="25"/>
      <c r="J109" s="25"/>
      <c r="K109" s="25"/>
      <c r="L109" s="25"/>
      <c r="M109" s="25"/>
      <c r="N109" s="25"/>
      <c r="R109" s="20">
        <f t="shared" si="6"/>
        <v>0</v>
      </c>
      <c r="S109" s="25"/>
      <c r="T109" s="25"/>
      <c r="U109" s="25"/>
      <c r="V109" s="25"/>
      <c r="W109" s="23" t="str">
        <f t="shared" si="7"/>
        <v>-</v>
      </c>
      <c r="X109" s="23" t="str">
        <f t="shared" si="7"/>
        <v>-</v>
      </c>
    </row>
    <row r="110" spans="1:24" x14ac:dyDescent="0.25">
      <c r="A110" s="25"/>
      <c r="B110" s="25"/>
      <c r="C110" s="25"/>
      <c r="D110" s="25"/>
      <c r="E110" s="25"/>
      <c r="F110" s="25"/>
      <c r="G110" s="25"/>
      <c r="H110" s="25"/>
      <c r="J110" s="25"/>
      <c r="K110" s="25"/>
      <c r="L110" s="25"/>
      <c r="M110" s="25"/>
      <c r="N110" s="25"/>
      <c r="R110" s="20">
        <f t="shared" si="6"/>
        <v>0</v>
      </c>
      <c r="S110" s="25"/>
      <c r="T110" s="25"/>
      <c r="U110" s="25"/>
      <c r="V110" s="25"/>
      <c r="W110" s="23" t="str">
        <f t="shared" si="7"/>
        <v>-</v>
      </c>
      <c r="X110" s="23" t="str">
        <f t="shared" si="7"/>
        <v>-</v>
      </c>
    </row>
    <row r="111" spans="1:24" x14ac:dyDescent="0.25">
      <c r="A111" s="25"/>
      <c r="B111" s="25"/>
      <c r="C111" s="25"/>
      <c r="D111" s="25"/>
      <c r="E111" s="25"/>
      <c r="F111" s="25"/>
      <c r="G111" s="25"/>
      <c r="H111" s="25"/>
      <c r="J111" s="25"/>
      <c r="K111" s="25"/>
      <c r="L111" s="25"/>
      <c r="M111" s="25"/>
      <c r="N111" s="25"/>
      <c r="R111" s="20">
        <f t="shared" si="6"/>
        <v>0</v>
      </c>
      <c r="S111" s="25"/>
      <c r="T111" s="25"/>
      <c r="U111" s="25"/>
      <c r="V111" s="25"/>
      <c r="W111" s="23" t="str">
        <f t="shared" si="7"/>
        <v>-</v>
      </c>
      <c r="X111" s="23" t="str">
        <f t="shared" si="7"/>
        <v>-</v>
      </c>
    </row>
    <row r="112" spans="1:24" x14ac:dyDescent="0.25">
      <c r="A112" s="25"/>
      <c r="B112" s="25"/>
      <c r="C112" s="25"/>
      <c r="D112" s="25"/>
      <c r="E112" s="25"/>
      <c r="F112" s="25"/>
      <c r="G112" s="25"/>
      <c r="H112" s="25"/>
      <c r="J112" s="25"/>
      <c r="K112" s="25"/>
      <c r="L112" s="25"/>
      <c r="M112" s="25"/>
      <c r="N112" s="25"/>
      <c r="R112" s="20">
        <f t="shared" si="6"/>
        <v>0</v>
      </c>
      <c r="S112" s="25"/>
      <c r="T112" s="25"/>
      <c r="U112" s="25"/>
      <c r="V112" s="25"/>
      <c r="W112" s="23" t="str">
        <f t="shared" si="7"/>
        <v>-</v>
      </c>
      <c r="X112" s="23" t="str">
        <f t="shared" si="7"/>
        <v>-</v>
      </c>
    </row>
    <row r="113" spans="1:24" x14ac:dyDescent="0.25">
      <c r="A113" s="25"/>
      <c r="B113" s="25"/>
      <c r="C113" s="25"/>
      <c r="D113" s="25"/>
      <c r="E113" s="25"/>
      <c r="F113" s="25"/>
      <c r="G113" s="25"/>
      <c r="H113" s="25"/>
      <c r="J113" s="25"/>
      <c r="K113" s="25"/>
      <c r="L113" s="25"/>
      <c r="M113" s="25"/>
      <c r="N113" s="25"/>
      <c r="R113" s="20">
        <f t="shared" si="6"/>
        <v>0</v>
      </c>
      <c r="S113" s="25"/>
      <c r="T113" s="25"/>
      <c r="U113" s="25"/>
      <c r="V113" s="25"/>
      <c r="W113" s="23" t="str">
        <f t="shared" si="7"/>
        <v>-</v>
      </c>
      <c r="X113" s="23" t="str">
        <f t="shared" si="7"/>
        <v>-</v>
      </c>
    </row>
    <row r="114" spans="1:24" x14ac:dyDescent="0.25">
      <c r="A114" s="25"/>
      <c r="B114" s="25"/>
      <c r="C114" s="25"/>
      <c r="D114" s="25"/>
      <c r="E114" s="25"/>
      <c r="F114" s="25"/>
      <c r="G114" s="25"/>
      <c r="H114" s="25"/>
      <c r="J114" s="25"/>
      <c r="K114" s="25"/>
      <c r="L114" s="25"/>
      <c r="M114" s="25"/>
      <c r="N114" s="25"/>
      <c r="R114" s="20">
        <f t="shared" si="6"/>
        <v>0</v>
      </c>
      <c r="S114" s="25"/>
      <c r="T114" s="25"/>
      <c r="U114" s="25"/>
      <c r="V114" s="25"/>
      <c r="W114" s="23" t="str">
        <f t="shared" si="7"/>
        <v>-</v>
      </c>
      <c r="X114" s="23" t="str">
        <f t="shared" si="7"/>
        <v>-</v>
      </c>
    </row>
    <row r="115" spans="1:24" x14ac:dyDescent="0.25">
      <c r="A115" s="25"/>
      <c r="B115" s="25"/>
      <c r="C115" s="25"/>
      <c r="D115" s="25"/>
      <c r="E115" s="25"/>
      <c r="F115" s="25"/>
      <c r="G115" s="25"/>
      <c r="H115" s="25"/>
      <c r="J115" s="25"/>
      <c r="K115" s="25"/>
      <c r="L115" s="25"/>
      <c r="M115" s="25"/>
      <c r="N115" s="25"/>
      <c r="R115" s="20">
        <f t="shared" si="6"/>
        <v>0</v>
      </c>
      <c r="S115" s="25"/>
      <c r="T115" s="25"/>
      <c r="U115" s="25"/>
      <c r="V115" s="25"/>
      <c r="W115" s="23" t="str">
        <f t="shared" si="7"/>
        <v>-</v>
      </c>
      <c r="X115" s="23" t="str">
        <f t="shared" si="7"/>
        <v>-</v>
      </c>
    </row>
    <row r="116" spans="1:24" x14ac:dyDescent="0.25">
      <c r="A116" s="25"/>
      <c r="B116" s="25"/>
      <c r="C116" s="25"/>
      <c r="D116" s="25"/>
      <c r="E116" s="25"/>
      <c r="F116" s="25"/>
      <c r="G116" s="25"/>
      <c r="H116" s="25"/>
      <c r="J116" s="25"/>
      <c r="K116" s="25"/>
      <c r="L116" s="25"/>
      <c r="M116" s="25"/>
      <c r="N116" s="25"/>
      <c r="R116" s="20">
        <f t="shared" si="6"/>
        <v>0</v>
      </c>
      <c r="S116" s="25"/>
      <c r="T116" s="25"/>
      <c r="U116" s="25"/>
      <c r="V116" s="25"/>
      <c r="W116" s="23" t="str">
        <f t="shared" si="7"/>
        <v>-</v>
      </c>
      <c r="X116" s="23" t="str">
        <f t="shared" si="7"/>
        <v>-</v>
      </c>
    </row>
    <row r="117" spans="1:24" x14ac:dyDescent="0.25">
      <c r="A117" s="25"/>
      <c r="B117" s="25"/>
      <c r="C117" s="25"/>
      <c r="D117" s="25"/>
      <c r="E117" s="25"/>
      <c r="F117" s="25"/>
      <c r="G117" s="25"/>
      <c r="H117" s="25"/>
      <c r="J117" s="25"/>
      <c r="K117" s="25"/>
      <c r="L117" s="25"/>
      <c r="M117" s="25"/>
      <c r="N117" s="25"/>
      <c r="R117" s="20">
        <f t="shared" si="6"/>
        <v>0</v>
      </c>
      <c r="S117" s="25"/>
      <c r="T117" s="25"/>
      <c r="U117" s="25"/>
      <c r="V117" s="25"/>
      <c r="W117" s="23" t="str">
        <f t="shared" si="7"/>
        <v>-</v>
      </c>
      <c r="X117" s="23" t="str">
        <f t="shared" si="7"/>
        <v>-</v>
      </c>
    </row>
    <row r="118" spans="1:24" x14ac:dyDescent="0.25">
      <c r="A118" s="25"/>
      <c r="B118" s="25"/>
      <c r="C118" s="25"/>
      <c r="D118" s="25"/>
      <c r="E118" s="25"/>
      <c r="F118" s="25"/>
      <c r="G118" s="25"/>
      <c r="H118" s="25"/>
      <c r="J118" s="25"/>
      <c r="K118" s="25"/>
      <c r="L118" s="25"/>
      <c r="M118" s="25"/>
      <c r="N118" s="25"/>
      <c r="R118" s="20">
        <f t="shared" si="6"/>
        <v>0</v>
      </c>
      <c r="S118" s="25"/>
      <c r="T118" s="25"/>
      <c r="U118" s="25"/>
      <c r="V118" s="25"/>
      <c r="W118" s="23" t="str">
        <f t="shared" si="7"/>
        <v>-</v>
      </c>
      <c r="X118" s="23" t="str">
        <f t="shared" si="7"/>
        <v>-</v>
      </c>
    </row>
    <row r="119" spans="1:24" x14ac:dyDescent="0.25">
      <c r="A119" s="25"/>
      <c r="B119" s="25"/>
      <c r="C119" s="25"/>
      <c r="D119" s="25"/>
      <c r="E119" s="25"/>
      <c r="F119" s="25"/>
      <c r="G119" s="25"/>
      <c r="H119" s="25"/>
      <c r="J119" s="25"/>
      <c r="K119" s="25"/>
      <c r="L119" s="25"/>
      <c r="M119" s="25"/>
      <c r="N119" s="25"/>
      <c r="R119" s="20">
        <f t="shared" si="6"/>
        <v>0</v>
      </c>
      <c r="S119" s="25"/>
      <c r="T119" s="25"/>
      <c r="U119" s="25"/>
      <c r="V119" s="25"/>
      <c r="W119" s="23" t="str">
        <f t="shared" si="7"/>
        <v>-</v>
      </c>
      <c r="X119" s="23" t="str">
        <f t="shared" si="7"/>
        <v>-</v>
      </c>
    </row>
    <row r="120" spans="1:24" x14ac:dyDescent="0.25">
      <c r="A120" s="25"/>
      <c r="B120" s="25"/>
      <c r="C120" s="25"/>
      <c r="D120" s="25"/>
      <c r="E120" s="25"/>
      <c r="F120" s="25"/>
      <c r="G120" s="25"/>
      <c r="H120" s="25"/>
      <c r="J120" s="25"/>
      <c r="K120" s="25"/>
      <c r="L120" s="25"/>
      <c r="M120" s="25"/>
      <c r="N120" s="25"/>
      <c r="R120" s="20">
        <f t="shared" si="6"/>
        <v>0</v>
      </c>
      <c r="S120" s="25"/>
      <c r="T120" s="25"/>
      <c r="U120" s="25"/>
      <c r="V120" s="25"/>
      <c r="W120" s="23" t="str">
        <f t="shared" si="7"/>
        <v>-</v>
      </c>
      <c r="X120" s="23" t="str">
        <f t="shared" si="7"/>
        <v>-</v>
      </c>
    </row>
    <row r="121" spans="1:24" x14ac:dyDescent="0.25">
      <c r="A121" s="25"/>
      <c r="B121" s="25"/>
      <c r="C121" s="25"/>
      <c r="D121" s="25"/>
      <c r="E121" s="25"/>
      <c r="F121" s="25"/>
      <c r="G121" s="25"/>
      <c r="H121" s="25"/>
      <c r="J121" s="25"/>
      <c r="K121" s="25"/>
      <c r="L121" s="25"/>
      <c r="M121" s="25"/>
      <c r="N121" s="25"/>
      <c r="R121" s="20">
        <f t="shared" si="6"/>
        <v>0</v>
      </c>
      <c r="S121" s="25"/>
      <c r="T121" s="25"/>
      <c r="U121" s="25"/>
      <c r="V121" s="25"/>
      <c r="W121" s="23" t="str">
        <f t="shared" si="7"/>
        <v>-</v>
      </c>
      <c r="X121" s="23" t="str">
        <f t="shared" si="7"/>
        <v>-</v>
      </c>
    </row>
    <row r="122" spans="1:24" x14ac:dyDescent="0.25">
      <c r="A122" s="25"/>
      <c r="B122" s="25"/>
      <c r="C122" s="25"/>
      <c r="D122" s="25"/>
      <c r="E122" s="25"/>
      <c r="F122" s="25"/>
      <c r="G122" s="25"/>
      <c r="H122" s="25"/>
      <c r="J122" s="25"/>
      <c r="K122" s="25"/>
      <c r="L122" s="25"/>
      <c r="M122" s="25"/>
      <c r="N122" s="25"/>
      <c r="R122" s="20">
        <f t="shared" si="6"/>
        <v>0</v>
      </c>
      <c r="S122" s="25"/>
      <c r="T122" s="25"/>
      <c r="U122" s="25"/>
      <c r="V122" s="25"/>
      <c r="W122" s="23" t="str">
        <f t="shared" si="7"/>
        <v>-</v>
      </c>
      <c r="X122" s="23" t="str">
        <f t="shared" si="7"/>
        <v>-</v>
      </c>
    </row>
    <row r="123" spans="1:24" x14ac:dyDescent="0.25">
      <c r="A123" s="25"/>
      <c r="B123" s="25"/>
      <c r="C123" s="25"/>
      <c r="D123" s="25"/>
      <c r="E123" s="25"/>
      <c r="F123" s="25"/>
      <c r="G123" s="25"/>
      <c r="H123" s="25"/>
      <c r="J123" s="25"/>
      <c r="K123" s="25"/>
      <c r="L123" s="25"/>
      <c r="M123" s="25"/>
      <c r="N123" s="25"/>
      <c r="R123" s="20">
        <f t="shared" si="6"/>
        <v>0</v>
      </c>
      <c r="S123" s="25"/>
      <c r="T123" s="25"/>
      <c r="U123" s="25"/>
      <c r="V123" s="25"/>
      <c r="W123" s="23" t="str">
        <f t="shared" si="7"/>
        <v>-</v>
      </c>
      <c r="X123" s="23" t="str">
        <f t="shared" si="7"/>
        <v>-</v>
      </c>
    </row>
    <row r="124" spans="1:24" x14ac:dyDescent="0.25">
      <c r="A124" s="25"/>
      <c r="B124" s="25"/>
      <c r="C124" s="25"/>
      <c r="D124" s="25"/>
      <c r="E124" s="25"/>
      <c r="F124" s="25"/>
      <c r="G124" s="25"/>
      <c r="H124" s="25"/>
      <c r="J124" s="25"/>
      <c r="K124" s="25"/>
      <c r="L124" s="25"/>
      <c r="M124" s="25"/>
      <c r="N124" s="25"/>
      <c r="R124" s="20">
        <f t="shared" si="6"/>
        <v>0</v>
      </c>
      <c r="S124" s="25"/>
      <c r="T124" s="25"/>
      <c r="U124" s="25"/>
      <c r="V124" s="25"/>
      <c r="W124" s="23" t="str">
        <f t="shared" si="7"/>
        <v>-</v>
      </c>
      <c r="X124" s="23" t="str">
        <f t="shared" si="7"/>
        <v>-</v>
      </c>
    </row>
    <row r="125" spans="1:24" x14ac:dyDescent="0.25">
      <c r="A125" s="25"/>
      <c r="B125" s="25"/>
      <c r="C125" s="25"/>
      <c r="D125" s="25"/>
      <c r="E125" s="25"/>
      <c r="F125" s="25"/>
      <c r="G125" s="25"/>
      <c r="H125" s="25"/>
      <c r="J125" s="25"/>
      <c r="K125" s="25"/>
      <c r="L125" s="25"/>
      <c r="M125" s="25"/>
      <c r="N125" s="25"/>
      <c r="R125" s="20">
        <f t="shared" si="6"/>
        <v>0</v>
      </c>
      <c r="S125" s="25"/>
      <c r="T125" s="25"/>
      <c r="U125" s="25"/>
      <c r="V125" s="25"/>
      <c r="W125" s="23" t="str">
        <f t="shared" si="7"/>
        <v>-</v>
      </c>
      <c r="X125" s="23" t="str">
        <f t="shared" si="7"/>
        <v>-</v>
      </c>
    </row>
    <row r="126" spans="1:24" x14ac:dyDescent="0.25">
      <c r="A126" s="25"/>
      <c r="B126" s="25"/>
      <c r="C126" s="25"/>
      <c r="D126" s="25"/>
      <c r="E126" s="25"/>
      <c r="F126" s="25"/>
      <c r="G126" s="25"/>
      <c r="H126" s="25"/>
      <c r="J126" s="25"/>
      <c r="K126" s="25"/>
      <c r="L126" s="25"/>
      <c r="M126" s="25"/>
      <c r="N126" s="25"/>
      <c r="R126" s="20">
        <f t="shared" ref="R126:R189" si="8">A126</f>
        <v>0</v>
      </c>
      <c r="S126" s="25"/>
      <c r="T126" s="25"/>
      <c r="U126" s="25"/>
      <c r="V126" s="25"/>
      <c r="W126" s="23" t="str">
        <f t="shared" si="7"/>
        <v>-</v>
      </c>
      <c r="X126" s="23" t="str">
        <f t="shared" si="7"/>
        <v>-</v>
      </c>
    </row>
    <row r="127" spans="1:24" x14ac:dyDescent="0.25">
      <c r="A127" s="25"/>
      <c r="B127" s="25"/>
      <c r="C127" s="25"/>
      <c r="D127" s="25"/>
      <c r="E127" s="25"/>
      <c r="F127" s="25"/>
      <c r="G127" s="25"/>
      <c r="H127" s="25"/>
      <c r="J127" s="25"/>
      <c r="K127" s="25"/>
      <c r="L127" s="25"/>
      <c r="M127" s="25"/>
      <c r="N127" s="25"/>
      <c r="R127" s="20">
        <f t="shared" si="8"/>
        <v>0</v>
      </c>
      <c r="S127" s="25"/>
      <c r="T127" s="25"/>
      <c r="U127" s="25"/>
      <c r="V127" s="25"/>
      <c r="W127" s="23" t="str">
        <f t="shared" si="7"/>
        <v>-</v>
      </c>
      <c r="X127" s="23" t="str">
        <f t="shared" si="7"/>
        <v>-</v>
      </c>
    </row>
    <row r="128" spans="1:24" x14ac:dyDescent="0.25">
      <c r="A128" s="25"/>
      <c r="B128" s="25"/>
      <c r="C128" s="25"/>
      <c r="D128" s="25"/>
      <c r="E128" s="25"/>
      <c r="F128" s="25"/>
      <c r="G128" s="25"/>
      <c r="H128" s="25"/>
      <c r="J128" s="25"/>
      <c r="K128" s="25"/>
      <c r="L128" s="25"/>
      <c r="M128" s="25"/>
      <c r="N128" s="25"/>
      <c r="R128" s="20">
        <f t="shared" si="8"/>
        <v>0</v>
      </c>
      <c r="S128" s="25"/>
      <c r="T128" s="25"/>
      <c r="U128" s="25"/>
      <c r="V128" s="25"/>
      <c r="W128" s="23" t="str">
        <f t="shared" si="7"/>
        <v>-</v>
      </c>
      <c r="X128" s="23" t="str">
        <f t="shared" si="7"/>
        <v>-</v>
      </c>
    </row>
    <row r="129" spans="1:24" x14ac:dyDescent="0.25">
      <c r="A129" s="25"/>
      <c r="B129" s="25"/>
      <c r="C129" s="25"/>
      <c r="D129" s="25"/>
      <c r="E129" s="25"/>
      <c r="F129" s="25"/>
      <c r="G129" s="25"/>
      <c r="H129" s="25"/>
      <c r="J129" s="25"/>
      <c r="K129" s="25"/>
      <c r="L129" s="25"/>
      <c r="M129" s="25"/>
      <c r="N129" s="25"/>
      <c r="R129" s="20">
        <f t="shared" si="8"/>
        <v>0</v>
      </c>
      <c r="S129" s="25"/>
      <c r="T129" s="25"/>
      <c r="U129" s="25"/>
      <c r="V129" s="25"/>
      <c r="W129" s="23" t="str">
        <f t="shared" si="7"/>
        <v>-</v>
      </c>
      <c r="X129" s="23" t="str">
        <f t="shared" si="7"/>
        <v>-</v>
      </c>
    </row>
    <row r="130" spans="1:24" x14ac:dyDescent="0.25">
      <c r="A130" s="25"/>
      <c r="B130" s="25"/>
      <c r="C130" s="25"/>
      <c r="D130" s="25"/>
      <c r="E130" s="25"/>
      <c r="F130" s="25"/>
      <c r="G130" s="25"/>
      <c r="H130" s="25"/>
      <c r="J130" s="25"/>
      <c r="K130" s="25"/>
      <c r="L130" s="25"/>
      <c r="M130" s="25"/>
      <c r="N130" s="25"/>
      <c r="R130" s="20">
        <f t="shared" si="8"/>
        <v>0</v>
      </c>
      <c r="S130" s="25"/>
      <c r="T130" s="25"/>
      <c r="U130" s="25"/>
      <c r="V130" s="25"/>
      <c r="W130" s="23" t="str">
        <f t="shared" si="7"/>
        <v>-</v>
      </c>
      <c r="X130" s="23" t="str">
        <f t="shared" si="7"/>
        <v>-</v>
      </c>
    </row>
    <row r="131" spans="1:24" x14ac:dyDescent="0.25">
      <c r="A131" s="25"/>
      <c r="B131" s="25"/>
      <c r="C131" s="25"/>
      <c r="D131" s="25"/>
      <c r="E131" s="25"/>
      <c r="F131" s="25"/>
      <c r="G131" s="25"/>
      <c r="H131" s="25"/>
      <c r="J131" s="25"/>
      <c r="K131" s="25"/>
      <c r="L131" s="25"/>
      <c r="M131" s="25"/>
      <c r="N131" s="25"/>
      <c r="R131" s="20">
        <f t="shared" si="8"/>
        <v>0</v>
      </c>
      <c r="S131" s="25"/>
      <c r="T131" s="25"/>
      <c r="U131" s="25"/>
      <c r="V131" s="25"/>
      <c r="W131" s="23" t="str">
        <f t="shared" si="7"/>
        <v>-</v>
      </c>
      <c r="X131" s="23" t="str">
        <f t="shared" si="7"/>
        <v>-</v>
      </c>
    </row>
    <row r="132" spans="1:24" x14ac:dyDescent="0.25">
      <c r="A132" s="25"/>
      <c r="B132" s="25"/>
      <c r="C132" s="25"/>
      <c r="D132" s="25"/>
      <c r="E132" s="25"/>
      <c r="F132" s="25"/>
      <c r="G132" s="25"/>
      <c r="H132" s="25"/>
      <c r="J132" s="25"/>
      <c r="K132" s="25"/>
      <c r="L132" s="25"/>
      <c r="M132" s="25"/>
      <c r="N132" s="25"/>
      <c r="R132" s="20">
        <f t="shared" si="8"/>
        <v>0</v>
      </c>
      <c r="S132" s="25"/>
      <c r="T132" s="25"/>
      <c r="U132" s="25"/>
      <c r="V132" s="25"/>
      <c r="W132" s="23" t="str">
        <f t="shared" si="7"/>
        <v>-</v>
      </c>
      <c r="X132" s="23" t="str">
        <f t="shared" si="7"/>
        <v>-</v>
      </c>
    </row>
    <row r="133" spans="1:24" x14ac:dyDescent="0.25">
      <c r="A133" s="25"/>
      <c r="B133" s="25"/>
      <c r="C133" s="25"/>
      <c r="D133" s="25"/>
      <c r="E133" s="25"/>
      <c r="F133" s="25"/>
      <c r="G133" s="25"/>
      <c r="H133" s="25"/>
      <c r="J133" s="25"/>
      <c r="K133" s="25"/>
      <c r="L133" s="25"/>
      <c r="M133" s="25"/>
      <c r="N133" s="25"/>
      <c r="R133" s="20">
        <f t="shared" si="8"/>
        <v>0</v>
      </c>
      <c r="S133" s="25"/>
      <c r="T133" s="25"/>
      <c r="U133" s="25"/>
      <c r="V133" s="25"/>
      <c r="W133" s="23" t="str">
        <f t="shared" si="7"/>
        <v>-</v>
      </c>
      <c r="X133" s="23" t="str">
        <f t="shared" si="7"/>
        <v>-</v>
      </c>
    </row>
    <row r="134" spans="1:24" x14ac:dyDescent="0.25">
      <c r="A134" s="25"/>
      <c r="B134" s="25"/>
      <c r="C134" s="25"/>
      <c r="D134" s="25"/>
      <c r="E134" s="25"/>
      <c r="F134" s="25"/>
      <c r="G134" s="25"/>
      <c r="H134" s="25"/>
      <c r="J134" s="25"/>
      <c r="K134" s="25"/>
      <c r="L134" s="25"/>
      <c r="M134" s="25"/>
      <c r="N134" s="25"/>
      <c r="R134" s="20">
        <f t="shared" si="8"/>
        <v>0</v>
      </c>
      <c r="S134" s="25"/>
      <c r="T134" s="25"/>
      <c r="U134" s="25"/>
      <c r="V134" s="25"/>
      <c r="W134" s="23" t="str">
        <f t="shared" si="7"/>
        <v>-</v>
      </c>
      <c r="X134" s="23" t="str">
        <f t="shared" si="7"/>
        <v>-</v>
      </c>
    </row>
    <row r="135" spans="1:24" x14ac:dyDescent="0.25">
      <c r="A135" s="25"/>
      <c r="B135" s="25"/>
      <c r="C135" s="25"/>
      <c r="D135" s="25"/>
      <c r="E135" s="25"/>
      <c r="F135" s="25"/>
      <c r="G135" s="25"/>
      <c r="H135" s="25"/>
      <c r="J135" s="25"/>
      <c r="K135" s="25"/>
      <c r="L135" s="25"/>
      <c r="M135" s="25"/>
      <c r="N135" s="25"/>
      <c r="R135" s="20">
        <f t="shared" si="8"/>
        <v>0</v>
      </c>
      <c r="S135" s="25"/>
      <c r="T135" s="25"/>
      <c r="U135" s="25"/>
      <c r="V135" s="25"/>
      <c r="W135" s="23" t="str">
        <f t="shared" si="7"/>
        <v>-</v>
      </c>
      <c r="X135" s="23" t="str">
        <f t="shared" si="7"/>
        <v>-</v>
      </c>
    </row>
    <row r="136" spans="1:24" x14ac:dyDescent="0.25">
      <c r="A136" s="25"/>
      <c r="B136" s="25"/>
      <c r="C136" s="25"/>
      <c r="D136" s="25"/>
      <c r="E136" s="25"/>
      <c r="F136" s="25"/>
      <c r="G136" s="25"/>
      <c r="H136" s="25"/>
      <c r="J136" s="25"/>
      <c r="K136" s="25"/>
      <c r="L136" s="25"/>
      <c r="M136" s="25"/>
      <c r="N136" s="25"/>
      <c r="R136" s="20">
        <f t="shared" si="8"/>
        <v>0</v>
      </c>
      <c r="S136" s="25"/>
      <c r="T136" s="25"/>
      <c r="U136" s="25"/>
      <c r="V136" s="25"/>
      <c r="W136" s="23" t="str">
        <f t="shared" si="7"/>
        <v>-</v>
      </c>
      <c r="X136" s="23" t="str">
        <f t="shared" si="7"/>
        <v>-</v>
      </c>
    </row>
    <row r="137" spans="1:24" x14ac:dyDescent="0.25">
      <c r="A137" s="25"/>
      <c r="B137" s="25"/>
      <c r="C137" s="25"/>
      <c r="D137" s="25"/>
      <c r="E137" s="25"/>
      <c r="F137" s="25"/>
      <c r="G137" s="25"/>
      <c r="H137" s="25"/>
      <c r="J137" s="25"/>
      <c r="K137" s="25"/>
      <c r="L137" s="25"/>
      <c r="M137" s="25"/>
      <c r="N137" s="25"/>
      <c r="R137" s="20">
        <f t="shared" si="8"/>
        <v>0</v>
      </c>
      <c r="S137" s="25"/>
      <c r="T137" s="25"/>
      <c r="U137" s="25"/>
      <c r="V137" s="25"/>
      <c r="W137" s="23" t="str">
        <f t="shared" si="7"/>
        <v>-</v>
      </c>
      <c r="X137" s="23" t="str">
        <f t="shared" si="7"/>
        <v>-</v>
      </c>
    </row>
    <row r="138" spans="1:24" x14ac:dyDescent="0.25">
      <c r="A138" s="25"/>
      <c r="B138" s="25"/>
      <c r="C138" s="25"/>
      <c r="D138" s="25"/>
      <c r="E138" s="25"/>
      <c r="F138" s="25"/>
      <c r="G138" s="25"/>
      <c r="H138" s="25"/>
      <c r="J138" s="25"/>
      <c r="K138" s="25"/>
      <c r="L138" s="25"/>
      <c r="M138" s="25"/>
      <c r="N138" s="25"/>
      <c r="R138" s="20">
        <f t="shared" si="8"/>
        <v>0</v>
      </c>
      <c r="S138" s="25"/>
      <c r="T138" s="25"/>
      <c r="U138" s="25"/>
      <c r="V138" s="25"/>
      <c r="W138" s="23" t="str">
        <f t="shared" si="7"/>
        <v>-</v>
      </c>
      <c r="X138" s="23" t="str">
        <f t="shared" si="7"/>
        <v>-</v>
      </c>
    </row>
    <row r="139" spans="1:24" x14ac:dyDescent="0.25">
      <c r="A139" s="25"/>
      <c r="B139" s="25"/>
      <c r="C139" s="25"/>
      <c r="D139" s="25"/>
      <c r="E139" s="25"/>
      <c r="F139" s="25"/>
      <c r="G139" s="25"/>
      <c r="H139" s="25"/>
      <c r="J139" s="25"/>
      <c r="K139" s="25"/>
      <c r="L139" s="25"/>
      <c r="M139" s="25"/>
      <c r="N139" s="25"/>
      <c r="R139" s="20">
        <f t="shared" si="8"/>
        <v>0</v>
      </c>
      <c r="S139" s="25"/>
      <c r="T139" s="25"/>
      <c r="U139" s="25"/>
      <c r="V139" s="25"/>
      <c r="W139" s="23" t="str">
        <f t="shared" si="7"/>
        <v>-</v>
      </c>
      <c r="X139" s="23" t="str">
        <f t="shared" si="7"/>
        <v>-</v>
      </c>
    </row>
    <row r="140" spans="1:24" x14ac:dyDescent="0.25">
      <c r="A140" s="25"/>
      <c r="B140" s="25"/>
      <c r="C140" s="25"/>
      <c r="D140" s="25"/>
      <c r="E140" s="25"/>
      <c r="F140" s="25"/>
      <c r="G140" s="25"/>
      <c r="H140" s="25"/>
      <c r="J140" s="25"/>
      <c r="K140" s="25"/>
      <c r="L140" s="25"/>
      <c r="M140" s="25"/>
      <c r="N140" s="25"/>
      <c r="R140" s="20">
        <f t="shared" si="8"/>
        <v>0</v>
      </c>
      <c r="S140" s="25"/>
      <c r="T140" s="25"/>
      <c r="U140" s="25"/>
      <c r="V140" s="25"/>
      <c r="W140" s="23" t="str">
        <f t="shared" si="7"/>
        <v>-</v>
      </c>
      <c r="X140" s="23" t="str">
        <f t="shared" si="7"/>
        <v>-</v>
      </c>
    </row>
    <row r="141" spans="1:24" x14ac:dyDescent="0.25">
      <c r="A141" s="25"/>
      <c r="B141" s="25"/>
      <c r="C141" s="25"/>
      <c r="D141" s="25"/>
      <c r="E141" s="25"/>
      <c r="F141" s="25"/>
      <c r="G141" s="25"/>
      <c r="H141" s="25"/>
      <c r="J141" s="25"/>
      <c r="K141" s="25"/>
      <c r="L141" s="25"/>
      <c r="M141" s="25"/>
      <c r="N141" s="25"/>
      <c r="R141" s="20">
        <f t="shared" si="8"/>
        <v>0</v>
      </c>
      <c r="S141" s="25"/>
      <c r="T141" s="25"/>
      <c r="U141" s="25"/>
      <c r="V141" s="25"/>
      <c r="W141" s="23" t="str">
        <f t="shared" ref="W141:X204" si="9">IF((J141+L141/$X$6)&gt;0,(J141+L141/$X$6),"-")</f>
        <v>-</v>
      </c>
      <c r="X141" s="23" t="str">
        <f t="shared" si="9"/>
        <v>-</v>
      </c>
    </row>
    <row r="142" spans="1:24" x14ac:dyDescent="0.25">
      <c r="A142" s="25"/>
      <c r="B142" s="25"/>
      <c r="C142" s="25"/>
      <c r="D142" s="25"/>
      <c r="E142" s="25"/>
      <c r="F142" s="25"/>
      <c r="G142" s="25"/>
      <c r="H142" s="25"/>
      <c r="J142" s="25"/>
      <c r="K142" s="25"/>
      <c r="L142" s="25"/>
      <c r="M142" s="25"/>
      <c r="N142" s="25"/>
      <c r="R142" s="20">
        <f t="shared" si="8"/>
        <v>0</v>
      </c>
      <c r="S142" s="25"/>
      <c r="T142" s="25"/>
      <c r="U142" s="25"/>
      <c r="V142" s="25"/>
      <c r="W142" s="23" t="str">
        <f t="shared" si="9"/>
        <v>-</v>
      </c>
      <c r="X142" s="23" t="str">
        <f t="shared" si="9"/>
        <v>-</v>
      </c>
    </row>
    <row r="143" spans="1:24" x14ac:dyDescent="0.25">
      <c r="A143" s="25"/>
      <c r="B143" s="25"/>
      <c r="C143" s="25"/>
      <c r="D143" s="25"/>
      <c r="E143" s="25"/>
      <c r="F143" s="25"/>
      <c r="G143" s="25"/>
      <c r="H143" s="25"/>
      <c r="J143" s="25"/>
      <c r="K143" s="25"/>
      <c r="L143" s="25"/>
      <c r="M143" s="25"/>
      <c r="N143" s="25"/>
      <c r="R143" s="20">
        <f t="shared" si="8"/>
        <v>0</v>
      </c>
      <c r="S143" s="25"/>
      <c r="T143" s="25"/>
      <c r="U143" s="25"/>
      <c r="V143" s="25"/>
      <c r="W143" s="23" t="str">
        <f t="shared" si="9"/>
        <v>-</v>
      </c>
      <c r="X143" s="23" t="str">
        <f t="shared" si="9"/>
        <v>-</v>
      </c>
    </row>
    <row r="144" spans="1:24" x14ac:dyDescent="0.25">
      <c r="A144" s="25"/>
      <c r="B144" s="25"/>
      <c r="C144" s="25"/>
      <c r="D144" s="25"/>
      <c r="E144" s="25"/>
      <c r="F144" s="25"/>
      <c r="G144" s="25"/>
      <c r="H144" s="25"/>
      <c r="J144" s="25"/>
      <c r="K144" s="25"/>
      <c r="L144" s="25"/>
      <c r="M144" s="25"/>
      <c r="N144" s="25"/>
      <c r="R144" s="20">
        <f t="shared" si="8"/>
        <v>0</v>
      </c>
      <c r="S144" s="25"/>
      <c r="T144" s="25"/>
      <c r="U144" s="25"/>
      <c r="V144" s="25"/>
      <c r="W144" s="23" t="str">
        <f t="shared" si="9"/>
        <v>-</v>
      </c>
      <c r="X144" s="23" t="str">
        <f t="shared" si="9"/>
        <v>-</v>
      </c>
    </row>
    <row r="145" spans="1:24" x14ac:dyDescent="0.25">
      <c r="A145" s="25"/>
      <c r="B145" s="25"/>
      <c r="C145" s="25"/>
      <c r="D145" s="25"/>
      <c r="E145" s="25"/>
      <c r="F145" s="25"/>
      <c r="G145" s="25"/>
      <c r="H145" s="25"/>
      <c r="J145" s="25"/>
      <c r="K145" s="25"/>
      <c r="L145" s="25"/>
      <c r="M145" s="25"/>
      <c r="N145" s="25"/>
      <c r="R145" s="20">
        <f t="shared" si="8"/>
        <v>0</v>
      </c>
      <c r="S145" s="25"/>
      <c r="T145" s="25"/>
      <c r="U145" s="25"/>
      <c r="V145" s="25"/>
      <c r="W145" s="23" t="str">
        <f t="shared" si="9"/>
        <v>-</v>
      </c>
      <c r="X145" s="23" t="str">
        <f t="shared" si="9"/>
        <v>-</v>
      </c>
    </row>
    <row r="146" spans="1:24" x14ac:dyDescent="0.25">
      <c r="A146" s="25"/>
      <c r="B146" s="25"/>
      <c r="C146" s="25"/>
      <c r="D146" s="25"/>
      <c r="E146" s="25"/>
      <c r="F146" s="25"/>
      <c r="G146" s="25"/>
      <c r="H146" s="25"/>
      <c r="J146" s="25"/>
      <c r="K146" s="25"/>
      <c r="L146" s="25"/>
      <c r="M146" s="25"/>
      <c r="N146" s="25"/>
      <c r="R146" s="20">
        <f t="shared" si="8"/>
        <v>0</v>
      </c>
      <c r="S146" s="25"/>
      <c r="T146" s="25"/>
      <c r="U146" s="25"/>
      <c r="V146" s="25"/>
      <c r="W146" s="23" t="str">
        <f t="shared" si="9"/>
        <v>-</v>
      </c>
      <c r="X146" s="23" t="str">
        <f t="shared" si="9"/>
        <v>-</v>
      </c>
    </row>
    <row r="147" spans="1:24" x14ac:dyDescent="0.25">
      <c r="A147" s="25"/>
      <c r="B147" s="25"/>
      <c r="C147" s="25"/>
      <c r="D147" s="25"/>
      <c r="E147" s="25"/>
      <c r="F147" s="25"/>
      <c r="G147" s="25"/>
      <c r="H147" s="25"/>
      <c r="J147" s="25"/>
      <c r="K147" s="25"/>
      <c r="L147" s="25"/>
      <c r="M147" s="25"/>
      <c r="N147" s="25"/>
      <c r="R147" s="20">
        <f t="shared" si="8"/>
        <v>0</v>
      </c>
      <c r="S147" s="25"/>
      <c r="T147" s="25"/>
      <c r="U147" s="25"/>
      <c r="V147" s="25"/>
      <c r="W147" s="23" t="str">
        <f t="shared" si="9"/>
        <v>-</v>
      </c>
      <c r="X147" s="23" t="str">
        <f t="shared" si="9"/>
        <v>-</v>
      </c>
    </row>
    <row r="148" spans="1:24" x14ac:dyDescent="0.25">
      <c r="A148" s="25"/>
      <c r="B148" s="25"/>
      <c r="C148" s="25"/>
      <c r="D148" s="25"/>
      <c r="E148" s="25"/>
      <c r="F148" s="25"/>
      <c r="G148" s="25"/>
      <c r="H148" s="25"/>
      <c r="J148" s="25"/>
      <c r="K148" s="25"/>
      <c r="L148" s="25"/>
      <c r="M148" s="25"/>
      <c r="N148" s="25"/>
      <c r="R148" s="20">
        <f t="shared" si="8"/>
        <v>0</v>
      </c>
      <c r="S148" s="25"/>
      <c r="T148" s="25"/>
      <c r="U148" s="25"/>
      <c r="V148" s="25"/>
      <c r="W148" s="23" t="str">
        <f t="shared" si="9"/>
        <v>-</v>
      </c>
      <c r="X148" s="23" t="str">
        <f t="shared" si="9"/>
        <v>-</v>
      </c>
    </row>
    <row r="149" spans="1:24" x14ac:dyDescent="0.25">
      <c r="A149" s="25"/>
      <c r="B149" s="25"/>
      <c r="C149" s="25"/>
      <c r="D149" s="25"/>
      <c r="E149" s="25"/>
      <c r="F149" s="25"/>
      <c r="G149" s="25"/>
      <c r="H149" s="25"/>
      <c r="J149" s="25"/>
      <c r="K149" s="25"/>
      <c r="L149" s="25"/>
      <c r="M149" s="25"/>
      <c r="N149" s="25"/>
      <c r="R149" s="20">
        <f t="shared" si="8"/>
        <v>0</v>
      </c>
      <c r="S149" s="25"/>
      <c r="T149" s="25"/>
      <c r="U149" s="25"/>
      <c r="V149" s="25"/>
      <c r="W149" s="23" t="str">
        <f t="shared" si="9"/>
        <v>-</v>
      </c>
      <c r="X149" s="23" t="str">
        <f t="shared" si="9"/>
        <v>-</v>
      </c>
    </row>
    <row r="150" spans="1:24" x14ac:dyDescent="0.25">
      <c r="A150" s="25"/>
      <c r="B150" s="25"/>
      <c r="C150" s="25"/>
      <c r="D150" s="25"/>
      <c r="E150" s="25"/>
      <c r="F150" s="25"/>
      <c r="G150" s="25"/>
      <c r="H150" s="25"/>
      <c r="J150" s="25"/>
      <c r="K150" s="25"/>
      <c r="L150" s="25"/>
      <c r="M150" s="25"/>
      <c r="N150" s="25"/>
      <c r="R150" s="20">
        <f t="shared" si="8"/>
        <v>0</v>
      </c>
      <c r="S150" s="25"/>
      <c r="T150" s="25"/>
      <c r="U150" s="25"/>
      <c r="V150" s="25"/>
      <c r="W150" s="23" t="str">
        <f t="shared" si="9"/>
        <v>-</v>
      </c>
      <c r="X150" s="23" t="str">
        <f t="shared" si="9"/>
        <v>-</v>
      </c>
    </row>
    <row r="151" spans="1:24" x14ac:dyDescent="0.25">
      <c r="A151" s="25"/>
      <c r="B151" s="25"/>
      <c r="C151" s="25"/>
      <c r="D151" s="25"/>
      <c r="E151" s="25"/>
      <c r="F151" s="25"/>
      <c r="G151" s="25"/>
      <c r="H151" s="25"/>
      <c r="J151" s="25"/>
      <c r="K151" s="25"/>
      <c r="L151" s="25"/>
      <c r="M151" s="25"/>
      <c r="N151" s="25"/>
      <c r="R151" s="20">
        <f t="shared" si="8"/>
        <v>0</v>
      </c>
      <c r="S151" s="25"/>
      <c r="T151" s="25"/>
      <c r="U151" s="25"/>
      <c r="V151" s="25"/>
      <c r="W151" s="23" t="str">
        <f t="shared" si="9"/>
        <v>-</v>
      </c>
      <c r="X151" s="23" t="str">
        <f t="shared" si="9"/>
        <v>-</v>
      </c>
    </row>
    <row r="152" spans="1:24" x14ac:dyDescent="0.25">
      <c r="A152" s="25"/>
      <c r="B152" s="25"/>
      <c r="C152" s="25"/>
      <c r="D152" s="25"/>
      <c r="E152" s="25"/>
      <c r="F152" s="25"/>
      <c r="G152" s="25"/>
      <c r="H152" s="25"/>
      <c r="J152" s="25"/>
      <c r="K152" s="25"/>
      <c r="L152" s="25"/>
      <c r="M152" s="25"/>
      <c r="N152" s="25"/>
      <c r="R152" s="20">
        <f t="shared" si="8"/>
        <v>0</v>
      </c>
      <c r="S152" s="25"/>
      <c r="T152" s="25"/>
      <c r="U152" s="25"/>
      <c r="V152" s="25"/>
      <c r="W152" s="23" t="str">
        <f t="shared" si="9"/>
        <v>-</v>
      </c>
      <c r="X152" s="23" t="str">
        <f t="shared" si="9"/>
        <v>-</v>
      </c>
    </row>
    <row r="153" spans="1:24" x14ac:dyDescent="0.25">
      <c r="A153" s="25"/>
      <c r="B153" s="25"/>
      <c r="C153" s="25"/>
      <c r="D153" s="25"/>
      <c r="E153" s="25"/>
      <c r="F153" s="25"/>
      <c r="G153" s="25"/>
      <c r="H153" s="25"/>
      <c r="J153" s="25"/>
      <c r="K153" s="25"/>
      <c r="L153" s="25"/>
      <c r="M153" s="25"/>
      <c r="N153" s="25"/>
      <c r="R153" s="20">
        <f t="shared" si="8"/>
        <v>0</v>
      </c>
      <c r="S153" s="25"/>
      <c r="T153" s="25"/>
      <c r="U153" s="25"/>
      <c r="V153" s="25"/>
      <c r="W153" s="23" t="str">
        <f t="shared" si="9"/>
        <v>-</v>
      </c>
      <c r="X153" s="23" t="str">
        <f t="shared" si="9"/>
        <v>-</v>
      </c>
    </row>
    <row r="154" spans="1:24" x14ac:dyDescent="0.25">
      <c r="A154" s="25"/>
      <c r="B154" s="25"/>
      <c r="C154" s="25"/>
      <c r="D154" s="25"/>
      <c r="E154" s="25"/>
      <c r="F154" s="25"/>
      <c r="G154" s="25"/>
      <c r="H154" s="25"/>
      <c r="J154" s="25"/>
      <c r="K154" s="25"/>
      <c r="L154" s="25"/>
      <c r="M154" s="25"/>
      <c r="N154" s="25"/>
      <c r="R154" s="20">
        <f t="shared" si="8"/>
        <v>0</v>
      </c>
      <c r="S154" s="25"/>
      <c r="T154" s="25"/>
      <c r="U154" s="25"/>
      <c r="V154" s="25"/>
      <c r="W154" s="23" t="str">
        <f t="shared" si="9"/>
        <v>-</v>
      </c>
      <c r="X154" s="23" t="str">
        <f t="shared" si="9"/>
        <v>-</v>
      </c>
    </row>
    <row r="155" spans="1:24" x14ac:dyDescent="0.25">
      <c r="A155" s="25"/>
      <c r="B155" s="25"/>
      <c r="C155" s="25"/>
      <c r="D155" s="25"/>
      <c r="E155" s="25"/>
      <c r="F155" s="25"/>
      <c r="G155" s="25"/>
      <c r="H155" s="25"/>
      <c r="J155" s="25"/>
      <c r="K155" s="25"/>
      <c r="L155" s="25"/>
      <c r="M155" s="25"/>
      <c r="N155" s="25"/>
      <c r="R155" s="20">
        <f t="shared" si="8"/>
        <v>0</v>
      </c>
      <c r="S155" s="25"/>
      <c r="T155" s="25"/>
      <c r="U155" s="25"/>
      <c r="V155" s="25"/>
      <c r="W155" s="23" t="str">
        <f t="shared" si="9"/>
        <v>-</v>
      </c>
      <c r="X155" s="23" t="str">
        <f t="shared" si="9"/>
        <v>-</v>
      </c>
    </row>
    <row r="156" spans="1:24" x14ac:dyDescent="0.25">
      <c r="A156" s="25"/>
      <c r="B156" s="25"/>
      <c r="C156" s="25"/>
      <c r="D156" s="25"/>
      <c r="E156" s="25"/>
      <c r="F156" s="25"/>
      <c r="G156" s="25"/>
      <c r="H156" s="25"/>
      <c r="J156" s="25"/>
      <c r="K156" s="25"/>
      <c r="L156" s="25"/>
      <c r="M156" s="25"/>
      <c r="N156" s="25"/>
      <c r="R156" s="20">
        <f t="shared" si="8"/>
        <v>0</v>
      </c>
      <c r="S156" s="25"/>
      <c r="T156" s="25"/>
      <c r="U156" s="25"/>
      <c r="V156" s="25"/>
      <c r="W156" s="23" t="str">
        <f t="shared" si="9"/>
        <v>-</v>
      </c>
      <c r="X156" s="23" t="str">
        <f t="shared" si="9"/>
        <v>-</v>
      </c>
    </row>
    <row r="157" spans="1:24" x14ac:dyDescent="0.25">
      <c r="A157" s="25"/>
      <c r="B157" s="25"/>
      <c r="C157" s="25"/>
      <c r="D157" s="25"/>
      <c r="E157" s="25"/>
      <c r="F157" s="25"/>
      <c r="G157" s="25"/>
      <c r="H157" s="25"/>
      <c r="J157" s="25"/>
      <c r="K157" s="25"/>
      <c r="L157" s="25"/>
      <c r="M157" s="25"/>
      <c r="N157" s="25"/>
      <c r="R157" s="20">
        <f t="shared" si="8"/>
        <v>0</v>
      </c>
      <c r="S157" s="25"/>
      <c r="T157" s="25"/>
      <c r="U157" s="25"/>
      <c r="V157" s="25"/>
      <c r="W157" s="23" t="str">
        <f t="shared" si="9"/>
        <v>-</v>
      </c>
      <c r="X157" s="23" t="str">
        <f t="shared" si="9"/>
        <v>-</v>
      </c>
    </row>
    <row r="158" spans="1:24" x14ac:dyDescent="0.25">
      <c r="A158" s="25"/>
      <c r="B158" s="25"/>
      <c r="C158" s="25"/>
      <c r="D158" s="25"/>
      <c r="E158" s="25"/>
      <c r="F158" s="25"/>
      <c r="G158" s="25"/>
      <c r="H158" s="25"/>
      <c r="J158" s="25"/>
      <c r="K158" s="25"/>
      <c r="L158" s="25"/>
      <c r="M158" s="25"/>
      <c r="N158" s="25"/>
      <c r="R158" s="20">
        <f t="shared" si="8"/>
        <v>0</v>
      </c>
      <c r="S158" s="25"/>
      <c r="T158" s="25"/>
      <c r="U158" s="25"/>
      <c r="V158" s="25"/>
      <c r="W158" s="23" t="str">
        <f t="shared" si="9"/>
        <v>-</v>
      </c>
      <c r="X158" s="23" t="str">
        <f t="shared" si="9"/>
        <v>-</v>
      </c>
    </row>
    <row r="159" spans="1:24" x14ac:dyDescent="0.25">
      <c r="A159" s="25"/>
      <c r="B159" s="25"/>
      <c r="C159" s="25"/>
      <c r="D159" s="25"/>
      <c r="E159" s="25"/>
      <c r="F159" s="25"/>
      <c r="G159" s="25"/>
      <c r="H159" s="25"/>
      <c r="J159" s="25"/>
      <c r="K159" s="25"/>
      <c r="L159" s="25"/>
      <c r="M159" s="25"/>
      <c r="N159" s="25"/>
      <c r="R159" s="20">
        <f t="shared" si="8"/>
        <v>0</v>
      </c>
      <c r="S159" s="25"/>
      <c r="T159" s="25"/>
      <c r="U159" s="25"/>
      <c r="V159" s="25"/>
      <c r="W159" s="23" t="str">
        <f t="shared" si="9"/>
        <v>-</v>
      </c>
      <c r="X159" s="23" t="str">
        <f t="shared" si="9"/>
        <v>-</v>
      </c>
    </row>
    <row r="160" spans="1:24" x14ac:dyDescent="0.25">
      <c r="A160" s="25"/>
      <c r="B160" s="25"/>
      <c r="C160" s="25"/>
      <c r="D160" s="25"/>
      <c r="E160" s="25"/>
      <c r="F160" s="25"/>
      <c r="G160" s="25"/>
      <c r="H160" s="25"/>
      <c r="J160" s="25"/>
      <c r="K160" s="25"/>
      <c r="L160" s="25"/>
      <c r="M160" s="25"/>
      <c r="N160" s="25"/>
      <c r="R160" s="20">
        <f t="shared" si="8"/>
        <v>0</v>
      </c>
      <c r="S160" s="25"/>
      <c r="T160" s="25"/>
      <c r="U160" s="25"/>
      <c r="V160" s="25"/>
      <c r="W160" s="23" t="str">
        <f t="shared" si="9"/>
        <v>-</v>
      </c>
      <c r="X160" s="23" t="str">
        <f t="shared" si="9"/>
        <v>-</v>
      </c>
    </row>
    <row r="161" spans="1:24" x14ac:dyDescent="0.25">
      <c r="A161" s="25"/>
      <c r="B161" s="25"/>
      <c r="C161" s="25"/>
      <c r="D161" s="25"/>
      <c r="E161" s="25"/>
      <c r="F161" s="25"/>
      <c r="G161" s="25"/>
      <c r="H161" s="25"/>
      <c r="J161" s="25"/>
      <c r="K161" s="25"/>
      <c r="L161" s="25"/>
      <c r="M161" s="25"/>
      <c r="N161" s="25"/>
      <c r="R161" s="20">
        <f t="shared" si="8"/>
        <v>0</v>
      </c>
      <c r="S161" s="25"/>
      <c r="T161" s="25"/>
      <c r="U161" s="25"/>
      <c r="V161" s="25"/>
      <c r="W161" s="23" t="str">
        <f t="shared" si="9"/>
        <v>-</v>
      </c>
      <c r="X161" s="23" t="str">
        <f t="shared" si="9"/>
        <v>-</v>
      </c>
    </row>
    <row r="162" spans="1:24" x14ac:dyDescent="0.25">
      <c r="A162" s="25"/>
      <c r="B162" s="25"/>
      <c r="C162" s="25"/>
      <c r="D162" s="25"/>
      <c r="E162" s="25"/>
      <c r="F162" s="25"/>
      <c r="G162" s="25"/>
      <c r="H162" s="25"/>
      <c r="J162" s="25"/>
      <c r="K162" s="25"/>
      <c r="L162" s="25"/>
      <c r="M162" s="25"/>
      <c r="N162" s="25"/>
      <c r="R162" s="20">
        <f t="shared" si="8"/>
        <v>0</v>
      </c>
      <c r="S162" s="25"/>
      <c r="T162" s="25"/>
      <c r="U162" s="25"/>
      <c r="V162" s="25"/>
      <c r="W162" s="23" t="str">
        <f t="shared" si="9"/>
        <v>-</v>
      </c>
      <c r="X162" s="23" t="str">
        <f t="shared" si="9"/>
        <v>-</v>
      </c>
    </row>
    <row r="163" spans="1:24" x14ac:dyDescent="0.25">
      <c r="A163" s="25"/>
      <c r="B163" s="25"/>
      <c r="C163" s="25"/>
      <c r="D163" s="25"/>
      <c r="E163" s="25"/>
      <c r="F163" s="25"/>
      <c r="G163" s="25"/>
      <c r="H163" s="25"/>
      <c r="J163" s="25"/>
      <c r="K163" s="25"/>
      <c r="L163" s="25"/>
      <c r="M163" s="25"/>
      <c r="N163" s="25"/>
      <c r="R163" s="20">
        <f t="shared" si="8"/>
        <v>0</v>
      </c>
      <c r="S163" s="25"/>
      <c r="T163" s="25"/>
      <c r="U163" s="25"/>
      <c r="V163" s="25"/>
      <c r="W163" s="23" t="str">
        <f t="shared" si="9"/>
        <v>-</v>
      </c>
      <c r="X163" s="23" t="str">
        <f t="shared" si="9"/>
        <v>-</v>
      </c>
    </row>
    <row r="164" spans="1:24" x14ac:dyDescent="0.25">
      <c r="A164" s="25"/>
      <c r="B164" s="25"/>
      <c r="C164" s="25"/>
      <c r="D164" s="25"/>
      <c r="E164" s="25"/>
      <c r="F164" s="25"/>
      <c r="G164" s="25"/>
      <c r="H164" s="25"/>
      <c r="J164" s="25"/>
      <c r="K164" s="25"/>
      <c r="L164" s="25"/>
      <c r="M164" s="25"/>
      <c r="N164" s="25"/>
      <c r="R164" s="20">
        <f t="shared" si="8"/>
        <v>0</v>
      </c>
      <c r="S164" s="25"/>
      <c r="T164" s="25"/>
      <c r="U164" s="25"/>
      <c r="V164" s="25"/>
      <c r="W164" s="23" t="str">
        <f t="shared" si="9"/>
        <v>-</v>
      </c>
      <c r="X164" s="23" t="str">
        <f t="shared" si="9"/>
        <v>-</v>
      </c>
    </row>
    <row r="165" spans="1:24" x14ac:dyDescent="0.25">
      <c r="A165" s="25"/>
      <c r="B165" s="25"/>
      <c r="C165" s="25"/>
      <c r="D165" s="25"/>
      <c r="E165" s="25"/>
      <c r="F165" s="25"/>
      <c r="G165" s="25"/>
      <c r="H165" s="25"/>
      <c r="J165" s="25"/>
      <c r="K165" s="25"/>
      <c r="L165" s="25"/>
      <c r="M165" s="25"/>
      <c r="N165" s="25"/>
      <c r="R165" s="20">
        <f t="shared" si="8"/>
        <v>0</v>
      </c>
      <c r="S165" s="25"/>
      <c r="T165" s="25"/>
      <c r="U165" s="25"/>
      <c r="V165" s="25"/>
      <c r="W165" s="23" t="str">
        <f t="shared" si="9"/>
        <v>-</v>
      </c>
      <c r="X165" s="23" t="str">
        <f t="shared" si="9"/>
        <v>-</v>
      </c>
    </row>
    <row r="166" spans="1:24" x14ac:dyDescent="0.25">
      <c r="A166" s="25"/>
      <c r="B166" s="25"/>
      <c r="C166" s="25"/>
      <c r="D166" s="25"/>
      <c r="E166" s="25"/>
      <c r="F166" s="25"/>
      <c r="G166" s="25"/>
      <c r="H166" s="25"/>
      <c r="J166" s="25"/>
      <c r="K166" s="25"/>
      <c r="L166" s="25"/>
      <c r="M166" s="25"/>
      <c r="N166" s="25"/>
      <c r="R166" s="20">
        <f t="shared" si="8"/>
        <v>0</v>
      </c>
      <c r="S166" s="25"/>
      <c r="T166" s="25"/>
      <c r="U166" s="25"/>
      <c r="V166" s="25"/>
      <c r="W166" s="23" t="str">
        <f t="shared" si="9"/>
        <v>-</v>
      </c>
      <c r="X166" s="23" t="str">
        <f t="shared" si="9"/>
        <v>-</v>
      </c>
    </row>
    <row r="167" spans="1:24" x14ac:dyDescent="0.25">
      <c r="A167" s="25"/>
      <c r="B167" s="25"/>
      <c r="C167" s="25"/>
      <c r="D167" s="25"/>
      <c r="E167" s="25"/>
      <c r="F167" s="25"/>
      <c r="G167" s="25"/>
      <c r="H167" s="25"/>
      <c r="J167" s="25"/>
      <c r="K167" s="25"/>
      <c r="L167" s="25"/>
      <c r="M167" s="25"/>
      <c r="N167" s="25"/>
      <c r="R167" s="20">
        <f t="shared" si="8"/>
        <v>0</v>
      </c>
      <c r="S167" s="25"/>
      <c r="T167" s="25"/>
      <c r="U167" s="25"/>
      <c r="V167" s="25"/>
      <c r="W167" s="23" t="str">
        <f t="shared" si="9"/>
        <v>-</v>
      </c>
      <c r="X167" s="23" t="str">
        <f t="shared" si="9"/>
        <v>-</v>
      </c>
    </row>
    <row r="168" spans="1:24" x14ac:dyDescent="0.25">
      <c r="A168" s="25"/>
      <c r="B168" s="25"/>
      <c r="C168" s="25"/>
      <c r="D168" s="25"/>
      <c r="E168" s="25"/>
      <c r="F168" s="25"/>
      <c r="G168" s="25"/>
      <c r="H168" s="25"/>
      <c r="J168" s="25"/>
      <c r="K168" s="25"/>
      <c r="L168" s="25"/>
      <c r="M168" s="25"/>
      <c r="N168" s="25"/>
      <c r="R168" s="20">
        <f t="shared" si="8"/>
        <v>0</v>
      </c>
      <c r="S168" s="25"/>
      <c r="T168" s="25"/>
      <c r="U168" s="25"/>
      <c r="V168" s="25"/>
      <c r="W168" s="23" t="str">
        <f t="shared" si="9"/>
        <v>-</v>
      </c>
      <c r="X168" s="23" t="str">
        <f t="shared" si="9"/>
        <v>-</v>
      </c>
    </row>
    <row r="169" spans="1:24" x14ac:dyDescent="0.25">
      <c r="A169" s="25"/>
      <c r="B169" s="25"/>
      <c r="C169" s="25"/>
      <c r="D169" s="25"/>
      <c r="E169" s="25"/>
      <c r="F169" s="25"/>
      <c r="G169" s="25"/>
      <c r="H169" s="25"/>
      <c r="J169" s="25"/>
      <c r="K169" s="25"/>
      <c r="L169" s="25"/>
      <c r="M169" s="25"/>
      <c r="N169" s="25"/>
      <c r="R169" s="20">
        <f t="shared" si="8"/>
        <v>0</v>
      </c>
      <c r="S169" s="25"/>
      <c r="T169" s="25"/>
      <c r="U169" s="25"/>
      <c r="V169" s="25"/>
      <c r="W169" s="23" t="str">
        <f t="shared" si="9"/>
        <v>-</v>
      </c>
      <c r="X169" s="23" t="str">
        <f t="shared" si="9"/>
        <v>-</v>
      </c>
    </row>
    <row r="170" spans="1:24" x14ac:dyDescent="0.25">
      <c r="A170" s="25"/>
      <c r="B170" s="25"/>
      <c r="C170" s="25"/>
      <c r="D170" s="25"/>
      <c r="E170" s="25"/>
      <c r="F170" s="25"/>
      <c r="G170" s="25"/>
      <c r="H170" s="25"/>
      <c r="J170" s="25"/>
      <c r="K170" s="25"/>
      <c r="L170" s="25"/>
      <c r="M170" s="25"/>
      <c r="N170" s="25"/>
      <c r="R170" s="20">
        <f t="shared" si="8"/>
        <v>0</v>
      </c>
      <c r="S170" s="25"/>
      <c r="T170" s="25"/>
      <c r="U170" s="25"/>
      <c r="V170" s="25"/>
      <c r="W170" s="23" t="str">
        <f t="shared" si="9"/>
        <v>-</v>
      </c>
      <c r="X170" s="23" t="str">
        <f t="shared" si="9"/>
        <v>-</v>
      </c>
    </row>
    <row r="171" spans="1:24" x14ac:dyDescent="0.25">
      <c r="A171" s="25"/>
      <c r="B171" s="25"/>
      <c r="C171" s="25"/>
      <c r="D171" s="25"/>
      <c r="E171" s="25"/>
      <c r="F171" s="25"/>
      <c r="G171" s="25"/>
      <c r="H171" s="25"/>
      <c r="J171" s="25"/>
      <c r="K171" s="25"/>
      <c r="L171" s="25"/>
      <c r="M171" s="25"/>
      <c r="N171" s="25"/>
      <c r="R171" s="20">
        <f t="shared" si="8"/>
        <v>0</v>
      </c>
      <c r="S171" s="25"/>
      <c r="T171" s="25"/>
      <c r="U171" s="25"/>
      <c r="V171" s="25"/>
      <c r="W171" s="23" t="str">
        <f t="shared" si="9"/>
        <v>-</v>
      </c>
      <c r="X171" s="23" t="str">
        <f t="shared" si="9"/>
        <v>-</v>
      </c>
    </row>
    <row r="172" spans="1:24" x14ac:dyDescent="0.25">
      <c r="A172" s="25"/>
      <c r="B172" s="25"/>
      <c r="C172" s="25"/>
      <c r="D172" s="25"/>
      <c r="E172" s="25"/>
      <c r="F172" s="25"/>
      <c r="G172" s="25"/>
      <c r="H172" s="25"/>
      <c r="J172" s="25"/>
      <c r="K172" s="25"/>
      <c r="L172" s="25"/>
      <c r="M172" s="25"/>
      <c r="N172" s="25"/>
      <c r="R172" s="20">
        <f t="shared" si="8"/>
        <v>0</v>
      </c>
      <c r="S172" s="25"/>
      <c r="T172" s="25"/>
      <c r="U172" s="25"/>
      <c r="V172" s="25"/>
      <c r="W172" s="23" t="str">
        <f t="shared" si="9"/>
        <v>-</v>
      </c>
      <c r="X172" s="23" t="str">
        <f t="shared" si="9"/>
        <v>-</v>
      </c>
    </row>
    <row r="173" spans="1:24" x14ac:dyDescent="0.25">
      <c r="A173" s="25"/>
      <c r="B173" s="25"/>
      <c r="C173" s="25"/>
      <c r="D173" s="25"/>
      <c r="E173" s="25"/>
      <c r="F173" s="25"/>
      <c r="G173" s="25"/>
      <c r="H173" s="25"/>
      <c r="J173" s="25"/>
      <c r="K173" s="25"/>
      <c r="L173" s="25"/>
      <c r="M173" s="25"/>
      <c r="N173" s="25"/>
      <c r="R173" s="20">
        <f t="shared" si="8"/>
        <v>0</v>
      </c>
      <c r="S173" s="25"/>
      <c r="T173" s="25"/>
      <c r="U173" s="25"/>
      <c r="V173" s="25"/>
      <c r="W173" s="23" t="str">
        <f t="shared" si="9"/>
        <v>-</v>
      </c>
      <c r="X173" s="23" t="str">
        <f t="shared" si="9"/>
        <v>-</v>
      </c>
    </row>
    <row r="174" spans="1:24" x14ac:dyDescent="0.25">
      <c r="A174" s="25"/>
      <c r="B174" s="25"/>
      <c r="C174" s="25"/>
      <c r="D174" s="25"/>
      <c r="E174" s="25"/>
      <c r="F174" s="25"/>
      <c r="G174" s="25"/>
      <c r="H174" s="25"/>
      <c r="J174" s="25"/>
      <c r="K174" s="25"/>
      <c r="L174" s="25"/>
      <c r="M174" s="25"/>
      <c r="N174" s="25"/>
      <c r="R174" s="20">
        <f t="shared" si="8"/>
        <v>0</v>
      </c>
      <c r="S174" s="25"/>
      <c r="T174" s="25"/>
      <c r="U174" s="25"/>
      <c r="V174" s="25"/>
      <c r="W174" s="23" t="str">
        <f t="shared" si="9"/>
        <v>-</v>
      </c>
      <c r="X174" s="23" t="str">
        <f t="shared" si="9"/>
        <v>-</v>
      </c>
    </row>
    <row r="175" spans="1:24" x14ac:dyDescent="0.25">
      <c r="A175" s="25"/>
      <c r="B175" s="25"/>
      <c r="C175" s="25"/>
      <c r="D175" s="25"/>
      <c r="E175" s="25"/>
      <c r="F175" s="25"/>
      <c r="G175" s="25"/>
      <c r="H175" s="25"/>
      <c r="J175" s="25"/>
      <c r="K175" s="25"/>
      <c r="L175" s="25"/>
      <c r="M175" s="25"/>
      <c r="N175" s="25"/>
      <c r="R175" s="20">
        <f t="shared" si="8"/>
        <v>0</v>
      </c>
      <c r="S175" s="25"/>
      <c r="T175" s="25"/>
      <c r="U175" s="25"/>
      <c r="V175" s="25"/>
      <c r="W175" s="23" t="str">
        <f t="shared" si="9"/>
        <v>-</v>
      </c>
      <c r="X175" s="23" t="str">
        <f t="shared" si="9"/>
        <v>-</v>
      </c>
    </row>
    <row r="176" spans="1:24" x14ac:dyDescent="0.25">
      <c r="A176" s="25"/>
      <c r="B176" s="25"/>
      <c r="C176" s="25"/>
      <c r="D176" s="25"/>
      <c r="E176" s="25"/>
      <c r="F176" s="25"/>
      <c r="G176" s="25"/>
      <c r="H176" s="25"/>
      <c r="J176" s="25"/>
      <c r="K176" s="25"/>
      <c r="L176" s="25"/>
      <c r="M176" s="25"/>
      <c r="N176" s="25"/>
      <c r="R176" s="20">
        <f t="shared" si="8"/>
        <v>0</v>
      </c>
      <c r="S176" s="25"/>
      <c r="T176" s="25"/>
      <c r="U176" s="25"/>
      <c r="V176" s="25"/>
      <c r="W176" s="23" t="str">
        <f t="shared" si="9"/>
        <v>-</v>
      </c>
      <c r="X176" s="23" t="str">
        <f t="shared" si="9"/>
        <v>-</v>
      </c>
    </row>
    <row r="177" spans="1:24" x14ac:dyDescent="0.25">
      <c r="A177" s="25"/>
      <c r="B177" s="25"/>
      <c r="C177" s="25"/>
      <c r="D177" s="25"/>
      <c r="E177" s="25"/>
      <c r="F177" s="25"/>
      <c r="G177" s="25"/>
      <c r="H177" s="25"/>
      <c r="J177" s="25"/>
      <c r="K177" s="25"/>
      <c r="L177" s="25"/>
      <c r="M177" s="25"/>
      <c r="N177" s="25"/>
      <c r="R177" s="20">
        <f t="shared" si="8"/>
        <v>0</v>
      </c>
      <c r="S177" s="25"/>
      <c r="T177" s="25"/>
      <c r="U177" s="25"/>
      <c r="V177" s="25"/>
      <c r="W177" s="23" t="str">
        <f t="shared" si="9"/>
        <v>-</v>
      </c>
      <c r="X177" s="23" t="str">
        <f t="shared" si="9"/>
        <v>-</v>
      </c>
    </row>
    <row r="178" spans="1:24" x14ac:dyDescent="0.25">
      <c r="A178" s="25"/>
      <c r="B178" s="25"/>
      <c r="C178" s="25"/>
      <c r="D178" s="25"/>
      <c r="E178" s="25"/>
      <c r="F178" s="25"/>
      <c r="G178" s="25"/>
      <c r="H178" s="25"/>
      <c r="J178" s="25"/>
      <c r="K178" s="25"/>
      <c r="L178" s="25"/>
      <c r="M178" s="25"/>
      <c r="N178" s="25"/>
      <c r="R178" s="20">
        <f t="shared" si="8"/>
        <v>0</v>
      </c>
      <c r="S178" s="25"/>
      <c r="T178" s="25"/>
      <c r="U178" s="25"/>
      <c r="V178" s="25"/>
      <c r="W178" s="23" t="str">
        <f t="shared" si="9"/>
        <v>-</v>
      </c>
      <c r="X178" s="23" t="str">
        <f t="shared" si="9"/>
        <v>-</v>
      </c>
    </row>
    <row r="179" spans="1:24" x14ac:dyDescent="0.25">
      <c r="A179" s="25"/>
      <c r="B179" s="25"/>
      <c r="C179" s="25"/>
      <c r="D179" s="25"/>
      <c r="E179" s="25"/>
      <c r="F179" s="25"/>
      <c r="G179" s="25"/>
      <c r="H179" s="25"/>
      <c r="J179" s="25"/>
      <c r="K179" s="25"/>
      <c r="L179" s="25"/>
      <c r="M179" s="25"/>
      <c r="N179" s="25"/>
      <c r="R179" s="20">
        <f t="shared" si="8"/>
        <v>0</v>
      </c>
      <c r="S179" s="25"/>
      <c r="T179" s="25"/>
      <c r="U179" s="25"/>
      <c r="V179" s="25"/>
      <c r="W179" s="23" t="str">
        <f t="shared" si="9"/>
        <v>-</v>
      </c>
      <c r="X179" s="23" t="str">
        <f t="shared" si="9"/>
        <v>-</v>
      </c>
    </row>
    <row r="180" spans="1:24" x14ac:dyDescent="0.25">
      <c r="A180" s="25"/>
      <c r="B180" s="25"/>
      <c r="C180" s="25"/>
      <c r="D180" s="25"/>
      <c r="E180" s="25"/>
      <c r="F180" s="25"/>
      <c r="G180" s="25"/>
      <c r="H180" s="25"/>
      <c r="J180" s="25"/>
      <c r="K180" s="25"/>
      <c r="L180" s="25"/>
      <c r="M180" s="25"/>
      <c r="N180" s="25"/>
      <c r="R180" s="20">
        <f t="shared" si="8"/>
        <v>0</v>
      </c>
      <c r="S180" s="25"/>
      <c r="T180" s="25"/>
      <c r="U180" s="25"/>
      <c r="V180" s="25"/>
      <c r="W180" s="23" t="str">
        <f t="shared" si="9"/>
        <v>-</v>
      </c>
      <c r="X180" s="23" t="str">
        <f t="shared" si="9"/>
        <v>-</v>
      </c>
    </row>
    <row r="181" spans="1:24" x14ac:dyDescent="0.25">
      <c r="A181" s="25"/>
      <c r="B181" s="25"/>
      <c r="C181" s="25"/>
      <c r="D181" s="25"/>
      <c r="E181" s="25"/>
      <c r="F181" s="25"/>
      <c r="G181" s="25"/>
      <c r="H181" s="25"/>
      <c r="J181" s="25"/>
      <c r="K181" s="25"/>
      <c r="L181" s="25"/>
      <c r="M181" s="25"/>
      <c r="N181" s="25"/>
      <c r="R181" s="20">
        <f t="shared" si="8"/>
        <v>0</v>
      </c>
      <c r="S181" s="25"/>
      <c r="T181" s="25"/>
      <c r="U181" s="25"/>
      <c r="V181" s="25"/>
      <c r="W181" s="23" t="str">
        <f t="shared" si="9"/>
        <v>-</v>
      </c>
      <c r="X181" s="23" t="str">
        <f t="shared" si="9"/>
        <v>-</v>
      </c>
    </row>
    <row r="182" spans="1:24" x14ac:dyDescent="0.25">
      <c r="A182" s="25"/>
      <c r="B182" s="25"/>
      <c r="C182" s="25"/>
      <c r="D182" s="25"/>
      <c r="E182" s="25"/>
      <c r="F182" s="25"/>
      <c r="G182" s="25"/>
      <c r="H182" s="25"/>
      <c r="J182" s="25"/>
      <c r="K182" s="25"/>
      <c r="L182" s="25"/>
      <c r="M182" s="25"/>
      <c r="N182" s="25"/>
      <c r="R182" s="20">
        <f t="shared" si="8"/>
        <v>0</v>
      </c>
      <c r="S182" s="25"/>
      <c r="T182" s="25"/>
      <c r="U182" s="25"/>
      <c r="V182" s="25"/>
      <c r="W182" s="23" t="str">
        <f t="shared" si="9"/>
        <v>-</v>
      </c>
      <c r="X182" s="23" t="str">
        <f t="shared" si="9"/>
        <v>-</v>
      </c>
    </row>
    <row r="183" spans="1:24" x14ac:dyDescent="0.25">
      <c r="A183" s="25"/>
      <c r="B183" s="25"/>
      <c r="C183" s="25"/>
      <c r="D183" s="25"/>
      <c r="E183" s="25"/>
      <c r="F183" s="25"/>
      <c r="G183" s="25"/>
      <c r="H183" s="25"/>
      <c r="J183" s="25"/>
      <c r="K183" s="25"/>
      <c r="L183" s="25"/>
      <c r="M183" s="25"/>
      <c r="N183" s="25"/>
      <c r="R183" s="20">
        <f t="shared" si="8"/>
        <v>0</v>
      </c>
      <c r="S183" s="25"/>
      <c r="T183" s="25"/>
      <c r="U183" s="25"/>
      <c r="V183" s="25"/>
      <c r="W183" s="23" t="str">
        <f t="shared" si="9"/>
        <v>-</v>
      </c>
      <c r="X183" s="23" t="str">
        <f t="shared" si="9"/>
        <v>-</v>
      </c>
    </row>
    <row r="184" spans="1:24" x14ac:dyDescent="0.25">
      <c r="A184" s="25"/>
      <c r="B184" s="25"/>
      <c r="C184" s="25"/>
      <c r="D184" s="25"/>
      <c r="E184" s="25"/>
      <c r="F184" s="25"/>
      <c r="G184" s="25"/>
      <c r="H184" s="25"/>
      <c r="J184" s="25"/>
      <c r="K184" s="25"/>
      <c r="L184" s="25"/>
      <c r="M184" s="25"/>
      <c r="N184" s="25"/>
      <c r="R184" s="20">
        <f t="shared" si="8"/>
        <v>0</v>
      </c>
      <c r="S184" s="25"/>
      <c r="T184" s="25"/>
      <c r="U184" s="25"/>
      <c r="V184" s="25"/>
      <c r="W184" s="23" t="str">
        <f t="shared" si="9"/>
        <v>-</v>
      </c>
      <c r="X184" s="23" t="str">
        <f t="shared" si="9"/>
        <v>-</v>
      </c>
    </row>
    <row r="185" spans="1:24" x14ac:dyDescent="0.25">
      <c r="A185" s="25"/>
      <c r="B185" s="25"/>
      <c r="C185" s="25"/>
      <c r="D185" s="25"/>
      <c r="E185" s="25"/>
      <c r="F185" s="25"/>
      <c r="G185" s="25"/>
      <c r="H185" s="25"/>
      <c r="J185" s="25"/>
      <c r="K185" s="25"/>
      <c r="L185" s="25"/>
      <c r="M185" s="25"/>
      <c r="N185" s="25"/>
      <c r="R185" s="20">
        <f t="shared" si="8"/>
        <v>0</v>
      </c>
      <c r="S185" s="25"/>
      <c r="T185" s="25"/>
      <c r="U185" s="25"/>
      <c r="V185" s="25"/>
      <c r="W185" s="23" t="str">
        <f t="shared" si="9"/>
        <v>-</v>
      </c>
      <c r="X185" s="23" t="str">
        <f t="shared" si="9"/>
        <v>-</v>
      </c>
    </row>
    <row r="186" spans="1:24" x14ac:dyDescent="0.25">
      <c r="A186" s="25"/>
      <c r="B186" s="25"/>
      <c r="C186" s="25"/>
      <c r="D186" s="25"/>
      <c r="E186" s="25"/>
      <c r="F186" s="25"/>
      <c r="G186" s="25"/>
      <c r="H186" s="25"/>
      <c r="J186" s="25"/>
      <c r="K186" s="25"/>
      <c r="L186" s="25"/>
      <c r="M186" s="25"/>
      <c r="N186" s="25"/>
      <c r="R186" s="20">
        <f t="shared" si="8"/>
        <v>0</v>
      </c>
      <c r="S186" s="25"/>
      <c r="T186" s="25"/>
      <c r="U186" s="25"/>
      <c r="V186" s="25"/>
      <c r="W186" s="23" t="str">
        <f t="shared" si="9"/>
        <v>-</v>
      </c>
      <c r="X186" s="23" t="str">
        <f t="shared" si="9"/>
        <v>-</v>
      </c>
    </row>
    <row r="187" spans="1:24" x14ac:dyDescent="0.25">
      <c r="A187" s="25"/>
      <c r="B187" s="25"/>
      <c r="C187" s="25"/>
      <c r="D187" s="25"/>
      <c r="E187" s="25"/>
      <c r="F187" s="25"/>
      <c r="G187" s="25"/>
      <c r="H187" s="25"/>
      <c r="J187" s="25"/>
      <c r="K187" s="25"/>
      <c r="L187" s="25"/>
      <c r="M187" s="25"/>
      <c r="N187" s="25"/>
      <c r="R187" s="20">
        <f t="shared" si="8"/>
        <v>0</v>
      </c>
      <c r="S187" s="25"/>
      <c r="T187" s="25"/>
      <c r="U187" s="25"/>
      <c r="V187" s="25"/>
      <c r="W187" s="23" t="str">
        <f t="shared" si="9"/>
        <v>-</v>
      </c>
      <c r="X187" s="23" t="str">
        <f t="shared" si="9"/>
        <v>-</v>
      </c>
    </row>
    <row r="188" spans="1:24" x14ac:dyDescent="0.25">
      <c r="A188" s="25"/>
      <c r="B188" s="25"/>
      <c r="C188" s="25"/>
      <c r="D188" s="25"/>
      <c r="E188" s="25"/>
      <c r="F188" s="25"/>
      <c r="G188" s="25"/>
      <c r="H188" s="25"/>
      <c r="J188" s="25"/>
      <c r="K188" s="25"/>
      <c r="L188" s="25"/>
      <c r="M188" s="25"/>
      <c r="N188" s="25"/>
      <c r="R188" s="20">
        <f t="shared" si="8"/>
        <v>0</v>
      </c>
      <c r="S188" s="25"/>
      <c r="T188" s="25"/>
      <c r="U188" s="25"/>
      <c r="V188" s="25"/>
      <c r="W188" s="23" t="str">
        <f t="shared" si="9"/>
        <v>-</v>
      </c>
      <c r="X188" s="23" t="str">
        <f t="shared" si="9"/>
        <v>-</v>
      </c>
    </row>
    <row r="189" spans="1:24" x14ac:dyDescent="0.25">
      <c r="A189" s="25"/>
      <c r="B189" s="25"/>
      <c r="C189" s="25"/>
      <c r="D189" s="25"/>
      <c r="E189" s="25"/>
      <c r="F189" s="25"/>
      <c r="G189" s="25"/>
      <c r="H189" s="25"/>
      <c r="J189" s="25"/>
      <c r="K189" s="25"/>
      <c r="L189" s="25"/>
      <c r="M189" s="25"/>
      <c r="N189" s="25"/>
      <c r="R189" s="20">
        <f t="shared" si="8"/>
        <v>0</v>
      </c>
      <c r="S189" s="25"/>
      <c r="T189" s="25"/>
      <c r="U189" s="25"/>
      <c r="V189" s="25"/>
      <c r="W189" s="23" t="str">
        <f t="shared" si="9"/>
        <v>-</v>
      </c>
      <c r="X189" s="23" t="str">
        <f t="shared" si="9"/>
        <v>-</v>
      </c>
    </row>
    <row r="190" spans="1:24" x14ac:dyDescent="0.25">
      <c r="A190" s="25"/>
      <c r="B190" s="25"/>
      <c r="C190" s="25"/>
      <c r="D190" s="25"/>
      <c r="E190" s="25"/>
      <c r="F190" s="25"/>
      <c r="G190" s="25"/>
      <c r="H190" s="25"/>
      <c r="J190" s="25"/>
      <c r="K190" s="25"/>
      <c r="L190" s="25"/>
      <c r="M190" s="25"/>
      <c r="N190" s="25"/>
      <c r="R190" s="20">
        <f t="shared" ref="R190:R253" si="10">A190</f>
        <v>0</v>
      </c>
      <c r="S190" s="25"/>
      <c r="T190" s="25"/>
      <c r="U190" s="25"/>
      <c r="V190" s="25"/>
      <c r="W190" s="23" t="str">
        <f t="shared" si="9"/>
        <v>-</v>
      </c>
      <c r="X190" s="23" t="str">
        <f t="shared" si="9"/>
        <v>-</v>
      </c>
    </row>
    <row r="191" spans="1:24" x14ac:dyDescent="0.25">
      <c r="A191" s="25"/>
      <c r="B191" s="25"/>
      <c r="C191" s="25"/>
      <c r="D191" s="25"/>
      <c r="E191" s="25"/>
      <c r="F191" s="25"/>
      <c r="G191" s="25"/>
      <c r="H191" s="25"/>
      <c r="J191" s="25"/>
      <c r="K191" s="25"/>
      <c r="L191" s="25"/>
      <c r="M191" s="25"/>
      <c r="N191" s="25"/>
      <c r="R191" s="20">
        <f t="shared" si="10"/>
        <v>0</v>
      </c>
      <c r="S191" s="25"/>
      <c r="T191" s="25"/>
      <c r="U191" s="25"/>
      <c r="V191" s="25"/>
      <c r="W191" s="23" t="str">
        <f t="shared" si="9"/>
        <v>-</v>
      </c>
      <c r="X191" s="23" t="str">
        <f t="shared" si="9"/>
        <v>-</v>
      </c>
    </row>
    <row r="192" spans="1:24" x14ac:dyDescent="0.25">
      <c r="A192" s="25"/>
      <c r="B192" s="25"/>
      <c r="C192" s="25"/>
      <c r="D192" s="25"/>
      <c r="E192" s="25"/>
      <c r="F192" s="25"/>
      <c r="G192" s="25"/>
      <c r="H192" s="25"/>
      <c r="J192" s="25"/>
      <c r="K192" s="25"/>
      <c r="L192" s="25"/>
      <c r="M192" s="25"/>
      <c r="N192" s="25"/>
      <c r="R192" s="20">
        <f t="shared" si="10"/>
        <v>0</v>
      </c>
      <c r="S192" s="25"/>
      <c r="T192" s="25"/>
      <c r="U192" s="25"/>
      <c r="V192" s="25"/>
      <c r="W192" s="23" t="str">
        <f t="shared" si="9"/>
        <v>-</v>
      </c>
      <c r="X192" s="23" t="str">
        <f t="shared" si="9"/>
        <v>-</v>
      </c>
    </row>
    <row r="193" spans="1:24" x14ac:dyDescent="0.25">
      <c r="A193" s="25"/>
      <c r="B193" s="25"/>
      <c r="C193" s="25"/>
      <c r="D193" s="25"/>
      <c r="E193" s="25"/>
      <c r="F193" s="25"/>
      <c r="G193" s="25"/>
      <c r="H193" s="25"/>
      <c r="J193" s="25"/>
      <c r="K193" s="25"/>
      <c r="L193" s="25"/>
      <c r="M193" s="25"/>
      <c r="N193" s="25"/>
      <c r="R193" s="20">
        <f t="shared" si="10"/>
        <v>0</v>
      </c>
      <c r="S193" s="25"/>
      <c r="T193" s="25"/>
      <c r="U193" s="25"/>
      <c r="V193" s="25"/>
      <c r="W193" s="23" t="str">
        <f t="shared" si="9"/>
        <v>-</v>
      </c>
      <c r="X193" s="23" t="str">
        <f t="shared" si="9"/>
        <v>-</v>
      </c>
    </row>
    <row r="194" spans="1:24" x14ac:dyDescent="0.25">
      <c r="A194" s="25"/>
      <c r="B194" s="25"/>
      <c r="C194" s="25"/>
      <c r="D194" s="25"/>
      <c r="E194" s="25"/>
      <c r="F194" s="25"/>
      <c r="G194" s="25"/>
      <c r="H194" s="25"/>
      <c r="J194" s="25"/>
      <c r="K194" s="25"/>
      <c r="L194" s="25"/>
      <c r="M194" s="25"/>
      <c r="N194" s="25"/>
      <c r="R194" s="20">
        <f t="shared" si="10"/>
        <v>0</v>
      </c>
      <c r="S194" s="25"/>
      <c r="T194" s="25"/>
      <c r="U194" s="25"/>
      <c r="V194" s="25"/>
      <c r="W194" s="23" t="str">
        <f t="shared" si="9"/>
        <v>-</v>
      </c>
      <c r="X194" s="23" t="str">
        <f t="shared" si="9"/>
        <v>-</v>
      </c>
    </row>
    <row r="195" spans="1:24" x14ac:dyDescent="0.25">
      <c r="A195" s="25"/>
      <c r="B195" s="25"/>
      <c r="C195" s="25"/>
      <c r="D195" s="25"/>
      <c r="E195" s="25"/>
      <c r="F195" s="25"/>
      <c r="G195" s="25"/>
      <c r="H195" s="25"/>
      <c r="J195" s="25"/>
      <c r="K195" s="25"/>
      <c r="L195" s="25"/>
      <c r="M195" s="25"/>
      <c r="N195" s="25"/>
      <c r="R195" s="20">
        <f t="shared" si="10"/>
        <v>0</v>
      </c>
      <c r="S195" s="25"/>
      <c r="T195" s="25"/>
      <c r="U195" s="25"/>
      <c r="V195" s="25"/>
      <c r="W195" s="23" t="str">
        <f t="shared" si="9"/>
        <v>-</v>
      </c>
      <c r="X195" s="23" t="str">
        <f t="shared" si="9"/>
        <v>-</v>
      </c>
    </row>
    <row r="196" spans="1:24" x14ac:dyDescent="0.25">
      <c r="A196" s="25"/>
      <c r="B196" s="25"/>
      <c r="C196" s="25"/>
      <c r="D196" s="25"/>
      <c r="E196" s="25"/>
      <c r="F196" s="25"/>
      <c r="G196" s="25"/>
      <c r="H196" s="25"/>
      <c r="J196" s="25"/>
      <c r="K196" s="25"/>
      <c r="L196" s="25"/>
      <c r="M196" s="25"/>
      <c r="N196" s="25"/>
      <c r="R196" s="20">
        <f t="shared" si="10"/>
        <v>0</v>
      </c>
      <c r="S196" s="25"/>
      <c r="T196" s="25"/>
      <c r="U196" s="25"/>
      <c r="V196" s="25"/>
      <c r="W196" s="23" t="str">
        <f t="shared" si="9"/>
        <v>-</v>
      </c>
      <c r="X196" s="23" t="str">
        <f t="shared" si="9"/>
        <v>-</v>
      </c>
    </row>
    <row r="197" spans="1:24" x14ac:dyDescent="0.25">
      <c r="A197" s="25"/>
      <c r="B197" s="25"/>
      <c r="C197" s="25"/>
      <c r="D197" s="25"/>
      <c r="E197" s="25"/>
      <c r="F197" s="25"/>
      <c r="G197" s="25"/>
      <c r="H197" s="25"/>
      <c r="J197" s="25"/>
      <c r="K197" s="25"/>
      <c r="L197" s="25"/>
      <c r="M197" s="25"/>
      <c r="N197" s="25"/>
      <c r="R197" s="20">
        <f t="shared" si="10"/>
        <v>0</v>
      </c>
      <c r="S197" s="25"/>
      <c r="T197" s="25"/>
      <c r="U197" s="25"/>
      <c r="V197" s="25"/>
      <c r="W197" s="23" t="str">
        <f t="shared" si="9"/>
        <v>-</v>
      </c>
      <c r="X197" s="23" t="str">
        <f t="shared" si="9"/>
        <v>-</v>
      </c>
    </row>
    <row r="198" spans="1:24" x14ac:dyDescent="0.25">
      <c r="A198" s="25"/>
      <c r="B198" s="25"/>
      <c r="C198" s="25"/>
      <c r="D198" s="25"/>
      <c r="E198" s="25"/>
      <c r="F198" s="25"/>
      <c r="G198" s="25"/>
      <c r="H198" s="25"/>
      <c r="J198" s="25"/>
      <c r="K198" s="25"/>
      <c r="L198" s="25"/>
      <c r="M198" s="25"/>
      <c r="N198" s="25"/>
      <c r="R198" s="20">
        <f t="shared" si="10"/>
        <v>0</v>
      </c>
      <c r="S198" s="25"/>
      <c r="T198" s="25"/>
      <c r="U198" s="25"/>
      <c r="V198" s="25"/>
      <c r="W198" s="23" t="str">
        <f t="shared" si="9"/>
        <v>-</v>
      </c>
      <c r="X198" s="23" t="str">
        <f t="shared" si="9"/>
        <v>-</v>
      </c>
    </row>
    <row r="199" spans="1:24" x14ac:dyDescent="0.25">
      <c r="A199" s="25"/>
      <c r="B199" s="25"/>
      <c r="C199" s="25"/>
      <c r="D199" s="25"/>
      <c r="E199" s="25"/>
      <c r="F199" s="25"/>
      <c r="G199" s="25"/>
      <c r="H199" s="25"/>
      <c r="J199" s="25"/>
      <c r="K199" s="25"/>
      <c r="L199" s="25"/>
      <c r="M199" s="25"/>
      <c r="N199" s="25"/>
      <c r="R199" s="20">
        <f t="shared" si="10"/>
        <v>0</v>
      </c>
      <c r="S199" s="25"/>
      <c r="T199" s="25"/>
      <c r="U199" s="25"/>
      <c r="V199" s="25"/>
      <c r="W199" s="23" t="str">
        <f t="shared" si="9"/>
        <v>-</v>
      </c>
      <c r="X199" s="23" t="str">
        <f t="shared" si="9"/>
        <v>-</v>
      </c>
    </row>
    <row r="200" spans="1:24" x14ac:dyDescent="0.25">
      <c r="A200" s="25"/>
      <c r="B200" s="25"/>
      <c r="C200" s="25"/>
      <c r="D200" s="25"/>
      <c r="E200" s="25"/>
      <c r="F200" s="25"/>
      <c r="G200" s="25"/>
      <c r="H200" s="25"/>
      <c r="J200" s="25"/>
      <c r="K200" s="25"/>
      <c r="L200" s="25"/>
      <c r="M200" s="25"/>
      <c r="N200" s="25"/>
      <c r="R200" s="20">
        <f t="shared" si="10"/>
        <v>0</v>
      </c>
      <c r="S200" s="25"/>
      <c r="T200" s="25"/>
      <c r="U200" s="25"/>
      <c r="V200" s="25"/>
      <c r="W200" s="23" t="str">
        <f t="shared" si="9"/>
        <v>-</v>
      </c>
      <c r="X200" s="23" t="str">
        <f t="shared" si="9"/>
        <v>-</v>
      </c>
    </row>
    <row r="201" spans="1:24" x14ac:dyDescent="0.25">
      <c r="A201" s="25"/>
      <c r="B201" s="25"/>
      <c r="C201" s="25"/>
      <c r="D201" s="25"/>
      <c r="E201" s="25"/>
      <c r="F201" s="25"/>
      <c r="G201" s="25"/>
      <c r="H201" s="25"/>
      <c r="J201" s="25"/>
      <c r="K201" s="25"/>
      <c r="L201" s="25"/>
      <c r="M201" s="25"/>
      <c r="N201" s="25"/>
      <c r="R201" s="20">
        <f t="shared" si="10"/>
        <v>0</v>
      </c>
      <c r="S201" s="25"/>
      <c r="T201" s="25"/>
      <c r="U201" s="25"/>
      <c r="V201" s="25"/>
      <c r="W201" s="23" t="str">
        <f t="shared" si="9"/>
        <v>-</v>
      </c>
      <c r="X201" s="23" t="str">
        <f t="shared" si="9"/>
        <v>-</v>
      </c>
    </row>
    <row r="202" spans="1:24" x14ac:dyDescent="0.25">
      <c r="A202" s="25"/>
      <c r="B202" s="25"/>
      <c r="C202" s="25"/>
      <c r="D202" s="25"/>
      <c r="E202" s="25"/>
      <c r="F202" s="25"/>
      <c r="G202" s="25"/>
      <c r="H202" s="25"/>
      <c r="J202" s="25"/>
      <c r="K202" s="25"/>
      <c r="L202" s="25"/>
      <c r="M202" s="25"/>
      <c r="N202" s="25"/>
      <c r="R202" s="20">
        <f t="shared" si="10"/>
        <v>0</v>
      </c>
      <c r="S202" s="25"/>
      <c r="T202" s="25"/>
      <c r="U202" s="25"/>
      <c r="V202" s="25"/>
      <c r="W202" s="23" t="str">
        <f t="shared" si="9"/>
        <v>-</v>
      </c>
      <c r="X202" s="23" t="str">
        <f t="shared" si="9"/>
        <v>-</v>
      </c>
    </row>
    <row r="203" spans="1:24" x14ac:dyDescent="0.25">
      <c r="A203" s="25"/>
      <c r="B203" s="25"/>
      <c r="C203" s="25"/>
      <c r="D203" s="25"/>
      <c r="E203" s="25"/>
      <c r="F203" s="25"/>
      <c r="G203" s="25"/>
      <c r="H203" s="25"/>
      <c r="J203" s="25"/>
      <c r="K203" s="25"/>
      <c r="L203" s="25"/>
      <c r="M203" s="25"/>
      <c r="N203" s="25"/>
      <c r="R203" s="20">
        <f t="shared" si="10"/>
        <v>0</v>
      </c>
      <c r="S203" s="25"/>
      <c r="T203" s="25"/>
      <c r="U203" s="25"/>
      <c r="V203" s="25"/>
      <c r="W203" s="23" t="str">
        <f t="shared" si="9"/>
        <v>-</v>
      </c>
      <c r="X203" s="23" t="str">
        <f t="shared" si="9"/>
        <v>-</v>
      </c>
    </row>
    <row r="204" spans="1:24" x14ac:dyDescent="0.25">
      <c r="A204" s="25"/>
      <c r="B204" s="25"/>
      <c r="C204" s="25"/>
      <c r="D204" s="25"/>
      <c r="E204" s="25"/>
      <c r="F204" s="25"/>
      <c r="G204" s="25"/>
      <c r="H204" s="25"/>
      <c r="J204" s="25"/>
      <c r="K204" s="25"/>
      <c r="L204" s="25"/>
      <c r="M204" s="25"/>
      <c r="N204" s="25"/>
      <c r="R204" s="20">
        <f t="shared" si="10"/>
        <v>0</v>
      </c>
      <c r="S204" s="25"/>
      <c r="T204" s="25"/>
      <c r="U204" s="25"/>
      <c r="V204" s="25"/>
      <c r="W204" s="23" t="str">
        <f t="shared" si="9"/>
        <v>-</v>
      </c>
      <c r="X204" s="23" t="str">
        <f t="shared" si="9"/>
        <v>-</v>
      </c>
    </row>
    <row r="205" spans="1:24" x14ac:dyDescent="0.25">
      <c r="A205" s="25"/>
      <c r="B205" s="25"/>
      <c r="C205" s="25"/>
      <c r="D205" s="25"/>
      <c r="E205" s="25"/>
      <c r="F205" s="25"/>
      <c r="G205" s="25"/>
      <c r="H205" s="25"/>
      <c r="J205" s="25"/>
      <c r="K205" s="25"/>
      <c r="L205" s="25"/>
      <c r="M205" s="25"/>
      <c r="N205" s="25"/>
      <c r="R205" s="20">
        <f t="shared" si="10"/>
        <v>0</v>
      </c>
      <c r="S205" s="25"/>
      <c r="T205" s="25"/>
      <c r="U205" s="25"/>
      <c r="V205" s="25"/>
      <c r="W205" s="23" t="str">
        <f t="shared" ref="W205:X268" si="11">IF((J205+L205/$X$6)&gt;0,(J205+L205/$X$6),"-")</f>
        <v>-</v>
      </c>
      <c r="X205" s="23" t="str">
        <f t="shared" si="11"/>
        <v>-</v>
      </c>
    </row>
    <row r="206" spans="1:24" x14ac:dyDescent="0.25">
      <c r="A206" s="25"/>
      <c r="B206" s="25"/>
      <c r="C206" s="25"/>
      <c r="D206" s="25"/>
      <c r="E206" s="25"/>
      <c r="F206" s="25"/>
      <c r="G206" s="25"/>
      <c r="H206" s="25"/>
      <c r="J206" s="25"/>
      <c r="K206" s="25"/>
      <c r="L206" s="25"/>
      <c r="M206" s="25"/>
      <c r="N206" s="25"/>
      <c r="R206" s="20">
        <f t="shared" si="10"/>
        <v>0</v>
      </c>
      <c r="S206" s="25"/>
      <c r="T206" s="25"/>
      <c r="U206" s="25"/>
      <c r="V206" s="25"/>
      <c r="W206" s="23" t="str">
        <f t="shared" si="11"/>
        <v>-</v>
      </c>
      <c r="X206" s="23" t="str">
        <f t="shared" si="11"/>
        <v>-</v>
      </c>
    </row>
    <row r="207" spans="1:24" x14ac:dyDescent="0.25">
      <c r="A207" s="25"/>
      <c r="B207" s="25"/>
      <c r="C207" s="25"/>
      <c r="D207" s="25"/>
      <c r="E207" s="25"/>
      <c r="F207" s="25"/>
      <c r="G207" s="25"/>
      <c r="H207" s="25"/>
      <c r="J207" s="25"/>
      <c r="K207" s="25"/>
      <c r="L207" s="25"/>
      <c r="M207" s="25"/>
      <c r="N207" s="25"/>
      <c r="R207" s="20">
        <f t="shared" si="10"/>
        <v>0</v>
      </c>
      <c r="S207" s="25"/>
      <c r="T207" s="25"/>
      <c r="U207" s="25"/>
      <c r="V207" s="25"/>
      <c r="W207" s="23" t="str">
        <f t="shared" si="11"/>
        <v>-</v>
      </c>
      <c r="X207" s="23" t="str">
        <f t="shared" si="11"/>
        <v>-</v>
      </c>
    </row>
    <row r="208" spans="1:24" x14ac:dyDescent="0.25">
      <c r="A208" s="25"/>
      <c r="B208" s="25"/>
      <c r="C208" s="25"/>
      <c r="D208" s="25"/>
      <c r="E208" s="25"/>
      <c r="F208" s="25"/>
      <c r="G208" s="25"/>
      <c r="H208" s="25"/>
      <c r="J208" s="25"/>
      <c r="K208" s="25"/>
      <c r="L208" s="25"/>
      <c r="M208" s="25"/>
      <c r="N208" s="25"/>
      <c r="R208" s="20">
        <f t="shared" si="10"/>
        <v>0</v>
      </c>
      <c r="S208" s="25"/>
      <c r="T208" s="25"/>
      <c r="U208" s="25"/>
      <c r="V208" s="25"/>
      <c r="W208" s="23" t="str">
        <f t="shared" si="11"/>
        <v>-</v>
      </c>
      <c r="X208" s="23" t="str">
        <f t="shared" si="11"/>
        <v>-</v>
      </c>
    </row>
    <row r="209" spans="1:24" x14ac:dyDescent="0.25">
      <c r="A209" s="25"/>
      <c r="B209" s="25"/>
      <c r="C209" s="25"/>
      <c r="D209" s="25"/>
      <c r="E209" s="25"/>
      <c r="F209" s="25"/>
      <c r="G209" s="25"/>
      <c r="H209" s="25"/>
      <c r="J209" s="25"/>
      <c r="K209" s="25"/>
      <c r="L209" s="25"/>
      <c r="M209" s="25"/>
      <c r="N209" s="25"/>
      <c r="R209" s="20">
        <f t="shared" si="10"/>
        <v>0</v>
      </c>
      <c r="S209" s="25"/>
      <c r="T209" s="25"/>
      <c r="U209" s="25"/>
      <c r="V209" s="25"/>
      <c r="W209" s="23" t="str">
        <f t="shared" si="11"/>
        <v>-</v>
      </c>
      <c r="X209" s="23" t="str">
        <f t="shared" si="11"/>
        <v>-</v>
      </c>
    </row>
    <row r="210" spans="1:24" x14ac:dyDescent="0.25">
      <c r="A210" s="25"/>
      <c r="B210" s="25"/>
      <c r="C210" s="25"/>
      <c r="D210" s="25"/>
      <c r="E210" s="25"/>
      <c r="F210" s="25"/>
      <c r="G210" s="25"/>
      <c r="H210" s="25"/>
      <c r="J210" s="25"/>
      <c r="K210" s="25"/>
      <c r="L210" s="25"/>
      <c r="M210" s="25"/>
      <c r="N210" s="25"/>
      <c r="R210" s="20">
        <f t="shared" si="10"/>
        <v>0</v>
      </c>
      <c r="S210" s="25"/>
      <c r="T210" s="25"/>
      <c r="U210" s="25"/>
      <c r="V210" s="25"/>
      <c r="W210" s="23" t="str">
        <f t="shared" si="11"/>
        <v>-</v>
      </c>
      <c r="X210" s="23" t="str">
        <f t="shared" si="11"/>
        <v>-</v>
      </c>
    </row>
    <row r="211" spans="1:24" x14ac:dyDescent="0.25">
      <c r="A211" s="25"/>
      <c r="B211" s="25"/>
      <c r="C211" s="25"/>
      <c r="D211" s="25"/>
      <c r="E211" s="25"/>
      <c r="F211" s="25"/>
      <c r="G211" s="25"/>
      <c r="H211" s="25"/>
      <c r="J211" s="25"/>
      <c r="K211" s="25"/>
      <c r="L211" s="25"/>
      <c r="M211" s="25"/>
      <c r="N211" s="25"/>
      <c r="R211" s="20">
        <f t="shared" si="10"/>
        <v>0</v>
      </c>
      <c r="S211" s="25"/>
      <c r="T211" s="25"/>
      <c r="U211" s="25"/>
      <c r="V211" s="25"/>
      <c r="W211" s="23" t="str">
        <f t="shared" si="11"/>
        <v>-</v>
      </c>
      <c r="X211" s="23" t="str">
        <f t="shared" si="11"/>
        <v>-</v>
      </c>
    </row>
    <row r="212" spans="1:24" x14ac:dyDescent="0.25">
      <c r="A212" s="25"/>
      <c r="B212" s="25"/>
      <c r="C212" s="25"/>
      <c r="D212" s="25"/>
      <c r="E212" s="25"/>
      <c r="F212" s="25"/>
      <c r="G212" s="25"/>
      <c r="H212" s="25"/>
      <c r="J212" s="25"/>
      <c r="K212" s="25"/>
      <c r="L212" s="25"/>
      <c r="M212" s="25"/>
      <c r="N212" s="25"/>
      <c r="R212" s="20">
        <f t="shared" si="10"/>
        <v>0</v>
      </c>
      <c r="S212" s="25"/>
      <c r="T212" s="25"/>
      <c r="U212" s="25"/>
      <c r="V212" s="25"/>
      <c r="W212" s="23" t="str">
        <f t="shared" si="11"/>
        <v>-</v>
      </c>
      <c r="X212" s="23" t="str">
        <f t="shared" si="11"/>
        <v>-</v>
      </c>
    </row>
    <row r="213" spans="1:24" x14ac:dyDescent="0.25">
      <c r="A213" s="25"/>
      <c r="B213" s="25"/>
      <c r="C213" s="25"/>
      <c r="D213" s="25"/>
      <c r="E213" s="25"/>
      <c r="F213" s="25"/>
      <c r="G213" s="25"/>
      <c r="H213" s="25"/>
      <c r="J213" s="25"/>
      <c r="K213" s="25"/>
      <c r="L213" s="25"/>
      <c r="M213" s="25"/>
      <c r="N213" s="25"/>
      <c r="R213" s="20">
        <f t="shared" si="10"/>
        <v>0</v>
      </c>
      <c r="S213" s="25"/>
      <c r="T213" s="25"/>
      <c r="U213" s="25"/>
      <c r="V213" s="25"/>
      <c r="W213" s="23" t="str">
        <f t="shared" si="11"/>
        <v>-</v>
      </c>
      <c r="X213" s="23" t="str">
        <f t="shared" si="11"/>
        <v>-</v>
      </c>
    </row>
    <row r="214" spans="1:24" x14ac:dyDescent="0.25">
      <c r="A214" s="25"/>
      <c r="B214" s="25"/>
      <c r="C214" s="25"/>
      <c r="D214" s="25"/>
      <c r="E214" s="25"/>
      <c r="F214" s="25"/>
      <c r="G214" s="25"/>
      <c r="H214" s="25"/>
      <c r="J214" s="25"/>
      <c r="K214" s="25"/>
      <c r="L214" s="25"/>
      <c r="M214" s="25"/>
      <c r="N214" s="25"/>
      <c r="R214" s="20">
        <f t="shared" si="10"/>
        <v>0</v>
      </c>
      <c r="S214" s="25"/>
      <c r="T214" s="25"/>
      <c r="U214" s="25"/>
      <c r="V214" s="25"/>
      <c r="W214" s="23" t="str">
        <f t="shared" si="11"/>
        <v>-</v>
      </c>
      <c r="X214" s="23" t="str">
        <f t="shared" si="11"/>
        <v>-</v>
      </c>
    </row>
    <row r="215" spans="1:24" x14ac:dyDescent="0.25">
      <c r="A215" s="25"/>
      <c r="B215" s="25"/>
      <c r="C215" s="25"/>
      <c r="D215" s="25"/>
      <c r="E215" s="25"/>
      <c r="F215" s="25"/>
      <c r="G215" s="25"/>
      <c r="H215" s="25"/>
      <c r="J215" s="25"/>
      <c r="K215" s="25"/>
      <c r="L215" s="25"/>
      <c r="M215" s="25"/>
      <c r="N215" s="25"/>
      <c r="R215" s="20">
        <f t="shared" si="10"/>
        <v>0</v>
      </c>
      <c r="S215" s="25"/>
      <c r="T215" s="25"/>
      <c r="U215" s="25"/>
      <c r="V215" s="25"/>
      <c r="W215" s="23" t="str">
        <f t="shared" si="11"/>
        <v>-</v>
      </c>
      <c r="X215" s="23" t="str">
        <f t="shared" si="11"/>
        <v>-</v>
      </c>
    </row>
    <row r="216" spans="1:24" x14ac:dyDescent="0.25">
      <c r="A216" s="25"/>
      <c r="B216" s="25"/>
      <c r="C216" s="25"/>
      <c r="D216" s="25"/>
      <c r="E216" s="25"/>
      <c r="F216" s="25"/>
      <c r="G216" s="25"/>
      <c r="H216" s="25"/>
      <c r="J216" s="25"/>
      <c r="K216" s="25"/>
      <c r="L216" s="25"/>
      <c r="M216" s="25"/>
      <c r="N216" s="25"/>
      <c r="R216" s="20">
        <f t="shared" si="10"/>
        <v>0</v>
      </c>
      <c r="S216" s="25"/>
      <c r="T216" s="25"/>
      <c r="U216" s="25"/>
      <c r="V216" s="25"/>
      <c r="W216" s="23" t="str">
        <f t="shared" si="11"/>
        <v>-</v>
      </c>
      <c r="X216" s="23" t="str">
        <f t="shared" si="11"/>
        <v>-</v>
      </c>
    </row>
    <row r="217" spans="1:24" x14ac:dyDescent="0.25">
      <c r="A217" s="25"/>
      <c r="B217" s="25"/>
      <c r="C217" s="25"/>
      <c r="D217" s="25"/>
      <c r="E217" s="25"/>
      <c r="F217" s="25"/>
      <c r="G217" s="25"/>
      <c r="H217" s="25"/>
      <c r="J217" s="25"/>
      <c r="K217" s="25"/>
      <c r="L217" s="25"/>
      <c r="M217" s="25"/>
      <c r="N217" s="25"/>
      <c r="R217" s="20">
        <f t="shared" si="10"/>
        <v>0</v>
      </c>
      <c r="S217" s="25"/>
      <c r="T217" s="25"/>
      <c r="U217" s="25"/>
      <c r="V217" s="25"/>
      <c r="W217" s="23" t="str">
        <f t="shared" si="11"/>
        <v>-</v>
      </c>
      <c r="X217" s="23" t="str">
        <f t="shared" si="11"/>
        <v>-</v>
      </c>
    </row>
    <row r="218" spans="1:24" x14ac:dyDescent="0.25">
      <c r="A218" s="25"/>
      <c r="B218" s="25"/>
      <c r="C218" s="25"/>
      <c r="D218" s="25"/>
      <c r="E218" s="25"/>
      <c r="F218" s="25"/>
      <c r="G218" s="25"/>
      <c r="H218" s="25"/>
      <c r="J218" s="25"/>
      <c r="K218" s="25"/>
      <c r="L218" s="25"/>
      <c r="M218" s="25"/>
      <c r="N218" s="25"/>
      <c r="R218" s="20">
        <f t="shared" si="10"/>
        <v>0</v>
      </c>
      <c r="S218" s="25"/>
      <c r="T218" s="25"/>
      <c r="U218" s="25"/>
      <c r="V218" s="25"/>
      <c r="W218" s="23" t="str">
        <f t="shared" si="11"/>
        <v>-</v>
      </c>
      <c r="X218" s="23" t="str">
        <f t="shared" si="11"/>
        <v>-</v>
      </c>
    </row>
    <row r="219" spans="1:24" x14ac:dyDescent="0.25">
      <c r="A219" s="25"/>
      <c r="B219" s="25"/>
      <c r="C219" s="25"/>
      <c r="D219" s="25"/>
      <c r="E219" s="25"/>
      <c r="F219" s="25"/>
      <c r="G219" s="25"/>
      <c r="H219" s="25"/>
      <c r="J219" s="25"/>
      <c r="K219" s="25"/>
      <c r="L219" s="25"/>
      <c r="M219" s="25"/>
      <c r="N219" s="25"/>
      <c r="R219" s="20">
        <f t="shared" si="10"/>
        <v>0</v>
      </c>
      <c r="S219" s="25"/>
      <c r="T219" s="25"/>
      <c r="U219" s="25"/>
      <c r="V219" s="25"/>
      <c r="W219" s="23" t="str">
        <f t="shared" si="11"/>
        <v>-</v>
      </c>
      <c r="X219" s="23" t="str">
        <f t="shared" si="11"/>
        <v>-</v>
      </c>
    </row>
    <row r="220" spans="1:24" x14ac:dyDescent="0.25">
      <c r="A220" s="25"/>
      <c r="B220" s="25"/>
      <c r="C220" s="25"/>
      <c r="D220" s="25"/>
      <c r="E220" s="25"/>
      <c r="F220" s="25"/>
      <c r="G220" s="25"/>
      <c r="H220" s="25"/>
      <c r="J220" s="25"/>
      <c r="K220" s="25"/>
      <c r="L220" s="25"/>
      <c r="M220" s="25"/>
      <c r="N220" s="25"/>
      <c r="R220" s="20">
        <f t="shared" si="10"/>
        <v>0</v>
      </c>
      <c r="S220" s="25"/>
      <c r="T220" s="25"/>
      <c r="U220" s="25"/>
      <c r="V220" s="25"/>
      <c r="W220" s="23" t="str">
        <f t="shared" si="11"/>
        <v>-</v>
      </c>
      <c r="X220" s="23" t="str">
        <f t="shared" si="11"/>
        <v>-</v>
      </c>
    </row>
    <row r="221" spans="1:24" x14ac:dyDescent="0.25">
      <c r="A221" s="25"/>
      <c r="B221" s="25"/>
      <c r="C221" s="25"/>
      <c r="D221" s="25"/>
      <c r="E221" s="25"/>
      <c r="F221" s="25"/>
      <c r="G221" s="25"/>
      <c r="H221" s="25"/>
      <c r="J221" s="25"/>
      <c r="K221" s="25"/>
      <c r="L221" s="25"/>
      <c r="M221" s="25"/>
      <c r="N221" s="25"/>
      <c r="R221" s="20">
        <f t="shared" si="10"/>
        <v>0</v>
      </c>
      <c r="S221" s="25"/>
      <c r="T221" s="25"/>
      <c r="U221" s="25"/>
      <c r="V221" s="25"/>
      <c r="W221" s="23" t="str">
        <f t="shared" si="11"/>
        <v>-</v>
      </c>
      <c r="X221" s="23" t="str">
        <f t="shared" si="11"/>
        <v>-</v>
      </c>
    </row>
    <row r="222" spans="1:24" x14ac:dyDescent="0.25">
      <c r="A222" s="25"/>
      <c r="B222" s="25"/>
      <c r="C222" s="25"/>
      <c r="D222" s="25"/>
      <c r="E222" s="25"/>
      <c r="F222" s="25"/>
      <c r="G222" s="25"/>
      <c r="H222" s="25"/>
      <c r="J222" s="25"/>
      <c r="K222" s="25"/>
      <c r="L222" s="25"/>
      <c r="M222" s="25"/>
      <c r="N222" s="25"/>
      <c r="R222" s="20">
        <f t="shared" si="10"/>
        <v>0</v>
      </c>
      <c r="S222" s="25"/>
      <c r="T222" s="25"/>
      <c r="U222" s="25"/>
      <c r="V222" s="25"/>
      <c r="W222" s="23" t="str">
        <f t="shared" si="11"/>
        <v>-</v>
      </c>
      <c r="X222" s="23" t="str">
        <f t="shared" si="11"/>
        <v>-</v>
      </c>
    </row>
    <row r="223" spans="1:24" x14ac:dyDescent="0.25">
      <c r="A223" s="25"/>
      <c r="B223" s="25"/>
      <c r="C223" s="25"/>
      <c r="D223" s="25"/>
      <c r="E223" s="25"/>
      <c r="F223" s="25"/>
      <c r="G223" s="25"/>
      <c r="H223" s="25"/>
      <c r="J223" s="25"/>
      <c r="K223" s="25"/>
      <c r="L223" s="25"/>
      <c r="M223" s="25"/>
      <c r="N223" s="25"/>
      <c r="R223" s="20">
        <f t="shared" si="10"/>
        <v>0</v>
      </c>
      <c r="S223" s="25"/>
      <c r="T223" s="25"/>
      <c r="U223" s="25"/>
      <c r="V223" s="25"/>
      <c r="W223" s="23" t="str">
        <f t="shared" si="11"/>
        <v>-</v>
      </c>
      <c r="X223" s="23" t="str">
        <f t="shared" si="11"/>
        <v>-</v>
      </c>
    </row>
    <row r="224" spans="1:24" x14ac:dyDescent="0.25">
      <c r="A224" s="25"/>
      <c r="B224" s="25"/>
      <c r="C224" s="25"/>
      <c r="D224" s="25"/>
      <c r="E224" s="25"/>
      <c r="F224" s="25"/>
      <c r="G224" s="25"/>
      <c r="H224" s="25"/>
      <c r="J224" s="25"/>
      <c r="K224" s="25"/>
      <c r="L224" s="25"/>
      <c r="M224" s="25"/>
      <c r="N224" s="25"/>
      <c r="R224" s="20">
        <f t="shared" si="10"/>
        <v>0</v>
      </c>
      <c r="S224" s="25"/>
      <c r="T224" s="25"/>
      <c r="U224" s="25"/>
      <c r="V224" s="25"/>
      <c r="W224" s="23" t="str">
        <f t="shared" si="11"/>
        <v>-</v>
      </c>
      <c r="X224" s="23" t="str">
        <f t="shared" si="11"/>
        <v>-</v>
      </c>
    </row>
    <row r="225" spans="1:24" x14ac:dyDescent="0.25">
      <c r="A225" s="25"/>
      <c r="B225" s="25"/>
      <c r="C225" s="25"/>
      <c r="D225" s="25"/>
      <c r="E225" s="25"/>
      <c r="F225" s="25"/>
      <c r="G225" s="25"/>
      <c r="H225" s="25"/>
      <c r="J225" s="25"/>
      <c r="K225" s="25"/>
      <c r="L225" s="25"/>
      <c r="M225" s="25"/>
      <c r="N225" s="25"/>
      <c r="R225" s="20">
        <f t="shared" si="10"/>
        <v>0</v>
      </c>
      <c r="S225" s="25"/>
      <c r="T225" s="25"/>
      <c r="U225" s="25"/>
      <c r="V225" s="25"/>
      <c r="W225" s="23" t="str">
        <f t="shared" si="11"/>
        <v>-</v>
      </c>
      <c r="X225" s="23" t="str">
        <f t="shared" si="11"/>
        <v>-</v>
      </c>
    </row>
    <row r="226" spans="1:24" x14ac:dyDescent="0.25">
      <c r="A226" s="25"/>
      <c r="B226" s="25"/>
      <c r="C226" s="25"/>
      <c r="D226" s="25"/>
      <c r="E226" s="25"/>
      <c r="F226" s="25"/>
      <c r="G226" s="25"/>
      <c r="H226" s="25"/>
      <c r="J226" s="25"/>
      <c r="K226" s="25"/>
      <c r="L226" s="25"/>
      <c r="M226" s="25"/>
      <c r="N226" s="25"/>
      <c r="R226" s="20">
        <f t="shared" si="10"/>
        <v>0</v>
      </c>
      <c r="S226" s="25"/>
      <c r="T226" s="25"/>
      <c r="U226" s="25"/>
      <c r="V226" s="25"/>
      <c r="W226" s="23" t="str">
        <f t="shared" si="11"/>
        <v>-</v>
      </c>
      <c r="X226" s="23" t="str">
        <f t="shared" si="11"/>
        <v>-</v>
      </c>
    </row>
    <row r="227" spans="1:24" x14ac:dyDescent="0.25">
      <c r="A227" s="25"/>
      <c r="B227" s="25"/>
      <c r="C227" s="25"/>
      <c r="D227" s="25"/>
      <c r="E227" s="25"/>
      <c r="F227" s="25"/>
      <c r="G227" s="25"/>
      <c r="H227" s="25"/>
      <c r="J227" s="25"/>
      <c r="K227" s="25"/>
      <c r="L227" s="25"/>
      <c r="M227" s="25"/>
      <c r="N227" s="25"/>
      <c r="R227" s="20">
        <f t="shared" si="10"/>
        <v>0</v>
      </c>
      <c r="S227" s="25"/>
      <c r="T227" s="25"/>
      <c r="U227" s="25"/>
      <c r="V227" s="25"/>
      <c r="W227" s="23" t="str">
        <f t="shared" si="11"/>
        <v>-</v>
      </c>
      <c r="X227" s="23" t="str">
        <f t="shared" si="11"/>
        <v>-</v>
      </c>
    </row>
    <row r="228" spans="1:24" x14ac:dyDescent="0.25">
      <c r="A228" s="25"/>
      <c r="B228" s="25"/>
      <c r="C228" s="25"/>
      <c r="D228" s="25"/>
      <c r="E228" s="25"/>
      <c r="F228" s="25"/>
      <c r="G228" s="25"/>
      <c r="H228" s="25"/>
      <c r="J228" s="25"/>
      <c r="K228" s="25"/>
      <c r="L228" s="25"/>
      <c r="M228" s="25"/>
      <c r="N228" s="25"/>
      <c r="R228" s="20">
        <f t="shared" si="10"/>
        <v>0</v>
      </c>
      <c r="S228" s="25"/>
      <c r="T228" s="25"/>
      <c r="U228" s="25"/>
      <c r="V228" s="25"/>
      <c r="W228" s="23" t="str">
        <f t="shared" si="11"/>
        <v>-</v>
      </c>
      <c r="X228" s="23" t="str">
        <f t="shared" si="11"/>
        <v>-</v>
      </c>
    </row>
    <row r="229" spans="1:24" x14ac:dyDescent="0.25">
      <c r="A229" s="25"/>
      <c r="B229" s="25"/>
      <c r="C229" s="25"/>
      <c r="D229" s="25"/>
      <c r="E229" s="25"/>
      <c r="F229" s="25"/>
      <c r="G229" s="25"/>
      <c r="H229" s="25"/>
      <c r="J229" s="25"/>
      <c r="K229" s="25"/>
      <c r="L229" s="25"/>
      <c r="M229" s="25"/>
      <c r="N229" s="25"/>
      <c r="R229" s="20">
        <f t="shared" si="10"/>
        <v>0</v>
      </c>
      <c r="S229" s="25"/>
      <c r="T229" s="25"/>
      <c r="U229" s="25"/>
      <c r="V229" s="25"/>
      <c r="W229" s="23" t="str">
        <f t="shared" si="11"/>
        <v>-</v>
      </c>
      <c r="X229" s="23" t="str">
        <f t="shared" si="11"/>
        <v>-</v>
      </c>
    </row>
    <row r="230" spans="1:24" x14ac:dyDescent="0.25">
      <c r="A230" s="25"/>
      <c r="B230" s="25"/>
      <c r="C230" s="25"/>
      <c r="D230" s="25"/>
      <c r="E230" s="25"/>
      <c r="F230" s="25"/>
      <c r="G230" s="25"/>
      <c r="H230" s="25"/>
      <c r="J230" s="25"/>
      <c r="K230" s="25"/>
      <c r="L230" s="25"/>
      <c r="M230" s="25"/>
      <c r="N230" s="25"/>
      <c r="R230" s="20">
        <f t="shared" si="10"/>
        <v>0</v>
      </c>
      <c r="S230" s="25"/>
      <c r="T230" s="25"/>
      <c r="U230" s="25"/>
      <c r="V230" s="25"/>
      <c r="W230" s="23" t="str">
        <f t="shared" si="11"/>
        <v>-</v>
      </c>
      <c r="X230" s="23" t="str">
        <f t="shared" si="11"/>
        <v>-</v>
      </c>
    </row>
    <row r="231" spans="1:24" x14ac:dyDescent="0.25">
      <c r="A231" s="25"/>
      <c r="B231" s="25"/>
      <c r="C231" s="25"/>
      <c r="D231" s="25"/>
      <c r="E231" s="25"/>
      <c r="F231" s="25"/>
      <c r="G231" s="25"/>
      <c r="H231" s="25"/>
      <c r="J231" s="25"/>
      <c r="K231" s="25"/>
      <c r="L231" s="25"/>
      <c r="M231" s="25"/>
      <c r="N231" s="25"/>
      <c r="R231" s="20">
        <f t="shared" si="10"/>
        <v>0</v>
      </c>
      <c r="S231" s="25"/>
      <c r="T231" s="25"/>
      <c r="U231" s="25"/>
      <c r="V231" s="25"/>
      <c r="W231" s="23" t="str">
        <f t="shared" si="11"/>
        <v>-</v>
      </c>
      <c r="X231" s="23" t="str">
        <f t="shared" si="11"/>
        <v>-</v>
      </c>
    </row>
    <row r="232" spans="1:24" x14ac:dyDescent="0.25">
      <c r="A232" s="25"/>
      <c r="B232" s="25"/>
      <c r="C232" s="25"/>
      <c r="D232" s="25"/>
      <c r="E232" s="25"/>
      <c r="F232" s="25"/>
      <c r="G232" s="25"/>
      <c r="H232" s="25"/>
      <c r="J232" s="25"/>
      <c r="K232" s="25"/>
      <c r="L232" s="25"/>
      <c r="M232" s="25"/>
      <c r="N232" s="25"/>
      <c r="R232" s="20">
        <f t="shared" si="10"/>
        <v>0</v>
      </c>
      <c r="S232" s="25"/>
      <c r="T232" s="25"/>
      <c r="U232" s="25"/>
      <c r="V232" s="25"/>
      <c r="W232" s="23" t="str">
        <f t="shared" si="11"/>
        <v>-</v>
      </c>
      <c r="X232" s="23" t="str">
        <f t="shared" si="11"/>
        <v>-</v>
      </c>
    </row>
    <row r="233" spans="1:24" x14ac:dyDescent="0.25">
      <c r="A233" s="25"/>
      <c r="B233" s="25"/>
      <c r="C233" s="25"/>
      <c r="D233" s="25"/>
      <c r="E233" s="25"/>
      <c r="F233" s="25"/>
      <c r="G233" s="25"/>
      <c r="H233" s="25"/>
      <c r="J233" s="25"/>
      <c r="K233" s="25"/>
      <c r="L233" s="25"/>
      <c r="M233" s="25"/>
      <c r="N233" s="25"/>
      <c r="R233" s="20">
        <f t="shared" si="10"/>
        <v>0</v>
      </c>
      <c r="S233" s="25"/>
      <c r="T233" s="25"/>
      <c r="U233" s="25"/>
      <c r="V233" s="25"/>
      <c r="W233" s="23" t="str">
        <f t="shared" si="11"/>
        <v>-</v>
      </c>
      <c r="X233" s="23" t="str">
        <f t="shared" si="11"/>
        <v>-</v>
      </c>
    </row>
    <row r="234" spans="1:24" x14ac:dyDescent="0.25">
      <c r="A234" s="25"/>
      <c r="B234" s="25"/>
      <c r="C234" s="25"/>
      <c r="D234" s="25"/>
      <c r="E234" s="25"/>
      <c r="F234" s="25"/>
      <c r="G234" s="25"/>
      <c r="H234" s="25"/>
      <c r="J234" s="25"/>
      <c r="K234" s="25"/>
      <c r="L234" s="25"/>
      <c r="M234" s="25"/>
      <c r="N234" s="25"/>
      <c r="R234" s="20">
        <f t="shared" si="10"/>
        <v>0</v>
      </c>
      <c r="S234" s="25"/>
      <c r="T234" s="25"/>
      <c r="U234" s="25"/>
      <c r="V234" s="25"/>
      <c r="W234" s="23" t="str">
        <f t="shared" si="11"/>
        <v>-</v>
      </c>
      <c r="X234" s="23" t="str">
        <f t="shared" si="11"/>
        <v>-</v>
      </c>
    </row>
    <row r="235" spans="1:24" x14ac:dyDescent="0.25">
      <c r="A235" s="25"/>
      <c r="B235" s="25"/>
      <c r="C235" s="25"/>
      <c r="D235" s="25"/>
      <c r="E235" s="25"/>
      <c r="F235" s="25"/>
      <c r="G235" s="25"/>
      <c r="H235" s="25"/>
      <c r="J235" s="25"/>
      <c r="K235" s="25"/>
      <c r="L235" s="25"/>
      <c r="M235" s="25"/>
      <c r="N235" s="25"/>
      <c r="R235" s="20">
        <f t="shared" si="10"/>
        <v>0</v>
      </c>
      <c r="S235" s="25"/>
      <c r="T235" s="25"/>
      <c r="U235" s="25"/>
      <c r="V235" s="25"/>
      <c r="W235" s="23" t="str">
        <f t="shared" si="11"/>
        <v>-</v>
      </c>
      <c r="X235" s="23" t="str">
        <f t="shared" si="11"/>
        <v>-</v>
      </c>
    </row>
    <row r="236" spans="1:24" x14ac:dyDescent="0.25">
      <c r="A236" s="25"/>
      <c r="B236" s="25"/>
      <c r="C236" s="25"/>
      <c r="D236" s="25"/>
      <c r="E236" s="25"/>
      <c r="F236" s="25"/>
      <c r="G236" s="25"/>
      <c r="H236" s="25"/>
      <c r="J236" s="25"/>
      <c r="K236" s="25"/>
      <c r="L236" s="25"/>
      <c r="M236" s="25"/>
      <c r="N236" s="25"/>
      <c r="R236" s="20">
        <f t="shared" si="10"/>
        <v>0</v>
      </c>
      <c r="S236" s="25"/>
      <c r="T236" s="25"/>
      <c r="U236" s="25"/>
      <c r="V236" s="25"/>
      <c r="W236" s="23" t="str">
        <f t="shared" si="11"/>
        <v>-</v>
      </c>
      <c r="X236" s="23" t="str">
        <f t="shared" si="11"/>
        <v>-</v>
      </c>
    </row>
    <row r="237" spans="1:24" x14ac:dyDescent="0.25">
      <c r="A237" s="25"/>
      <c r="B237" s="25"/>
      <c r="C237" s="25"/>
      <c r="D237" s="25"/>
      <c r="E237" s="25"/>
      <c r="F237" s="25"/>
      <c r="G237" s="25"/>
      <c r="H237" s="25"/>
      <c r="J237" s="25"/>
      <c r="K237" s="25"/>
      <c r="L237" s="25"/>
      <c r="M237" s="25"/>
      <c r="N237" s="25"/>
      <c r="R237" s="20">
        <f t="shared" si="10"/>
        <v>0</v>
      </c>
      <c r="S237" s="25"/>
      <c r="T237" s="25"/>
      <c r="U237" s="25"/>
      <c r="V237" s="25"/>
      <c r="W237" s="23" t="str">
        <f t="shared" si="11"/>
        <v>-</v>
      </c>
      <c r="X237" s="23" t="str">
        <f t="shared" si="11"/>
        <v>-</v>
      </c>
    </row>
    <row r="238" spans="1:24" x14ac:dyDescent="0.25">
      <c r="A238" s="25"/>
      <c r="B238" s="25"/>
      <c r="C238" s="25"/>
      <c r="D238" s="25"/>
      <c r="E238" s="25"/>
      <c r="F238" s="25"/>
      <c r="G238" s="25"/>
      <c r="H238" s="25"/>
      <c r="J238" s="25"/>
      <c r="K238" s="25"/>
      <c r="L238" s="25"/>
      <c r="M238" s="25"/>
      <c r="N238" s="25"/>
      <c r="R238" s="20">
        <f t="shared" si="10"/>
        <v>0</v>
      </c>
      <c r="S238" s="25"/>
      <c r="T238" s="25"/>
      <c r="U238" s="25"/>
      <c r="V238" s="25"/>
      <c r="W238" s="23" t="str">
        <f t="shared" si="11"/>
        <v>-</v>
      </c>
      <c r="X238" s="23" t="str">
        <f t="shared" si="11"/>
        <v>-</v>
      </c>
    </row>
    <row r="239" spans="1:24" x14ac:dyDescent="0.25">
      <c r="A239" s="25"/>
      <c r="B239" s="25"/>
      <c r="C239" s="25"/>
      <c r="D239" s="25"/>
      <c r="E239" s="25"/>
      <c r="F239" s="25"/>
      <c r="G239" s="25"/>
      <c r="H239" s="25"/>
      <c r="J239" s="25"/>
      <c r="K239" s="25"/>
      <c r="L239" s="25"/>
      <c r="M239" s="25"/>
      <c r="N239" s="25"/>
      <c r="R239" s="20">
        <f t="shared" si="10"/>
        <v>0</v>
      </c>
      <c r="S239" s="25"/>
      <c r="T239" s="25"/>
      <c r="U239" s="25"/>
      <c r="V239" s="25"/>
      <c r="W239" s="23" t="str">
        <f t="shared" si="11"/>
        <v>-</v>
      </c>
      <c r="X239" s="23" t="str">
        <f t="shared" si="11"/>
        <v>-</v>
      </c>
    </row>
    <row r="240" spans="1:24" x14ac:dyDescent="0.25">
      <c r="A240" s="25"/>
      <c r="B240" s="25"/>
      <c r="C240" s="25"/>
      <c r="D240" s="25"/>
      <c r="E240" s="25"/>
      <c r="F240" s="25"/>
      <c r="G240" s="25"/>
      <c r="H240" s="25"/>
      <c r="J240" s="25"/>
      <c r="K240" s="25"/>
      <c r="L240" s="25"/>
      <c r="M240" s="25"/>
      <c r="N240" s="25"/>
      <c r="R240" s="20">
        <f t="shared" si="10"/>
        <v>0</v>
      </c>
      <c r="S240" s="25"/>
      <c r="T240" s="25"/>
      <c r="U240" s="25"/>
      <c r="V240" s="25"/>
      <c r="W240" s="23" t="str">
        <f t="shared" si="11"/>
        <v>-</v>
      </c>
      <c r="X240" s="23" t="str">
        <f t="shared" si="11"/>
        <v>-</v>
      </c>
    </row>
    <row r="241" spans="1:24" x14ac:dyDescent="0.25">
      <c r="A241" s="25"/>
      <c r="B241" s="25"/>
      <c r="C241" s="25"/>
      <c r="D241" s="25"/>
      <c r="E241" s="25"/>
      <c r="F241" s="25"/>
      <c r="G241" s="25"/>
      <c r="H241" s="25"/>
      <c r="J241" s="25"/>
      <c r="K241" s="25"/>
      <c r="L241" s="25"/>
      <c r="M241" s="25"/>
      <c r="N241" s="25"/>
      <c r="R241" s="20">
        <f t="shared" si="10"/>
        <v>0</v>
      </c>
      <c r="S241" s="25"/>
      <c r="T241" s="25"/>
      <c r="U241" s="25"/>
      <c r="V241" s="25"/>
      <c r="W241" s="23" t="str">
        <f t="shared" si="11"/>
        <v>-</v>
      </c>
      <c r="X241" s="23" t="str">
        <f t="shared" si="11"/>
        <v>-</v>
      </c>
    </row>
    <row r="242" spans="1:24" x14ac:dyDescent="0.25">
      <c r="A242" s="25"/>
      <c r="B242" s="25"/>
      <c r="C242" s="25"/>
      <c r="D242" s="25"/>
      <c r="E242" s="25"/>
      <c r="F242" s="25"/>
      <c r="G242" s="25"/>
      <c r="H242" s="25"/>
      <c r="J242" s="25"/>
      <c r="K242" s="25"/>
      <c r="L242" s="25"/>
      <c r="M242" s="25"/>
      <c r="N242" s="25"/>
      <c r="R242" s="20">
        <f t="shared" si="10"/>
        <v>0</v>
      </c>
      <c r="S242" s="25"/>
      <c r="T242" s="25"/>
      <c r="U242" s="25"/>
      <c r="V242" s="25"/>
      <c r="W242" s="23" t="str">
        <f t="shared" si="11"/>
        <v>-</v>
      </c>
      <c r="X242" s="23" t="str">
        <f t="shared" si="11"/>
        <v>-</v>
      </c>
    </row>
    <row r="243" spans="1:24" x14ac:dyDescent="0.25">
      <c r="A243" s="25"/>
      <c r="B243" s="25"/>
      <c r="C243" s="25"/>
      <c r="D243" s="25"/>
      <c r="E243" s="25"/>
      <c r="F243" s="25"/>
      <c r="G243" s="25"/>
      <c r="H243" s="25"/>
      <c r="J243" s="25"/>
      <c r="K243" s="25"/>
      <c r="L243" s="25"/>
      <c r="M243" s="25"/>
      <c r="N243" s="25"/>
      <c r="R243" s="20">
        <f t="shared" si="10"/>
        <v>0</v>
      </c>
      <c r="S243" s="25"/>
      <c r="T243" s="25"/>
      <c r="U243" s="25"/>
      <c r="V243" s="25"/>
      <c r="W243" s="23" t="str">
        <f t="shared" si="11"/>
        <v>-</v>
      </c>
      <c r="X243" s="23" t="str">
        <f t="shared" si="11"/>
        <v>-</v>
      </c>
    </row>
    <row r="244" spans="1:24" x14ac:dyDescent="0.25">
      <c r="A244" s="25"/>
      <c r="B244" s="25"/>
      <c r="C244" s="25"/>
      <c r="D244" s="25"/>
      <c r="E244" s="25"/>
      <c r="F244" s="25"/>
      <c r="G244" s="25"/>
      <c r="H244" s="25"/>
      <c r="J244" s="25"/>
      <c r="K244" s="25"/>
      <c r="L244" s="25"/>
      <c r="M244" s="25"/>
      <c r="N244" s="25"/>
      <c r="R244" s="20">
        <f t="shared" si="10"/>
        <v>0</v>
      </c>
      <c r="S244" s="25"/>
      <c r="T244" s="25"/>
      <c r="U244" s="25"/>
      <c r="V244" s="25"/>
      <c r="W244" s="23" t="str">
        <f t="shared" si="11"/>
        <v>-</v>
      </c>
      <c r="X244" s="23" t="str">
        <f t="shared" si="11"/>
        <v>-</v>
      </c>
    </row>
    <row r="245" spans="1:24" x14ac:dyDescent="0.25">
      <c r="A245" s="25"/>
      <c r="B245" s="25"/>
      <c r="C245" s="25"/>
      <c r="D245" s="25"/>
      <c r="E245" s="25"/>
      <c r="F245" s="25"/>
      <c r="G245" s="25"/>
      <c r="H245" s="25"/>
      <c r="J245" s="25"/>
      <c r="K245" s="25"/>
      <c r="L245" s="25"/>
      <c r="M245" s="25"/>
      <c r="N245" s="25"/>
      <c r="R245" s="20">
        <f t="shared" si="10"/>
        <v>0</v>
      </c>
      <c r="S245" s="25"/>
      <c r="T245" s="25"/>
      <c r="U245" s="25"/>
      <c r="V245" s="25"/>
      <c r="W245" s="23" t="str">
        <f t="shared" si="11"/>
        <v>-</v>
      </c>
      <c r="X245" s="23" t="str">
        <f t="shared" si="11"/>
        <v>-</v>
      </c>
    </row>
    <row r="246" spans="1:24" x14ac:dyDescent="0.25">
      <c r="A246" s="25"/>
      <c r="B246" s="25"/>
      <c r="C246" s="25"/>
      <c r="D246" s="25"/>
      <c r="E246" s="25"/>
      <c r="F246" s="25"/>
      <c r="G246" s="25"/>
      <c r="H246" s="25"/>
      <c r="J246" s="25"/>
      <c r="K246" s="25"/>
      <c r="L246" s="25"/>
      <c r="M246" s="25"/>
      <c r="N246" s="25"/>
      <c r="R246" s="20">
        <f t="shared" si="10"/>
        <v>0</v>
      </c>
      <c r="S246" s="25"/>
      <c r="T246" s="25"/>
      <c r="U246" s="25"/>
      <c r="V246" s="25"/>
      <c r="W246" s="23" t="str">
        <f t="shared" si="11"/>
        <v>-</v>
      </c>
      <c r="X246" s="23" t="str">
        <f t="shared" si="11"/>
        <v>-</v>
      </c>
    </row>
    <row r="247" spans="1:24" x14ac:dyDescent="0.25">
      <c r="A247" s="25"/>
      <c r="B247" s="25"/>
      <c r="C247" s="25"/>
      <c r="D247" s="25"/>
      <c r="E247" s="25"/>
      <c r="F247" s="25"/>
      <c r="G247" s="25"/>
      <c r="H247" s="25"/>
      <c r="J247" s="25"/>
      <c r="K247" s="25"/>
      <c r="L247" s="25"/>
      <c r="M247" s="25"/>
      <c r="N247" s="25"/>
      <c r="R247" s="20">
        <f t="shared" si="10"/>
        <v>0</v>
      </c>
      <c r="S247" s="25"/>
      <c r="T247" s="25"/>
      <c r="U247" s="25"/>
      <c r="V247" s="25"/>
      <c r="W247" s="23" t="str">
        <f t="shared" si="11"/>
        <v>-</v>
      </c>
      <c r="X247" s="23" t="str">
        <f t="shared" si="11"/>
        <v>-</v>
      </c>
    </row>
    <row r="248" spans="1:24" x14ac:dyDescent="0.25">
      <c r="A248" s="25"/>
      <c r="B248" s="25"/>
      <c r="C248" s="25"/>
      <c r="D248" s="25"/>
      <c r="E248" s="25"/>
      <c r="F248" s="25"/>
      <c r="G248" s="25"/>
      <c r="H248" s="25"/>
      <c r="J248" s="25"/>
      <c r="K248" s="25"/>
      <c r="L248" s="25"/>
      <c r="M248" s="25"/>
      <c r="N248" s="25"/>
      <c r="R248" s="20">
        <f t="shared" si="10"/>
        <v>0</v>
      </c>
      <c r="S248" s="25"/>
      <c r="T248" s="25"/>
      <c r="U248" s="25"/>
      <c r="V248" s="25"/>
      <c r="W248" s="23" t="str">
        <f t="shared" si="11"/>
        <v>-</v>
      </c>
      <c r="X248" s="23" t="str">
        <f t="shared" si="11"/>
        <v>-</v>
      </c>
    </row>
    <row r="249" spans="1:24" x14ac:dyDescent="0.25">
      <c r="A249" s="25"/>
      <c r="B249" s="25"/>
      <c r="C249" s="25"/>
      <c r="D249" s="25"/>
      <c r="E249" s="25"/>
      <c r="F249" s="25"/>
      <c r="G249" s="25"/>
      <c r="H249" s="25"/>
      <c r="J249" s="25"/>
      <c r="K249" s="25"/>
      <c r="L249" s="25"/>
      <c r="M249" s="25"/>
      <c r="N249" s="25"/>
      <c r="R249" s="20">
        <f t="shared" si="10"/>
        <v>0</v>
      </c>
      <c r="S249" s="25"/>
      <c r="T249" s="25"/>
      <c r="U249" s="25"/>
      <c r="V249" s="25"/>
      <c r="W249" s="23" t="str">
        <f t="shared" si="11"/>
        <v>-</v>
      </c>
      <c r="X249" s="23" t="str">
        <f t="shared" si="11"/>
        <v>-</v>
      </c>
    </row>
    <row r="250" spans="1:24" x14ac:dyDescent="0.25">
      <c r="A250" s="25"/>
      <c r="B250" s="25"/>
      <c r="C250" s="25"/>
      <c r="D250" s="25"/>
      <c r="E250" s="25"/>
      <c r="F250" s="25"/>
      <c r="G250" s="25"/>
      <c r="H250" s="25"/>
      <c r="J250" s="25"/>
      <c r="K250" s="25"/>
      <c r="L250" s="25"/>
      <c r="M250" s="25"/>
      <c r="N250" s="25"/>
      <c r="R250" s="20">
        <f t="shared" si="10"/>
        <v>0</v>
      </c>
      <c r="S250" s="25"/>
      <c r="T250" s="25"/>
      <c r="U250" s="25"/>
      <c r="V250" s="25"/>
      <c r="W250" s="23" t="str">
        <f t="shared" si="11"/>
        <v>-</v>
      </c>
      <c r="X250" s="23" t="str">
        <f t="shared" si="11"/>
        <v>-</v>
      </c>
    </row>
    <row r="251" spans="1:24" x14ac:dyDescent="0.25">
      <c r="A251" s="25"/>
      <c r="B251" s="25"/>
      <c r="C251" s="25"/>
      <c r="D251" s="25"/>
      <c r="E251" s="25"/>
      <c r="F251" s="25"/>
      <c r="G251" s="25"/>
      <c r="H251" s="25"/>
      <c r="J251" s="25"/>
      <c r="K251" s="25"/>
      <c r="L251" s="25"/>
      <c r="M251" s="25"/>
      <c r="N251" s="25"/>
      <c r="R251" s="20">
        <f t="shared" si="10"/>
        <v>0</v>
      </c>
      <c r="S251" s="25"/>
      <c r="T251" s="25"/>
      <c r="U251" s="25"/>
      <c r="V251" s="25"/>
      <c r="W251" s="23" t="str">
        <f t="shared" si="11"/>
        <v>-</v>
      </c>
      <c r="X251" s="23" t="str">
        <f t="shared" si="11"/>
        <v>-</v>
      </c>
    </row>
    <row r="252" spans="1:24" x14ac:dyDescent="0.25">
      <c r="A252" s="25"/>
      <c r="B252" s="25"/>
      <c r="C252" s="25"/>
      <c r="D252" s="25"/>
      <c r="E252" s="25"/>
      <c r="F252" s="25"/>
      <c r="G252" s="25"/>
      <c r="H252" s="25"/>
      <c r="J252" s="25"/>
      <c r="K252" s="25"/>
      <c r="L252" s="25"/>
      <c r="M252" s="25"/>
      <c r="N252" s="25"/>
      <c r="R252" s="20">
        <f t="shared" si="10"/>
        <v>0</v>
      </c>
      <c r="S252" s="25"/>
      <c r="T252" s="25"/>
      <c r="U252" s="25"/>
      <c r="V252" s="25"/>
      <c r="W252" s="23" t="str">
        <f t="shared" si="11"/>
        <v>-</v>
      </c>
      <c r="X252" s="23" t="str">
        <f t="shared" si="11"/>
        <v>-</v>
      </c>
    </row>
    <row r="253" spans="1:24" x14ac:dyDescent="0.25">
      <c r="A253" s="25"/>
      <c r="B253" s="25"/>
      <c r="C253" s="25"/>
      <c r="D253" s="25"/>
      <c r="E253" s="25"/>
      <c r="F253" s="25"/>
      <c r="G253" s="25"/>
      <c r="H253" s="25"/>
      <c r="J253" s="25"/>
      <c r="K253" s="25"/>
      <c r="L253" s="25"/>
      <c r="M253" s="25"/>
      <c r="N253" s="25"/>
      <c r="R253" s="20">
        <f t="shared" si="10"/>
        <v>0</v>
      </c>
      <c r="S253" s="25"/>
      <c r="T253" s="25"/>
      <c r="U253" s="25"/>
      <c r="V253" s="25"/>
      <c r="W253" s="23" t="str">
        <f t="shared" si="11"/>
        <v>-</v>
      </c>
      <c r="X253" s="23" t="str">
        <f t="shared" si="11"/>
        <v>-</v>
      </c>
    </row>
    <row r="254" spans="1:24" x14ac:dyDescent="0.25">
      <c r="A254" s="25"/>
      <c r="B254" s="25"/>
      <c r="C254" s="25"/>
      <c r="D254" s="25"/>
      <c r="E254" s="25"/>
      <c r="F254" s="25"/>
      <c r="G254" s="25"/>
      <c r="H254" s="25"/>
      <c r="J254" s="25"/>
      <c r="K254" s="25"/>
      <c r="L254" s="25"/>
      <c r="M254" s="25"/>
      <c r="N254" s="25"/>
      <c r="R254" s="20">
        <f t="shared" ref="R254:R317" si="12">A254</f>
        <v>0</v>
      </c>
      <c r="S254" s="25"/>
      <c r="T254" s="25"/>
      <c r="U254" s="25"/>
      <c r="V254" s="25"/>
      <c r="W254" s="23" t="str">
        <f t="shared" si="11"/>
        <v>-</v>
      </c>
      <c r="X254" s="23" t="str">
        <f t="shared" si="11"/>
        <v>-</v>
      </c>
    </row>
    <row r="255" spans="1:24" x14ac:dyDescent="0.25">
      <c r="A255" s="25"/>
      <c r="B255" s="25"/>
      <c r="C255" s="25"/>
      <c r="D255" s="25"/>
      <c r="E255" s="25"/>
      <c r="F255" s="25"/>
      <c r="G255" s="25"/>
      <c r="H255" s="25"/>
      <c r="J255" s="25"/>
      <c r="K255" s="25"/>
      <c r="L255" s="25"/>
      <c r="M255" s="25"/>
      <c r="N255" s="25"/>
      <c r="R255" s="20">
        <f t="shared" si="12"/>
        <v>0</v>
      </c>
      <c r="S255" s="25"/>
      <c r="T255" s="25"/>
      <c r="U255" s="25"/>
      <c r="V255" s="25"/>
      <c r="W255" s="23" t="str">
        <f t="shared" si="11"/>
        <v>-</v>
      </c>
      <c r="X255" s="23" t="str">
        <f t="shared" si="11"/>
        <v>-</v>
      </c>
    </row>
    <row r="256" spans="1:24" x14ac:dyDescent="0.25">
      <c r="A256" s="25"/>
      <c r="B256" s="25"/>
      <c r="C256" s="25"/>
      <c r="D256" s="25"/>
      <c r="E256" s="25"/>
      <c r="F256" s="25"/>
      <c r="G256" s="25"/>
      <c r="H256" s="25"/>
      <c r="J256" s="25"/>
      <c r="K256" s="25"/>
      <c r="L256" s="25"/>
      <c r="M256" s="25"/>
      <c r="N256" s="25"/>
      <c r="R256" s="20">
        <f t="shared" si="12"/>
        <v>0</v>
      </c>
      <c r="S256" s="25"/>
      <c r="T256" s="25"/>
      <c r="U256" s="25"/>
      <c r="V256" s="25"/>
      <c r="W256" s="23" t="str">
        <f t="shared" si="11"/>
        <v>-</v>
      </c>
      <c r="X256" s="23" t="str">
        <f t="shared" si="11"/>
        <v>-</v>
      </c>
    </row>
    <row r="257" spans="1:24" x14ac:dyDescent="0.25">
      <c r="A257" s="25"/>
      <c r="B257" s="25"/>
      <c r="C257" s="25"/>
      <c r="D257" s="25"/>
      <c r="E257" s="25"/>
      <c r="F257" s="25"/>
      <c r="G257" s="25"/>
      <c r="H257" s="25"/>
      <c r="J257" s="25"/>
      <c r="K257" s="25"/>
      <c r="L257" s="25"/>
      <c r="M257" s="25"/>
      <c r="N257" s="25"/>
      <c r="R257" s="20">
        <f t="shared" si="12"/>
        <v>0</v>
      </c>
      <c r="S257" s="25"/>
      <c r="T257" s="25"/>
      <c r="U257" s="25"/>
      <c r="V257" s="25"/>
      <c r="W257" s="23" t="str">
        <f t="shared" si="11"/>
        <v>-</v>
      </c>
      <c r="X257" s="23" t="str">
        <f t="shared" si="11"/>
        <v>-</v>
      </c>
    </row>
    <row r="258" spans="1:24" x14ac:dyDescent="0.25">
      <c r="A258" s="25"/>
      <c r="B258" s="25"/>
      <c r="C258" s="25"/>
      <c r="D258" s="25"/>
      <c r="E258" s="25"/>
      <c r="F258" s="25"/>
      <c r="G258" s="25"/>
      <c r="H258" s="25"/>
      <c r="J258" s="25"/>
      <c r="K258" s="25"/>
      <c r="L258" s="25"/>
      <c r="M258" s="25"/>
      <c r="N258" s="25"/>
      <c r="R258" s="20">
        <f t="shared" si="12"/>
        <v>0</v>
      </c>
      <c r="S258" s="25"/>
      <c r="T258" s="25"/>
      <c r="U258" s="25"/>
      <c r="V258" s="25"/>
      <c r="W258" s="23" t="str">
        <f t="shared" si="11"/>
        <v>-</v>
      </c>
      <c r="X258" s="23" t="str">
        <f t="shared" si="11"/>
        <v>-</v>
      </c>
    </row>
    <row r="259" spans="1:24" x14ac:dyDescent="0.25">
      <c r="A259" s="25"/>
      <c r="B259" s="25"/>
      <c r="C259" s="25"/>
      <c r="D259" s="25"/>
      <c r="E259" s="25"/>
      <c r="F259" s="25"/>
      <c r="G259" s="25"/>
      <c r="H259" s="25"/>
      <c r="J259" s="25"/>
      <c r="K259" s="25"/>
      <c r="L259" s="25"/>
      <c r="M259" s="25"/>
      <c r="N259" s="25"/>
      <c r="R259" s="20">
        <f t="shared" si="12"/>
        <v>0</v>
      </c>
      <c r="S259" s="25"/>
      <c r="T259" s="25"/>
      <c r="U259" s="25"/>
      <c r="V259" s="25"/>
      <c r="W259" s="23" t="str">
        <f t="shared" si="11"/>
        <v>-</v>
      </c>
      <c r="X259" s="23" t="str">
        <f t="shared" si="11"/>
        <v>-</v>
      </c>
    </row>
    <row r="260" spans="1:24" x14ac:dyDescent="0.25">
      <c r="A260" s="25"/>
      <c r="B260" s="25"/>
      <c r="C260" s="25"/>
      <c r="D260" s="25"/>
      <c r="E260" s="25"/>
      <c r="F260" s="25"/>
      <c r="G260" s="25"/>
      <c r="H260" s="25"/>
      <c r="J260" s="25"/>
      <c r="K260" s="25"/>
      <c r="L260" s="25"/>
      <c r="M260" s="25"/>
      <c r="N260" s="25"/>
      <c r="R260" s="20">
        <f t="shared" si="12"/>
        <v>0</v>
      </c>
      <c r="S260" s="25"/>
      <c r="T260" s="25"/>
      <c r="U260" s="25"/>
      <c r="V260" s="25"/>
      <c r="W260" s="23" t="str">
        <f t="shared" si="11"/>
        <v>-</v>
      </c>
      <c r="X260" s="23" t="str">
        <f t="shared" si="11"/>
        <v>-</v>
      </c>
    </row>
    <row r="261" spans="1:24" x14ac:dyDescent="0.25">
      <c r="A261" s="25"/>
      <c r="B261" s="25"/>
      <c r="C261" s="25"/>
      <c r="D261" s="25"/>
      <c r="E261" s="25"/>
      <c r="F261" s="25"/>
      <c r="G261" s="25"/>
      <c r="H261" s="25"/>
      <c r="J261" s="25"/>
      <c r="K261" s="25"/>
      <c r="L261" s="25"/>
      <c r="M261" s="25"/>
      <c r="N261" s="25"/>
      <c r="R261" s="20">
        <f t="shared" si="12"/>
        <v>0</v>
      </c>
      <c r="S261" s="25"/>
      <c r="T261" s="25"/>
      <c r="U261" s="25"/>
      <c r="V261" s="25"/>
      <c r="W261" s="23" t="str">
        <f t="shared" si="11"/>
        <v>-</v>
      </c>
      <c r="X261" s="23" t="str">
        <f t="shared" si="11"/>
        <v>-</v>
      </c>
    </row>
    <row r="262" spans="1:24" x14ac:dyDescent="0.25">
      <c r="A262" s="25"/>
      <c r="B262" s="25"/>
      <c r="C262" s="25"/>
      <c r="D262" s="25"/>
      <c r="E262" s="25"/>
      <c r="F262" s="25"/>
      <c r="G262" s="25"/>
      <c r="H262" s="25"/>
      <c r="J262" s="25"/>
      <c r="K262" s="25"/>
      <c r="L262" s="25"/>
      <c r="M262" s="25"/>
      <c r="N262" s="25"/>
      <c r="R262" s="20">
        <f t="shared" si="12"/>
        <v>0</v>
      </c>
      <c r="S262" s="25"/>
      <c r="T262" s="25"/>
      <c r="U262" s="25"/>
      <c r="V262" s="25"/>
      <c r="W262" s="23" t="str">
        <f t="shared" si="11"/>
        <v>-</v>
      </c>
      <c r="X262" s="23" t="str">
        <f t="shared" si="11"/>
        <v>-</v>
      </c>
    </row>
    <row r="263" spans="1:24" x14ac:dyDescent="0.25">
      <c r="A263" s="25"/>
      <c r="B263" s="25"/>
      <c r="C263" s="25"/>
      <c r="D263" s="25"/>
      <c r="E263" s="25"/>
      <c r="F263" s="25"/>
      <c r="G263" s="25"/>
      <c r="H263" s="25"/>
      <c r="J263" s="25"/>
      <c r="K263" s="25"/>
      <c r="L263" s="25"/>
      <c r="M263" s="25"/>
      <c r="N263" s="25"/>
      <c r="R263" s="20">
        <f t="shared" si="12"/>
        <v>0</v>
      </c>
      <c r="S263" s="25"/>
      <c r="T263" s="25"/>
      <c r="U263" s="25"/>
      <c r="V263" s="25"/>
      <c r="W263" s="23" t="str">
        <f t="shared" si="11"/>
        <v>-</v>
      </c>
      <c r="X263" s="23" t="str">
        <f t="shared" si="11"/>
        <v>-</v>
      </c>
    </row>
    <row r="264" spans="1:24" x14ac:dyDescent="0.25">
      <c r="A264" s="25"/>
      <c r="B264" s="25"/>
      <c r="C264" s="25"/>
      <c r="D264" s="25"/>
      <c r="E264" s="25"/>
      <c r="F264" s="25"/>
      <c r="G264" s="25"/>
      <c r="H264" s="25"/>
      <c r="J264" s="25"/>
      <c r="K264" s="25"/>
      <c r="L264" s="25"/>
      <c r="M264" s="25"/>
      <c r="N264" s="25"/>
      <c r="R264" s="20">
        <f t="shared" si="12"/>
        <v>0</v>
      </c>
      <c r="S264" s="25"/>
      <c r="T264" s="25"/>
      <c r="U264" s="25"/>
      <c r="V264" s="25"/>
      <c r="W264" s="23" t="str">
        <f t="shared" si="11"/>
        <v>-</v>
      </c>
      <c r="X264" s="23" t="str">
        <f t="shared" si="11"/>
        <v>-</v>
      </c>
    </row>
    <row r="265" spans="1:24" x14ac:dyDescent="0.25">
      <c r="A265" s="25"/>
      <c r="B265" s="25"/>
      <c r="C265" s="25"/>
      <c r="D265" s="25"/>
      <c r="E265" s="25"/>
      <c r="F265" s="25"/>
      <c r="G265" s="25"/>
      <c r="H265" s="25"/>
      <c r="J265" s="25"/>
      <c r="K265" s="25"/>
      <c r="L265" s="25"/>
      <c r="M265" s="25"/>
      <c r="N265" s="25"/>
      <c r="R265" s="20">
        <f t="shared" si="12"/>
        <v>0</v>
      </c>
      <c r="S265" s="25"/>
      <c r="T265" s="25"/>
      <c r="U265" s="25"/>
      <c r="V265" s="25"/>
      <c r="W265" s="23" t="str">
        <f t="shared" si="11"/>
        <v>-</v>
      </c>
      <c r="X265" s="23" t="str">
        <f t="shared" si="11"/>
        <v>-</v>
      </c>
    </row>
    <row r="266" spans="1:24" x14ac:dyDescent="0.25">
      <c r="A266" s="25"/>
      <c r="B266" s="25"/>
      <c r="C266" s="25"/>
      <c r="D266" s="25"/>
      <c r="E266" s="25"/>
      <c r="F266" s="25"/>
      <c r="G266" s="25"/>
      <c r="H266" s="25"/>
      <c r="J266" s="25"/>
      <c r="K266" s="25"/>
      <c r="L266" s="25"/>
      <c r="M266" s="25"/>
      <c r="N266" s="25"/>
      <c r="R266" s="20">
        <f t="shared" si="12"/>
        <v>0</v>
      </c>
      <c r="S266" s="25"/>
      <c r="T266" s="25"/>
      <c r="U266" s="25"/>
      <c r="V266" s="25"/>
      <c r="W266" s="23" t="str">
        <f t="shared" si="11"/>
        <v>-</v>
      </c>
      <c r="X266" s="23" t="str">
        <f t="shared" si="11"/>
        <v>-</v>
      </c>
    </row>
    <row r="267" spans="1:24" x14ac:dyDescent="0.25">
      <c r="A267" s="25"/>
      <c r="B267" s="25"/>
      <c r="C267" s="25"/>
      <c r="D267" s="25"/>
      <c r="E267" s="25"/>
      <c r="F267" s="25"/>
      <c r="G267" s="25"/>
      <c r="H267" s="25"/>
      <c r="J267" s="25"/>
      <c r="K267" s="25"/>
      <c r="L267" s="25"/>
      <c r="M267" s="25"/>
      <c r="N267" s="25"/>
      <c r="R267" s="20">
        <f t="shared" si="12"/>
        <v>0</v>
      </c>
      <c r="S267" s="25"/>
      <c r="T267" s="25"/>
      <c r="U267" s="25"/>
      <c r="V267" s="25"/>
      <c r="W267" s="23" t="str">
        <f t="shared" si="11"/>
        <v>-</v>
      </c>
      <c r="X267" s="23" t="str">
        <f t="shared" si="11"/>
        <v>-</v>
      </c>
    </row>
    <row r="268" spans="1:24" x14ac:dyDescent="0.25">
      <c r="A268" s="25"/>
      <c r="B268" s="25"/>
      <c r="C268" s="25"/>
      <c r="D268" s="25"/>
      <c r="E268" s="25"/>
      <c r="F268" s="25"/>
      <c r="G268" s="25"/>
      <c r="H268" s="25"/>
      <c r="J268" s="25"/>
      <c r="K268" s="25"/>
      <c r="L268" s="25"/>
      <c r="M268" s="25"/>
      <c r="N268" s="25"/>
      <c r="R268" s="20">
        <f t="shared" si="12"/>
        <v>0</v>
      </c>
      <c r="S268" s="25"/>
      <c r="T268" s="25"/>
      <c r="U268" s="25"/>
      <c r="V268" s="25"/>
      <c r="W268" s="23" t="str">
        <f t="shared" si="11"/>
        <v>-</v>
      </c>
      <c r="X268" s="23" t="str">
        <f t="shared" si="11"/>
        <v>-</v>
      </c>
    </row>
    <row r="269" spans="1:24" x14ac:dyDescent="0.25">
      <c r="A269" s="25"/>
      <c r="B269" s="25"/>
      <c r="C269" s="25"/>
      <c r="D269" s="25"/>
      <c r="E269" s="25"/>
      <c r="F269" s="25"/>
      <c r="G269" s="25"/>
      <c r="H269" s="25"/>
      <c r="J269" s="25"/>
      <c r="K269" s="25"/>
      <c r="L269" s="25"/>
      <c r="M269" s="25"/>
      <c r="N269" s="25"/>
      <c r="R269" s="20">
        <f t="shared" si="12"/>
        <v>0</v>
      </c>
      <c r="S269" s="25"/>
      <c r="T269" s="25"/>
      <c r="U269" s="25"/>
      <c r="V269" s="25"/>
      <c r="W269" s="23" t="str">
        <f t="shared" ref="W269:X332" si="13">IF((J269+L269/$X$6)&gt;0,(J269+L269/$X$6),"-")</f>
        <v>-</v>
      </c>
      <c r="X269" s="23" t="str">
        <f t="shared" si="13"/>
        <v>-</v>
      </c>
    </row>
    <row r="270" spans="1:24" x14ac:dyDescent="0.25">
      <c r="A270" s="25"/>
      <c r="B270" s="25"/>
      <c r="C270" s="25"/>
      <c r="D270" s="25"/>
      <c r="E270" s="25"/>
      <c r="F270" s="25"/>
      <c r="G270" s="25"/>
      <c r="H270" s="25"/>
      <c r="J270" s="25"/>
      <c r="K270" s="25"/>
      <c r="L270" s="25"/>
      <c r="M270" s="25"/>
      <c r="N270" s="25"/>
      <c r="R270" s="20">
        <f t="shared" si="12"/>
        <v>0</v>
      </c>
      <c r="S270" s="25"/>
      <c r="T270" s="25"/>
      <c r="U270" s="25"/>
      <c r="V270" s="25"/>
      <c r="W270" s="23" t="str">
        <f t="shared" si="13"/>
        <v>-</v>
      </c>
      <c r="X270" s="23" t="str">
        <f t="shared" si="13"/>
        <v>-</v>
      </c>
    </row>
    <row r="271" spans="1:24" x14ac:dyDescent="0.25">
      <c r="A271" s="25"/>
      <c r="B271" s="25"/>
      <c r="C271" s="25"/>
      <c r="D271" s="25"/>
      <c r="E271" s="25"/>
      <c r="F271" s="25"/>
      <c r="G271" s="25"/>
      <c r="H271" s="25"/>
      <c r="J271" s="25"/>
      <c r="K271" s="25"/>
      <c r="L271" s="25"/>
      <c r="M271" s="25"/>
      <c r="N271" s="25"/>
      <c r="R271" s="20">
        <f t="shared" si="12"/>
        <v>0</v>
      </c>
      <c r="S271" s="25"/>
      <c r="T271" s="25"/>
      <c r="U271" s="25"/>
      <c r="V271" s="25"/>
      <c r="W271" s="23" t="str">
        <f t="shared" si="13"/>
        <v>-</v>
      </c>
      <c r="X271" s="23" t="str">
        <f t="shared" si="13"/>
        <v>-</v>
      </c>
    </row>
    <row r="272" spans="1:24" x14ac:dyDescent="0.25">
      <c r="A272" s="25"/>
      <c r="B272" s="25"/>
      <c r="C272" s="25"/>
      <c r="D272" s="25"/>
      <c r="E272" s="25"/>
      <c r="F272" s="25"/>
      <c r="G272" s="25"/>
      <c r="H272" s="25"/>
      <c r="J272" s="25"/>
      <c r="K272" s="25"/>
      <c r="L272" s="25"/>
      <c r="M272" s="25"/>
      <c r="N272" s="25"/>
      <c r="R272" s="20">
        <f t="shared" si="12"/>
        <v>0</v>
      </c>
      <c r="S272" s="25"/>
      <c r="T272" s="25"/>
      <c r="U272" s="25"/>
      <c r="V272" s="25"/>
      <c r="W272" s="23" t="str">
        <f t="shared" si="13"/>
        <v>-</v>
      </c>
      <c r="X272" s="23" t="str">
        <f t="shared" si="13"/>
        <v>-</v>
      </c>
    </row>
    <row r="273" spans="1:24" x14ac:dyDescent="0.25">
      <c r="A273" s="25"/>
      <c r="B273" s="25"/>
      <c r="C273" s="25"/>
      <c r="D273" s="25"/>
      <c r="E273" s="25"/>
      <c r="F273" s="25"/>
      <c r="G273" s="25"/>
      <c r="H273" s="25"/>
      <c r="J273" s="25"/>
      <c r="K273" s="25"/>
      <c r="L273" s="25"/>
      <c r="M273" s="25"/>
      <c r="N273" s="25"/>
      <c r="R273" s="20">
        <f t="shared" si="12"/>
        <v>0</v>
      </c>
      <c r="S273" s="25"/>
      <c r="T273" s="25"/>
      <c r="U273" s="25"/>
      <c r="V273" s="25"/>
      <c r="W273" s="23" t="str">
        <f t="shared" si="13"/>
        <v>-</v>
      </c>
      <c r="X273" s="23" t="str">
        <f t="shared" si="13"/>
        <v>-</v>
      </c>
    </row>
    <row r="274" spans="1:24" x14ac:dyDescent="0.25">
      <c r="A274" s="25"/>
      <c r="B274" s="25"/>
      <c r="C274" s="25"/>
      <c r="D274" s="25"/>
      <c r="E274" s="25"/>
      <c r="F274" s="25"/>
      <c r="G274" s="25"/>
      <c r="H274" s="25"/>
      <c r="J274" s="25"/>
      <c r="K274" s="25"/>
      <c r="L274" s="25"/>
      <c r="M274" s="25"/>
      <c r="N274" s="25"/>
      <c r="R274" s="20">
        <f t="shared" si="12"/>
        <v>0</v>
      </c>
      <c r="S274" s="25"/>
      <c r="T274" s="25"/>
      <c r="U274" s="25"/>
      <c r="V274" s="25"/>
      <c r="W274" s="23" t="str">
        <f t="shared" si="13"/>
        <v>-</v>
      </c>
      <c r="X274" s="23" t="str">
        <f t="shared" si="13"/>
        <v>-</v>
      </c>
    </row>
    <row r="275" spans="1:24" x14ac:dyDescent="0.25">
      <c r="A275" s="25"/>
      <c r="B275" s="25"/>
      <c r="C275" s="25"/>
      <c r="D275" s="25"/>
      <c r="E275" s="25"/>
      <c r="F275" s="25"/>
      <c r="G275" s="25"/>
      <c r="H275" s="25"/>
      <c r="J275" s="25"/>
      <c r="K275" s="25"/>
      <c r="L275" s="25"/>
      <c r="M275" s="25"/>
      <c r="N275" s="25"/>
      <c r="R275" s="20">
        <f t="shared" si="12"/>
        <v>0</v>
      </c>
      <c r="S275" s="25"/>
      <c r="T275" s="25"/>
      <c r="U275" s="25"/>
      <c r="V275" s="25"/>
      <c r="W275" s="23" t="str">
        <f t="shared" si="13"/>
        <v>-</v>
      </c>
      <c r="X275" s="23" t="str">
        <f t="shared" si="13"/>
        <v>-</v>
      </c>
    </row>
    <row r="276" spans="1:24" x14ac:dyDescent="0.25">
      <c r="A276" s="25"/>
      <c r="B276" s="25"/>
      <c r="C276" s="25"/>
      <c r="D276" s="25"/>
      <c r="E276" s="25"/>
      <c r="F276" s="25"/>
      <c r="G276" s="25"/>
      <c r="H276" s="25"/>
      <c r="J276" s="25"/>
      <c r="K276" s="25"/>
      <c r="L276" s="25"/>
      <c r="M276" s="25"/>
      <c r="N276" s="25"/>
      <c r="R276" s="20">
        <f t="shared" si="12"/>
        <v>0</v>
      </c>
      <c r="S276" s="25"/>
      <c r="T276" s="25"/>
      <c r="U276" s="25"/>
      <c r="V276" s="25"/>
      <c r="W276" s="23" t="str">
        <f t="shared" si="13"/>
        <v>-</v>
      </c>
      <c r="X276" s="23" t="str">
        <f t="shared" si="13"/>
        <v>-</v>
      </c>
    </row>
    <row r="277" spans="1:24" x14ac:dyDescent="0.25">
      <c r="A277" s="25"/>
      <c r="B277" s="25"/>
      <c r="C277" s="25"/>
      <c r="D277" s="25"/>
      <c r="E277" s="25"/>
      <c r="F277" s="25"/>
      <c r="G277" s="25"/>
      <c r="H277" s="25"/>
      <c r="J277" s="25"/>
      <c r="K277" s="25"/>
      <c r="L277" s="25"/>
      <c r="M277" s="25"/>
      <c r="N277" s="25"/>
      <c r="R277" s="20">
        <f t="shared" si="12"/>
        <v>0</v>
      </c>
      <c r="S277" s="25"/>
      <c r="T277" s="25"/>
      <c r="U277" s="25"/>
      <c r="V277" s="25"/>
      <c r="W277" s="23" t="str">
        <f t="shared" si="13"/>
        <v>-</v>
      </c>
      <c r="X277" s="23" t="str">
        <f t="shared" si="13"/>
        <v>-</v>
      </c>
    </row>
    <row r="278" spans="1:24" x14ac:dyDescent="0.25">
      <c r="A278" s="25"/>
      <c r="B278" s="25"/>
      <c r="C278" s="25"/>
      <c r="D278" s="25"/>
      <c r="E278" s="25"/>
      <c r="F278" s="25"/>
      <c r="G278" s="25"/>
      <c r="H278" s="25"/>
      <c r="J278" s="25"/>
      <c r="K278" s="25"/>
      <c r="L278" s="25"/>
      <c r="M278" s="25"/>
      <c r="N278" s="25"/>
      <c r="R278" s="20">
        <f t="shared" si="12"/>
        <v>0</v>
      </c>
      <c r="S278" s="25"/>
      <c r="T278" s="25"/>
      <c r="U278" s="25"/>
      <c r="V278" s="25"/>
      <c r="W278" s="23" t="str">
        <f t="shared" si="13"/>
        <v>-</v>
      </c>
      <c r="X278" s="23" t="str">
        <f t="shared" si="13"/>
        <v>-</v>
      </c>
    </row>
    <row r="279" spans="1:24" x14ac:dyDescent="0.25">
      <c r="A279" s="25"/>
      <c r="B279" s="25"/>
      <c r="C279" s="25"/>
      <c r="D279" s="25"/>
      <c r="E279" s="25"/>
      <c r="F279" s="25"/>
      <c r="G279" s="25"/>
      <c r="H279" s="25"/>
      <c r="J279" s="25"/>
      <c r="K279" s="25"/>
      <c r="L279" s="25"/>
      <c r="M279" s="25"/>
      <c r="N279" s="25"/>
      <c r="R279" s="20">
        <f t="shared" si="12"/>
        <v>0</v>
      </c>
      <c r="S279" s="25"/>
      <c r="T279" s="25"/>
      <c r="U279" s="25"/>
      <c r="V279" s="25"/>
      <c r="W279" s="23" t="str">
        <f t="shared" si="13"/>
        <v>-</v>
      </c>
      <c r="X279" s="23" t="str">
        <f t="shared" si="13"/>
        <v>-</v>
      </c>
    </row>
    <row r="280" spans="1:24" x14ac:dyDescent="0.25">
      <c r="A280" s="25"/>
      <c r="B280" s="25"/>
      <c r="C280" s="25"/>
      <c r="D280" s="25"/>
      <c r="E280" s="25"/>
      <c r="F280" s="25"/>
      <c r="G280" s="25"/>
      <c r="H280" s="25"/>
      <c r="J280" s="25"/>
      <c r="K280" s="25"/>
      <c r="L280" s="25"/>
      <c r="M280" s="25"/>
      <c r="N280" s="25"/>
      <c r="R280" s="20">
        <f t="shared" si="12"/>
        <v>0</v>
      </c>
      <c r="S280" s="25"/>
      <c r="T280" s="25"/>
      <c r="U280" s="25"/>
      <c r="V280" s="25"/>
      <c r="W280" s="23" t="str">
        <f t="shared" si="13"/>
        <v>-</v>
      </c>
      <c r="X280" s="23" t="str">
        <f t="shared" si="13"/>
        <v>-</v>
      </c>
    </row>
    <row r="281" spans="1:24" x14ac:dyDescent="0.25">
      <c r="A281" s="25"/>
      <c r="B281" s="25"/>
      <c r="C281" s="25"/>
      <c r="D281" s="25"/>
      <c r="E281" s="25"/>
      <c r="F281" s="25"/>
      <c r="G281" s="25"/>
      <c r="H281" s="25"/>
      <c r="J281" s="25"/>
      <c r="K281" s="25"/>
      <c r="L281" s="25"/>
      <c r="M281" s="25"/>
      <c r="N281" s="25"/>
      <c r="R281" s="20">
        <f t="shared" si="12"/>
        <v>0</v>
      </c>
      <c r="S281" s="25"/>
      <c r="T281" s="25"/>
      <c r="U281" s="25"/>
      <c r="V281" s="25"/>
      <c r="W281" s="23" t="str">
        <f t="shared" si="13"/>
        <v>-</v>
      </c>
      <c r="X281" s="23" t="str">
        <f t="shared" si="13"/>
        <v>-</v>
      </c>
    </row>
    <row r="282" spans="1:24" x14ac:dyDescent="0.25">
      <c r="A282" s="25"/>
      <c r="B282" s="25"/>
      <c r="C282" s="25"/>
      <c r="D282" s="25"/>
      <c r="E282" s="25"/>
      <c r="F282" s="25"/>
      <c r="G282" s="25"/>
      <c r="H282" s="25"/>
      <c r="J282" s="25"/>
      <c r="K282" s="25"/>
      <c r="L282" s="25"/>
      <c r="M282" s="25"/>
      <c r="N282" s="25"/>
      <c r="R282" s="20">
        <f t="shared" si="12"/>
        <v>0</v>
      </c>
      <c r="S282" s="25"/>
      <c r="T282" s="25"/>
      <c r="U282" s="25"/>
      <c r="V282" s="25"/>
      <c r="W282" s="23" t="str">
        <f t="shared" si="13"/>
        <v>-</v>
      </c>
      <c r="X282" s="23" t="str">
        <f t="shared" si="13"/>
        <v>-</v>
      </c>
    </row>
    <row r="283" spans="1:24" x14ac:dyDescent="0.25">
      <c r="A283" s="25"/>
      <c r="B283" s="25"/>
      <c r="C283" s="25"/>
      <c r="D283" s="25"/>
      <c r="E283" s="25"/>
      <c r="F283" s="25"/>
      <c r="G283" s="25"/>
      <c r="H283" s="25"/>
      <c r="J283" s="25"/>
      <c r="K283" s="25"/>
      <c r="L283" s="25"/>
      <c r="M283" s="25"/>
      <c r="N283" s="25"/>
      <c r="R283" s="20">
        <f t="shared" si="12"/>
        <v>0</v>
      </c>
      <c r="S283" s="25"/>
      <c r="T283" s="25"/>
      <c r="U283" s="25"/>
      <c r="V283" s="25"/>
      <c r="W283" s="23" t="str">
        <f t="shared" si="13"/>
        <v>-</v>
      </c>
      <c r="X283" s="23" t="str">
        <f t="shared" si="13"/>
        <v>-</v>
      </c>
    </row>
    <row r="284" spans="1:24" x14ac:dyDescent="0.25">
      <c r="A284" s="25"/>
      <c r="B284" s="25"/>
      <c r="C284" s="25"/>
      <c r="D284" s="25"/>
      <c r="E284" s="25"/>
      <c r="F284" s="25"/>
      <c r="G284" s="25"/>
      <c r="H284" s="25"/>
      <c r="J284" s="25"/>
      <c r="K284" s="25"/>
      <c r="L284" s="25"/>
      <c r="M284" s="25"/>
      <c r="N284" s="25"/>
      <c r="R284" s="20">
        <f t="shared" si="12"/>
        <v>0</v>
      </c>
      <c r="S284" s="25"/>
      <c r="T284" s="25"/>
      <c r="U284" s="25"/>
      <c r="V284" s="25"/>
      <c r="W284" s="23" t="str">
        <f t="shared" si="13"/>
        <v>-</v>
      </c>
      <c r="X284" s="23" t="str">
        <f t="shared" si="13"/>
        <v>-</v>
      </c>
    </row>
    <row r="285" spans="1:24" x14ac:dyDescent="0.25">
      <c r="A285" s="25"/>
      <c r="B285" s="25"/>
      <c r="C285" s="25"/>
      <c r="D285" s="25"/>
      <c r="E285" s="25"/>
      <c r="F285" s="25"/>
      <c r="G285" s="25"/>
      <c r="H285" s="25"/>
      <c r="J285" s="25"/>
      <c r="K285" s="25"/>
      <c r="L285" s="25"/>
      <c r="M285" s="25"/>
      <c r="N285" s="25"/>
      <c r="R285" s="20">
        <f t="shared" si="12"/>
        <v>0</v>
      </c>
      <c r="S285" s="25"/>
      <c r="T285" s="25"/>
      <c r="U285" s="25"/>
      <c r="V285" s="25"/>
      <c r="W285" s="23" t="str">
        <f t="shared" si="13"/>
        <v>-</v>
      </c>
      <c r="X285" s="23" t="str">
        <f t="shared" si="13"/>
        <v>-</v>
      </c>
    </row>
    <row r="286" spans="1:24" x14ac:dyDescent="0.25">
      <c r="A286" s="25"/>
      <c r="B286" s="25"/>
      <c r="C286" s="25"/>
      <c r="D286" s="25"/>
      <c r="E286" s="25"/>
      <c r="F286" s="25"/>
      <c r="G286" s="25"/>
      <c r="H286" s="25"/>
      <c r="J286" s="25"/>
      <c r="K286" s="25"/>
      <c r="L286" s="25"/>
      <c r="M286" s="25"/>
      <c r="N286" s="25"/>
      <c r="R286" s="20">
        <f t="shared" si="12"/>
        <v>0</v>
      </c>
      <c r="S286" s="25"/>
      <c r="T286" s="25"/>
      <c r="U286" s="25"/>
      <c r="V286" s="25"/>
      <c r="W286" s="23" t="str">
        <f t="shared" si="13"/>
        <v>-</v>
      </c>
      <c r="X286" s="23" t="str">
        <f t="shared" si="13"/>
        <v>-</v>
      </c>
    </row>
    <row r="287" spans="1:24" x14ac:dyDescent="0.25">
      <c r="A287" s="25"/>
      <c r="B287" s="25"/>
      <c r="C287" s="25"/>
      <c r="D287" s="25"/>
      <c r="E287" s="25"/>
      <c r="F287" s="25"/>
      <c r="G287" s="25"/>
      <c r="H287" s="25"/>
      <c r="J287" s="25"/>
      <c r="K287" s="25"/>
      <c r="L287" s="25"/>
      <c r="M287" s="25"/>
      <c r="N287" s="25"/>
      <c r="R287" s="20">
        <f t="shared" si="12"/>
        <v>0</v>
      </c>
      <c r="S287" s="25"/>
      <c r="T287" s="25"/>
      <c r="U287" s="25"/>
      <c r="V287" s="25"/>
      <c r="W287" s="23" t="str">
        <f t="shared" si="13"/>
        <v>-</v>
      </c>
      <c r="X287" s="23" t="str">
        <f t="shared" si="13"/>
        <v>-</v>
      </c>
    </row>
    <row r="288" spans="1:24" x14ac:dyDescent="0.25">
      <c r="A288" s="25"/>
      <c r="B288" s="25"/>
      <c r="C288" s="25"/>
      <c r="D288" s="25"/>
      <c r="E288" s="25"/>
      <c r="F288" s="25"/>
      <c r="G288" s="25"/>
      <c r="H288" s="25"/>
      <c r="J288" s="25"/>
      <c r="K288" s="25"/>
      <c r="L288" s="25"/>
      <c r="M288" s="25"/>
      <c r="N288" s="25"/>
      <c r="R288" s="20">
        <f t="shared" si="12"/>
        <v>0</v>
      </c>
      <c r="S288" s="25"/>
      <c r="T288" s="25"/>
      <c r="U288" s="25"/>
      <c r="V288" s="25"/>
      <c r="W288" s="23" t="str">
        <f t="shared" si="13"/>
        <v>-</v>
      </c>
      <c r="X288" s="23" t="str">
        <f t="shared" si="13"/>
        <v>-</v>
      </c>
    </row>
    <row r="289" spans="1:24" x14ac:dyDescent="0.25">
      <c r="A289" s="25"/>
      <c r="B289" s="25"/>
      <c r="C289" s="25"/>
      <c r="D289" s="25"/>
      <c r="E289" s="25"/>
      <c r="F289" s="25"/>
      <c r="G289" s="25"/>
      <c r="H289" s="25"/>
      <c r="J289" s="25"/>
      <c r="K289" s="25"/>
      <c r="L289" s="25"/>
      <c r="M289" s="25"/>
      <c r="N289" s="25"/>
      <c r="R289" s="20">
        <f t="shared" si="12"/>
        <v>0</v>
      </c>
      <c r="S289" s="25"/>
      <c r="T289" s="25"/>
      <c r="U289" s="25"/>
      <c r="V289" s="25"/>
      <c r="W289" s="23" t="str">
        <f t="shared" si="13"/>
        <v>-</v>
      </c>
      <c r="X289" s="23" t="str">
        <f t="shared" si="13"/>
        <v>-</v>
      </c>
    </row>
    <row r="290" spans="1:24" x14ac:dyDescent="0.25">
      <c r="A290" s="25"/>
      <c r="B290" s="25"/>
      <c r="C290" s="25"/>
      <c r="D290" s="25"/>
      <c r="E290" s="25"/>
      <c r="F290" s="25"/>
      <c r="G290" s="25"/>
      <c r="H290" s="25"/>
      <c r="J290" s="25"/>
      <c r="K290" s="25"/>
      <c r="L290" s="25"/>
      <c r="M290" s="25"/>
      <c r="N290" s="25"/>
      <c r="R290" s="20">
        <f t="shared" si="12"/>
        <v>0</v>
      </c>
      <c r="S290" s="25"/>
      <c r="T290" s="25"/>
      <c r="U290" s="25"/>
      <c r="V290" s="25"/>
      <c r="W290" s="23" t="str">
        <f t="shared" si="13"/>
        <v>-</v>
      </c>
      <c r="X290" s="23" t="str">
        <f t="shared" si="13"/>
        <v>-</v>
      </c>
    </row>
    <row r="291" spans="1:24" x14ac:dyDescent="0.25">
      <c r="A291" s="25"/>
      <c r="B291" s="25"/>
      <c r="C291" s="25"/>
      <c r="D291" s="25"/>
      <c r="E291" s="25"/>
      <c r="F291" s="25"/>
      <c r="G291" s="25"/>
      <c r="H291" s="25"/>
      <c r="J291" s="25"/>
      <c r="K291" s="25"/>
      <c r="L291" s="25"/>
      <c r="M291" s="25"/>
      <c r="N291" s="25"/>
      <c r="R291" s="20">
        <f t="shared" si="12"/>
        <v>0</v>
      </c>
      <c r="S291" s="25"/>
      <c r="T291" s="25"/>
      <c r="U291" s="25"/>
      <c r="V291" s="25"/>
      <c r="W291" s="23" t="str">
        <f t="shared" si="13"/>
        <v>-</v>
      </c>
      <c r="X291" s="23" t="str">
        <f t="shared" si="13"/>
        <v>-</v>
      </c>
    </row>
    <row r="292" spans="1:24" x14ac:dyDescent="0.25">
      <c r="A292" s="25"/>
      <c r="B292" s="25"/>
      <c r="C292" s="25"/>
      <c r="D292" s="25"/>
      <c r="E292" s="25"/>
      <c r="F292" s="25"/>
      <c r="G292" s="25"/>
      <c r="H292" s="25"/>
      <c r="J292" s="25"/>
      <c r="K292" s="25"/>
      <c r="L292" s="25"/>
      <c r="M292" s="25"/>
      <c r="N292" s="25"/>
      <c r="R292" s="20">
        <f t="shared" si="12"/>
        <v>0</v>
      </c>
      <c r="S292" s="25"/>
      <c r="T292" s="25"/>
      <c r="U292" s="25"/>
      <c r="V292" s="25"/>
      <c r="W292" s="23" t="str">
        <f t="shared" si="13"/>
        <v>-</v>
      </c>
      <c r="X292" s="23" t="str">
        <f t="shared" si="13"/>
        <v>-</v>
      </c>
    </row>
    <row r="293" spans="1:24" x14ac:dyDescent="0.25">
      <c r="A293" s="25"/>
      <c r="B293" s="25"/>
      <c r="C293" s="25"/>
      <c r="D293" s="25"/>
      <c r="E293" s="25"/>
      <c r="F293" s="25"/>
      <c r="G293" s="25"/>
      <c r="H293" s="25"/>
      <c r="J293" s="25"/>
      <c r="K293" s="25"/>
      <c r="L293" s="25"/>
      <c r="M293" s="25"/>
      <c r="N293" s="25"/>
      <c r="R293" s="20">
        <f t="shared" si="12"/>
        <v>0</v>
      </c>
      <c r="S293" s="25"/>
      <c r="T293" s="25"/>
      <c r="U293" s="25"/>
      <c r="V293" s="25"/>
      <c r="W293" s="23" t="str">
        <f t="shared" si="13"/>
        <v>-</v>
      </c>
      <c r="X293" s="23" t="str">
        <f t="shared" si="13"/>
        <v>-</v>
      </c>
    </row>
    <row r="294" spans="1:24" x14ac:dyDescent="0.25">
      <c r="A294" s="25"/>
      <c r="B294" s="25"/>
      <c r="C294" s="25"/>
      <c r="D294" s="25"/>
      <c r="E294" s="25"/>
      <c r="F294" s="25"/>
      <c r="G294" s="25"/>
      <c r="H294" s="25"/>
      <c r="J294" s="25"/>
      <c r="K294" s="25"/>
      <c r="L294" s="25"/>
      <c r="M294" s="25"/>
      <c r="N294" s="25"/>
      <c r="R294" s="20">
        <f t="shared" si="12"/>
        <v>0</v>
      </c>
      <c r="S294" s="25"/>
      <c r="T294" s="25"/>
      <c r="U294" s="25"/>
      <c r="V294" s="25"/>
      <c r="W294" s="23" t="str">
        <f t="shared" si="13"/>
        <v>-</v>
      </c>
      <c r="X294" s="23" t="str">
        <f t="shared" si="13"/>
        <v>-</v>
      </c>
    </row>
    <row r="295" spans="1:24" x14ac:dyDescent="0.25">
      <c r="A295" s="25"/>
      <c r="B295" s="25"/>
      <c r="C295" s="25"/>
      <c r="D295" s="25"/>
      <c r="E295" s="25"/>
      <c r="F295" s="25"/>
      <c r="G295" s="25"/>
      <c r="H295" s="25"/>
      <c r="J295" s="25"/>
      <c r="K295" s="25"/>
      <c r="L295" s="25"/>
      <c r="M295" s="25"/>
      <c r="N295" s="25"/>
      <c r="R295" s="20">
        <f t="shared" si="12"/>
        <v>0</v>
      </c>
      <c r="S295" s="25"/>
      <c r="T295" s="25"/>
      <c r="U295" s="25"/>
      <c r="V295" s="25"/>
      <c r="W295" s="23" t="str">
        <f t="shared" si="13"/>
        <v>-</v>
      </c>
      <c r="X295" s="23" t="str">
        <f t="shared" si="13"/>
        <v>-</v>
      </c>
    </row>
    <row r="296" spans="1:24" x14ac:dyDescent="0.25">
      <c r="A296" s="25"/>
      <c r="B296" s="25"/>
      <c r="C296" s="25"/>
      <c r="D296" s="25"/>
      <c r="E296" s="25"/>
      <c r="F296" s="25"/>
      <c r="G296" s="25"/>
      <c r="H296" s="25"/>
      <c r="J296" s="25"/>
      <c r="K296" s="25"/>
      <c r="L296" s="25"/>
      <c r="M296" s="25"/>
      <c r="N296" s="25"/>
      <c r="R296" s="20">
        <f t="shared" si="12"/>
        <v>0</v>
      </c>
      <c r="S296" s="25"/>
      <c r="T296" s="25"/>
      <c r="U296" s="25"/>
      <c r="V296" s="25"/>
      <c r="W296" s="23" t="str">
        <f t="shared" si="13"/>
        <v>-</v>
      </c>
      <c r="X296" s="23" t="str">
        <f t="shared" si="13"/>
        <v>-</v>
      </c>
    </row>
    <row r="297" spans="1:24" x14ac:dyDescent="0.25">
      <c r="A297" s="25"/>
      <c r="B297" s="25"/>
      <c r="C297" s="25"/>
      <c r="D297" s="25"/>
      <c r="E297" s="25"/>
      <c r="F297" s="25"/>
      <c r="G297" s="25"/>
      <c r="H297" s="25"/>
      <c r="J297" s="25"/>
      <c r="K297" s="25"/>
      <c r="L297" s="25"/>
      <c r="M297" s="25"/>
      <c r="N297" s="25"/>
      <c r="R297" s="20">
        <f t="shared" si="12"/>
        <v>0</v>
      </c>
      <c r="S297" s="25"/>
      <c r="T297" s="25"/>
      <c r="U297" s="25"/>
      <c r="V297" s="25"/>
      <c r="W297" s="23" t="str">
        <f t="shared" si="13"/>
        <v>-</v>
      </c>
      <c r="X297" s="23" t="str">
        <f t="shared" si="13"/>
        <v>-</v>
      </c>
    </row>
    <row r="298" spans="1:24" x14ac:dyDescent="0.25">
      <c r="A298" s="25"/>
      <c r="B298" s="25"/>
      <c r="C298" s="25"/>
      <c r="D298" s="25"/>
      <c r="E298" s="25"/>
      <c r="F298" s="25"/>
      <c r="G298" s="25"/>
      <c r="H298" s="25"/>
      <c r="J298" s="25"/>
      <c r="K298" s="25"/>
      <c r="L298" s="25"/>
      <c r="M298" s="25"/>
      <c r="N298" s="25"/>
      <c r="R298" s="20">
        <f t="shared" si="12"/>
        <v>0</v>
      </c>
      <c r="S298" s="25"/>
      <c r="T298" s="25"/>
      <c r="U298" s="25"/>
      <c r="V298" s="25"/>
      <c r="W298" s="23" t="str">
        <f t="shared" si="13"/>
        <v>-</v>
      </c>
      <c r="X298" s="23" t="str">
        <f t="shared" si="13"/>
        <v>-</v>
      </c>
    </row>
    <row r="299" spans="1:24" x14ac:dyDescent="0.25">
      <c r="A299" s="25"/>
      <c r="B299" s="25"/>
      <c r="C299" s="25"/>
      <c r="D299" s="25"/>
      <c r="E299" s="25"/>
      <c r="F299" s="25"/>
      <c r="G299" s="25"/>
      <c r="H299" s="25"/>
      <c r="J299" s="25"/>
      <c r="K299" s="25"/>
      <c r="L299" s="25"/>
      <c r="M299" s="25"/>
      <c r="N299" s="25"/>
      <c r="R299" s="20">
        <f t="shared" si="12"/>
        <v>0</v>
      </c>
      <c r="S299" s="25"/>
      <c r="T299" s="25"/>
      <c r="U299" s="25"/>
      <c r="V299" s="25"/>
      <c r="W299" s="23" t="str">
        <f t="shared" si="13"/>
        <v>-</v>
      </c>
      <c r="X299" s="23" t="str">
        <f t="shared" si="13"/>
        <v>-</v>
      </c>
    </row>
    <row r="300" spans="1:24" x14ac:dyDescent="0.25">
      <c r="A300" s="25"/>
      <c r="B300" s="25"/>
      <c r="C300" s="25"/>
      <c r="D300" s="25"/>
      <c r="E300" s="25"/>
      <c r="F300" s="25"/>
      <c r="G300" s="25"/>
      <c r="H300" s="25"/>
      <c r="J300" s="25"/>
      <c r="K300" s="25"/>
      <c r="L300" s="25"/>
      <c r="M300" s="25"/>
      <c r="N300" s="25"/>
      <c r="R300" s="20">
        <f t="shared" si="12"/>
        <v>0</v>
      </c>
      <c r="S300" s="25"/>
      <c r="T300" s="25"/>
      <c r="U300" s="25"/>
      <c r="V300" s="25"/>
      <c r="W300" s="23" t="str">
        <f t="shared" si="13"/>
        <v>-</v>
      </c>
      <c r="X300" s="23" t="str">
        <f t="shared" si="13"/>
        <v>-</v>
      </c>
    </row>
    <row r="301" spans="1:24" x14ac:dyDescent="0.25">
      <c r="A301" s="25"/>
      <c r="B301" s="25"/>
      <c r="C301" s="25"/>
      <c r="D301" s="25"/>
      <c r="E301" s="25"/>
      <c r="F301" s="25"/>
      <c r="G301" s="25"/>
      <c r="H301" s="25"/>
      <c r="J301" s="25"/>
      <c r="K301" s="25"/>
      <c r="L301" s="25"/>
      <c r="M301" s="25"/>
      <c r="N301" s="25"/>
      <c r="R301" s="20">
        <f t="shared" si="12"/>
        <v>0</v>
      </c>
      <c r="S301" s="25"/>
      <c r="T301" s="25"/>
      <c r="U301" s="25"/>
      <c r="V301" s="25"/>
      <c r="W301" s="23" t="str">
        <f t="shared" si="13"/>
        <v>-</v>
      </c>
      <c r="X301" s="23" t="str">
        <f t="shared" si="13"/>
        <v>-</v>
      </c>
    </row>
    <row r="302" spans="1:24" x14ac:dyDescent="0.25">
      <c r="A302" s="25"/>
      <c r="B302" s="25"/>
      <c r="C302" s="25"/>
      <c r="D302" s="25"/>
      <c r="E302" s="25"/>
      <c r="F302" s="25"/>
      <c r="G302" s="25"/>
      <c r="H302" s="25"/>
      <c r="J302" s="25"/>
      <c r="K302" s="25"/>
      <c r="L302" s="25"/>
      <c r="M302" s="25"/>
      <c r="N302" s="25"/>
      <c r="R302" s="20">
        <f t="shared" si="12"/>
        <v>0</v>
      </c>
      <c r="S302" s="25"/>
      <c r="T302" s="25"/>
      <c r="U302" s="25"/>
      <c r="V302" s="25"/>
      <c r="W302" s="23" t="str">
        <f t="shared" si="13"/>
        <v>-</v>
      </c>
      <c r="X302" s="23" t="str">
        <f t="shared" si="13"/>
        <v>-</v>
      </c>
    </row>
    <row r="303" spans="1:24" x14ac:dyDescent="0.25">
      <c r="A303" s="25"/>
      <c r="B303" s="25"/>
      <c r="C303" s="25"/>
      <c r="D303" s="25"/>
      <c r="E303" s="25"/>
      <c r="F303" s="25"/>
      <c r="G303" s="25"/>
      <c r="H303" s="25"/>
      <c r="J303" s="25"/>
      <c r="K303" s="25"/>
      <c r="L303" s="25"/>
      <c r="M303" s="25"/>
      <c r="N303" s="25"/>
      <c r="R303" s="20">
        <f t="shared" si="12"/>
        <v>0</v>
      </c>
      <c r="S303" s="25"/>
      <c r="T303" s="25"/>
      <c r="U303" s="25"/>
      <c r="V303" s="25"/>
      <c r="W303" s="23" t="str">
        <f t="shared" si="13"/>
        <v>-</v>
      </c>
      <c r="X303" s="23" t="str">
        <f t="shared" si="13"/>
        <v>-</v>
      </c>
    </row>
    <row r="304" spans="1:24" x14ac:dyDescent="0.25">
      <c r="A304" s="25"/>
      <c r="B304" s="25"/>
      <c r="C304" s="25"/>
      <c r="D304" s="25"/>
      <c r="E304" s="25"/>
      <c r="F304" s="25"/>
      <c r="G304" s="25"/>
      <c r="H304" s="25"/>
      <c r="J304" s="25"/>
      <c r="K304" s="25"/>
      <c r="L304" s="25"/>
      <c r="M304" s="25"/>
      <c r="N304" s="25"/>
      <c r="R304" s="20">
        <f t="shared" si="12"/>
        <v>0</v>
      </c>
      <c r="S304" s="25"/>
      <c r="T304" s="25"/>
      <c r="U304" s="25"/>
      <c r="V304" s="25"/>
      <c r="W304" s="23" t="str">
        <f t="shared" si="13"/>
        <v>-</v>
      </c>
      <c r="X304" s="23" t="str">
        <f t="shared" si="13"/>
        <v>-</v>
      </c>
    </row>
    <row r="305" spans="1:24" x14ac:dyDescent="0.25">
      <c r="A305" s="25"/>
      <c r="B305" s="25"/>
      <c r="C305" s="25"/>
      <c r="D305" s="25"/>
      <c r="E305" s="25"/>
      <c r="F305" s="25"/>
      <c r="G305" s="25"/>
      <c r="H305" s="25"/>
      <c r="J305" s="25"/>
      <c r="K305" s="25"/>
      <c r="L305" s="25"/>
      <c r="M305" s="25"/>
      <c r="N305" s="25"/>
      <c r="R305" s="20">
        <f t="shared" si="12"/>
        <v>0</v>
      </c>
      <c r="S305" s="25"/>
      <c r="T305" s="25"/>
      <c r="U305" s="25"/>
      <c r="V305" s="25"/>
      <c r="W305" s="23" t="str">
        <f t="shared" si="13"/>
        <v>-</v>
      </c>
      <c r="X305" s="23" t="str">
        <f t="shared" si="13"/>
        <v>-</v>
      </c>
    </row>
    <row r="306" spans="1:24" x14ac:dyDescent="0.25">
      <c r="A306" s="25"/>
      <c r="B306" s="25"/>
      <c r="C306" s="25"/>
      <c r="D306" s="25"/>
      <c r="E306" s="25"/>
      <c r="F306" s="25"/>
      <c r="G306" s="25"/>
      <c r="H306" s="25"/>
      <c r="J306" s="25"/>
      <c r="K306" s="25"/>
      <c r="L306" s="25"/>
      <c r="M306" s="25"/>
      <c r="N306" s="25"/>
      <c r="R306" s="20">
        <f t="shared" si="12"/>
        <v>0</v>
      </c>
      <c r="S306" s="25"/>
      <c r="T306" s="25"/>
      <c r="U306" s="25"/>
      <c r="V306" s="25"/>
      <c r="W306" s="23" t="str">
        <f t="shared" si="13"/>
        <v>-</v>
      </c>
      <c r="X306" s="23" t="str">
        <f t="shared" si="13"/>
        <v>-</v>
      </c>
    </row>
    <row r="307" spans="1:24" x14ac:dyDescent="0.25">
      <c r="A307" s="25"/>
      <c r="B307" s="25"/>
      <c r="C307" s="25"/>
      <c r="D307" s="25"/>
      <c r="E307" s="25"/>
      <c r="F307" s="25"/>
      <c r="G307" s="25"/>
      <c r="H307" s="25"/>
      <c r="J307" s="25"/>
      <c r="K307" s="25"/>
      <c r="L307" s="25"/>
      <c r="M307" s="25"/>
      <c r="N307" s="25"/>
      <c r="R307" s="20">
        <f t="shared" si="12"/>
        <v>0</v>
      </c>
      <c r="S307" s="25"/>
      <c r="T307" s="25"/>
      <c r="U307" s="25"/>
      <c r="V307" s="25"/>
      <c r="W307" s="23" t="str">
        <f t="shared" si="13"/>
        <v>-</v>
      </c>
      <c r="X307" s="23" t="str">
        <f t="shared" si="13"/>
        <v>-</v>
      </c>
    </row>
    <row r="308" spans="1:24" x14ac:dyDescent="0.25">
      <c r="A308" s="25"/>
      <c r="B308" s="25"/>
      <c r="C308" s="25"/>
      <c r="D308" s="25"/>
      <c r="E308" s="25"/>
      <c r="F308" s="25"/>
      <c r="G308" s="25"/>
      <c r="H308" s="25"/>
      <c r="J308" s="25"/>
      <c r="K308" s="25"/>
      <c r="L308" s="25"/>
      <c r="M308" s="25"/>
      <c r="N308" s="25"/>
      <c r="R308" s="20">
        <f t="shared" si="12"/>
        <v>0</v>
      </c>
      <c r="S308" s="25"/>
      <c r="T308" s="25"/>
      <c r="U308" s="25"/>
      <c r="V308" s="25"/>
      <c r="W308" s="23" t="str">
        <f t="shared" si="13"/>
        <v>-</v>
      </c>
      <c r="X308" s="23" t="str">
        <f t="shared" si="13"/>
        <v>-</v>
      </c>
    </row>
    <row r="309" spans="1:24" x14ac:dyDescent="0.25">
      <c r="A309" s="25"/>
      <c r="B309" s="25"/>
      <c r="C309" s="25"/>
      <c r="D309" s="25"/>
      <c r="E309" s="25"/>
      <c r="F309" s="25"/>
      <c r="G309" s="25"/>
      <c r="H309" s="25"/>
      <c r="J309" s="25"/>
      <c r="K309" s="25"/>
      <c r="L309" s="25"/>
      <c r="M309" s="25"/>
      <c r="N309" s="25"/>
      <c r="R309" s="20">
        <f t="shared" si="12"/>
        <v>0</v>
      </c>
      <c r="S309" s="25"/>
      <c r="T309" s="25"/>
      <c r="U309" s="25"/>
      <c r="V309" s="25"/>
      <c r="W309" s="23" t="str">
        <f t="shared" si="13"/>
        <v>-</v>
      </c>
      <c r="X309" s="23" t="str">
        <f t="shared" si="13"/>
        <v>-</v>
      </c>
    </row>
    <row r="310" spans="1:24" x14ac:dyDescent="0.25">
      <c r="A310" s="25"/>
      <c r="B310" s="25"/>
      <c r="C310" s="25"/>
      <c r="D310" s="25"/>
      <c r="E310" s="25"/>
      <c r="F310" s="25"/>
      <c r="G310" s="25"/>
      <c r="H310" s="25"/>
      <c r="J310" s="25"/>
      <c r="K310" s="25"/>
      <c r="L310" s="25"/>
      <c r="M310" s="25"/>
      <c r="N310" s="25"/>
      <c r="R310" s="20">
        <f t="shared" si="12"/>
        <v>0</v>
      </c>
      <c r="S310" s="25"/>
      <c r="T310" s="25"/>
      <c r="U310" s="25"/>
      <c r="V310" s="25"/>
      <c r="W310" s="23" t="str">
        <f t="shared" si="13"/>
        <v>-</v>
      </c>
      <c r="X310" s="23" t="str">
        <f t="shared" si="13"/>
        <v>-</v>
      </c>
    </row>
    <row r="311" spans="1:24" x14ac:dyDescent="0.25">
      <c r="A311" s="25"/>
      <c r="B311" s="25"/>
      <c r="C311" s="25"/>
      <c r="D311" s="25"/>
      <c r="E311" s="25"/>
      <c r="F311" s="25"/>
      <c r="G311" s="25"/>
      <c r="H311" s="25"/>
      <c r="J311" s="25"/>
      <c r="K311" s="25"/>
      <c r="L311" s="25"/>
      <c r="M311" s="25"/>
      <c r="N311" s="25"/>
      <c r="R311" s="20">
        <f t="shared" si="12"/>
        <v>0</v>
      </c>
      <c r="S311" s="25"/>
      <c r="T311" s="25"/>
      <c r="U311" s="25"/>
      <c r="V311" s="25"/>
      <c r="W311" s="23" t="str">
        <f t="shared" si="13"/>
        <v>-</v>
      </c>
      <c r="X311" s="23" t="str">
        <f t="shared" si="13"/>
        <v>-</v>
      </c>
    </row>
    <row r="312" spans="1:24" x14ac:dyDescent="0.25">
      <c r="A312" s="25"/>
      <c r="B312" s="25"/>
      <c r="C312" s="25"/>
      <c r="D312" s="25"/>
      <c r="E312" s="25"/>
      <c r="F312" s="25"/>
      <c r="G312" s="25"/>
      <c r="H312" s="25"/>
      <c r="J312" s="25"/>
      <c r="K312" s="25"/>
      <c r="L312" s="25"/>
      <c r="M312" s="25"/>
      <c r="N312" s="25"/>
      <c r="R312" s="20">
        <f t="shared" si="12"/>
        <v>0</v>
      </c>
      <c r="S312" s="25"/>
      <c r="T312" s="25"/>
      <c r="U312" s="25"/>
      <c r="V312" s="25"/>
      <c r="W312" s="23" t="str">
        <f t="shared" si="13"/>
        <v>-</v>
      </c>
      <c r="X312" s="23" t="str">
        <f t="shared" si="13"/>
        <v>-</v>
      </c>
    </row>
    <row r="313" spans="1:24" x14ac:dyDescent="0.25">
      <c r="A313" s="25"/>
      <c r="B313" s="25"/>
      <c r="C313" s="25"/>
      <c r="D313" s="25"/>
      <c r="E313" s="25"/>
      <c r="F313" s="25"/>
      <c r="G313" s="25"/>
      <c r="H313" s="25"/>
      <c r="J313" s="25"/>
      <c r="K313" s="25"/>
      <c r="L313" s="25"/>
      <c r="M313" s="25"/>
      <c r="N313" s="25"/>
      <c r="R313" s="20">
        <f t="shared" si="12"/>
        <v>0</v>
      </c>
      <c r="S313" s="25"/>
      <c r="T313" s="25"/>
      <c r="U313" s="25"/>
      <c r="V313" s="25"/>
      <c r="W313" s="23" t="str">
        <f t="shared" si="13"/>
        <v>-</v>
      </c>
      <c r="X313" s="23" t="str">
        <f t="shared" si="13"/>
        <v>-</v>
      </c>
    </row>
    <row r="314" spans="1:24" x14ac:dyDescent="0.25">
      <c r="A314" s="25"/>
      <c r="B314" s="25"/>
      <c r="C314" s="25"/>
      <c r="D314" s="25"/>
      <c r="E314" s="25"/>
      <c r="F314" s="25"/>
      <c r="G314" s="25"/>
      <c r="H314" s="25"/>
      <c r="J314" s="25"/>
      <c r="K314" s="25"/>
      <c r="L314" s="25"/>
      <c r="M314" s="25"/>
      <c r="N314" s="25"/>
      <c r="R314" s="20">
        <f t="shared" si="12"/>
        <v>0</v>
      </c>
      <c r="S314" s="25"/>
      <c r="T314" s="25"/>
      <c r="U314" s="25"/>
      <c r="V314" s="25"/>
      <c r="W314" s="23" t="str">
        <f t="shared" si="13"/>
        <v>-</v>
      </c>
      <c r="X314" s="23" t="str">
        <f t="shared" si="13"/>
        <v>-</v>
      </c>
    </row>
    <row r="315" spans="1:24" x14ac:dyDescent="0.25">
      <c r="A315" s="25"/>
      <c r="B315" s="25"/>
      <c r="C315" s="25"/>
      <c r="D315" s="25"/>
      <c r="E315" s="25"/>
      <c r="F315" s="25"/>
      <c r="G315" s="25"/>
      <c r="H315" s="25"/>
      <c r="J315" s="25"/>
      <c r="K315" s="25"/>
      <c r="L315" s="25"/>
      <c r="M315" s="25"/>
      <c r="N315" s="25"/>
      <c r="R315" s="20">
        <f t="shared" si="12"/>
        <v>0</v>
      </c>
      <c r="S315" s="25"/>
      <c r="T315" s="25"/>
      <c r="U315" s="25"/>
      <c r="V315" s="25"/>
      <c r="W315" s="23" t="str">
        <f t="shared" si="13"/>
        <v>-</v>
      </c>
      <c r="X315" s="23" t="str">
        <f t="shared" si="13"/>
        <v>-</v>
      </c>
    </row>
    <row r="316" spans="1:24" x14ac:dyDescent="0.25">
      <c r="A316" s="25"/>
      <c r="B316" s="25"/>
      <c r="C316" s="25"/>
      <c r="D316" s="25"/>
      <c r="E316" s="25"/>
      <c r="F316" s="25"/>
      <c r="G316" s="25"/>
      <c r="H316" s="25"/>
      <c r="J316" s="25"/>
      <c r="K316" s="25"/>
      <c r="L316" s="25"/>
      <c r="M316" s="25"/>
      <c r="N316" s="25"/>
      <c r="R316" s="20">
        <f t="shared" si="12"/>
        <v>0</v>
      </c>
      <c r="S316" s="25"/>
      <c r="T316" s="25"/>
      <c r="U316" s="25"/>
      <c r="V316" s="25"/>
      <c r="W316" s="23" t="str">
        <f t="shared" si="13"/>
        <v>-</v>
      </c>
      <c r="X316" s="23" t="str">
        <f t="shared" si="13"/>
        <v>-</v>
      </c>
    </row>
    <row r="317" spans="1:24" x14ac:dyDescent="0.25">
      <c r="A317" s="25"/>
      <c r="B317" s="25"/>
      <c r="C317" s="25"/>
      <c r="D317" s="25"/>
      <c r="E317" s="25"/>
      <c r="F317" s="25"/>
      <c r="G317" s="25"/>
      <c r="H317" s="25"/>
      <c r="J317" s="25"/>
      <c r="K317" s="25"/>
      <c r="L317" s="25"/>
      <c r="M317" s="25"/>
      <c r="N317" s="25"/>
      <c r="R317" s="20">
        <f t="shared" si="12"/>
        <v>0</v>
      </c>
      <c r="S317" s="25"/>
      <c r="T317" s="25"/>
      <c r="U317" s="25"/>
      <c r="V317" s="25"/>
      <c r="W317" s="23" t="str">
        <f t="shared" si="13"/>
        <v>-</v>
      </c>
      <c r="X317" s="23" t="str">
        <f t="shared" si="13"/>
        <v>-</v>
      </c>
    </row>
    <row r="318" spans="1:24" x14ac:dyDescent="0.25">
      <c r="A318" s="25"/>
      <c r="B318" s="25"/>
      <c r="C318" s="25"/>
      <c r="D318" s="25"/>
      <c r="E318" s="25"/>
      <c r="F318" s="25"/>
      <c r="G318" s="25"/>
      <c r="H318" s="25"/>
      <c r="J318" s="25"/>
      <c r="K318" s="25"/>
      <c r="L318" s="25"/>
      <c r="M318" s="25"/>
      <c r="N318" s="25"/>
      <c r="R318" s="20">
        <f t="shared" ref="R318:R381" si="14">A318</f>
        <v>0</v>
      </c>
      <c r="S318" s="25"/>
      <c r="T318" s="25"/>
      <c r="U318" s="25"/>
      <c r="V318" s="25"/>
      <c r="W318" s="23" t="str">
        <f t="shared" si="13"/>
        <v>-</v>
      </c>
      <c r="X318" s="23" t="str">
        <f t="shared" si="13"/>
        <v>-</v>
      </c>
    </row>
    <row r="319" spans="1:24" x14ac:dyDescent="0.25">
      <c r="A319" s="25"/>
      <c r="B319" s="25"/>
      <c r="C319" s="25"/>
      <c r="D319" s="25"/>
      <c r="E319" s="25"/>
      <c r="F319" s="25"/>
      <c r="G319" s="25"/>
      <c r="H319" s="25"/>
      <c r="J319" s="25"/>
      <c r="K319" s="25"/>
      <c r="L319" s="25"/>
      <c r="M319" s="25"/>
      <c r="N319" s="25"/>
      <c r="R319" s="20">
        <f t="shared" si="14"/>
        <v>0</v>
      </c>
      <c r="S319" s="25"/>
      <c r="T319" s="25"/>
      <c r="U319" s="25"/>
      <c r="V319" s="25"/>
      <c r="W319" s="23" t="str">
        <f t="shared" si="13"/>
        <v>-</v>
      </c>
      <c r="X319" s="23" t="str">
        <f t="shared" si="13"/>
        <v>-</v>
      </c>
    </row>
    <row r="320" spans="1:24" x14ac:dyDescent="0.25">
      <c r="A320" s="25"/>
      <c r="B320" s="25"/>
      <c r="C320" s="25"/>
      <c r="D320" s="25"/>
      <c r="E320" s="25"/>
      <c r="F320" s="25"/>
      <c r="G320" s="25"/>
      <c r="H320" s="25"/>
      <c r="J320" s="25"/>
      <c r="K320" s="25"/>
      <c r="L320" s="25"/>
      <c r="M320" s="25"/>
      <c r="N320" s="25"/>
      <c r="R320" s="20">
        <f t="shared" si="14"/>
        <v>0</v>
      </c>
      <c r="S320" s="25"/>
      <c r="T320" s="25"/>
      <c r="U320" s="25"/>
      <c r="V320" s="25"/>
      <c r="W320" s="23" t="str">
        <f t="shared" si="13"/>
        <v>-</v>
      </c>
      <c r="X320" s="23" t="str">
        <f t="shared" si="13"/>
        <v>-</v>
      </c>
    </row>
    <row r="321" spans="1:24" x14ac:dyDescent="0.25">
      <c r="A321" s="25"/>
      <c r="B321" s="25"/>
      <c r="C321" s="25"/>
      <c r="D321" s="25"/>
      <c r="E321" s="25"/>
      <c r="F321" s="25"/>
      <c r="G321" s="25"/>
      <c r="H321" s="25"/>
      <c r="J321" s="25"/>
      <c r="K321" s="25"/>
      <c r="L321" s="25"/>
      <c r="M321" s="25"/>
      <c r="N321" s="25"/>
      <c r="R321" s="20">
        <f t="shared" si="14"/>
        <v>0</v>
      </c>
      <c r="S321" s="25"/>
      <c r="T321" s="25"/>
      <c r="U321" s="25"/>
      <c r="V321" s="25"/>
      <c r="W321" s="23" t="str">
        <f t="shared" si="13"/>
        <v>-</v>
      </c>
      <c r="X321" s="23" t="str">
        <f t="shared" si="13"/>
        <v>-</v>
      </c>
    </row>
    <row r="322" spans="1:24" x14ac:dyDescent="0.25">
      <c r="A322" s="25"/>
      <c r="B322" s="25"/>
      <c r="C322" s="25"/>
      <c r="D322" s="25"/>
      <c r="E322" s="25"/>
      <c r="F322" s="25"/>
      <c r="G322" s="25"/>
      <c r="H322" s="25"/>
      <c r="J322" s="25"/>
      <c r="K322" s="25"/>
      <c r="L322" s="25"/>
      <c r="M322" s="25"/>
      <c r="N322" s="25"/>
      <c r="R322" s="20">
        <f t="shared" si="14"/>
        <v>0</v>
      </c>
      <c r="S322" s="25"/>
      <c r="T322" s="25"/>
      <c r="U322" s="25"/>
      <c r="V322" s="25"/>
      <c r="W322" s="23" t="str">
        <f t="shared" si="13"/>
        <v>-</v>
      </c>
      <c r="X322" s="23" t="str">
        <f t="shared" si="13"/>
        <v>-</v>
      </c>
    </row>
    <row r="323" spans="1:24" x14ac:dyDescent="0.25">
      <c r="A323" s="25"/>
      <c r="B323" s="25"/>
      <c r="C323" s="25"/>
      <c r="D323" s="25"/>
      <c r="E323" s="25"/>
      <c r="F323" s="25"/>
      <c r="G323" s="25"/>
      <c r="H323" s="25"/>
      <c r="J323" s="25"/>
      <c r="K323" s="25"/>
      <c r="L323" s="25"/>
      <c r="M323" s="25"/>
      <c r="N323" s="25"/>
      <c r="R323" s="20">
        <f t="shared" si="14"/>
        <v>0</v>
      </c>
      <c r="S323" s="25"/>
      <c r="T323" s="25"/>
      <c r="U323" s="25"/>
      <c r="V323" s="25"/>
      <c r="W323" s="23" t="str">
        <f t="shared" si="13"/>
        <v>-</v>
      </c>
      <c r="X323" s="23" t="str">
        <f t="shared" si="13"/>
        <v>-</v>
      </c>
    </row>
    <row r="324" spans="1:24" x14ac:dyDescent="0.25">
      <c r="A324" s="25"/>
      <c r="B324" s="25"/>
      <c r="C324" s="25"/>
      <c r="D324" s="25"/>
      <c r="E324" s="25"/>
      <c r="F324" s="25"/>
      <c r="G324" s="25"/>
      <c r="H324" s="25"/>
      <c r="J324" s="25"/>
      <c r="K324" s="25"/>
      <c r="L324" s="25"/>
      <c r="M324" s="25"/>
      <c r="N324" s="25"/>
      <c r="R324" s="20">
        <f t="shared" si="14"/>
        <v>0</v>
      </c>
      <c r="S324" s="25"/>
      <c r="T324" s="25"/>
      <c r="U324" s="25"/>
      <c r="V324" s="25"/>
      <c r="W324" s="23" t="str">
        <f t="shared" si="13"/>
        <v>-</v>
      </c>
      <c r="X324" s="23" t="str">
        <f t="shared" si="13"/>
        <v>-</v>
      </c>
    </row>
    <row r="325" spans="1:24" x14ac:dyDescent="0.25">
      <c r="A325" s="25"/>
      <c r="B325" s="25"/>
      <c r="C325" s="25"/>
      <c r="D325" s="25"/>
      <c r="E325" s="25"/>
      <c r="F325" s="25"/>
      <c r="G325" s="25"/>
      <c r="H325" s="25"/>
      <c r="J325" s="25"/>
      <c r="K325" s="25"/>
      <c r="L325" s="25"/>
      <c r="M325" s="25"/>
      <c r="N325" s="25"/>
      <c r="R325" s="20">
        <f t="shared" si="14"/>
        <v>0</v>
      </c>
      <c r="S325" s="25"/>
      <c r="T325" s="25"/>
      <c r="U325" s="25"/>
      <c r="V325" s="25"/>
      <c r="W325" s="23" t="str">
        <f t="shared" si="13"/>
        <v>-</v>
      </c>
      <c r="X325" s="23" t="str">
        <f t="shared" si="13"/>
        <v>-</v>
      </c>
    </row>
    <row r="326" spans="1:24" x14ac:dyDescent="0.25">
      <c r="A326" s="25"/>
      <c r="B326" s="25"/>
      <c r="C326" s="25"/>
      <c r="D326" s="25"/>
      <c r="E326" s="25"/>
      <c r="F326" s="25"/>
      <c r="G326" s="25"/>
      <c r="H326" s="25"/>
      <c r="J326" s="25"/>
      <c r="K326" s="25"/>
      <c r="L326" s="25"/>
      <c r="M326" s="25"/>
      <c r="N326" s="25"/>
      <c r="R326" s="20">
        <f t="shared" si="14"/>
        <v>0</v>
      </c>
      <c r="S326" s="25"/>
      <c r="T326" s="25"/>
      <c r="U326" s="25"/>
      <c r="V326" s="25"/>
      <c r="W326" s="23" t="str">
        <f t="shared" si="13"/>
        <v>-</v>
      </c>
      <c r="X326" s="23" t="str">
        <f t="shared" si="13"/>
        <v>-</v>
      </c>
    </row>
    <row r="327" spans="1:24" x14ac:dyDescent="0.25">
      <c r="A327" s="25"/>
      <c r="B327" s="25"/>
      <c r="C327" s="25"/>
      <c r="D327" s="25"/>
      <c r="E327" s="25"/>
      <c r="F327" s="25"/>
      <c r="G327" s="25"/>
      <c r="H327" s="25"/>
      <c r="J327" s="25"/>
      <c r="K327" s="25"/>
      <c r="L327" s="25"/>
      <c r="M327" s="25"/>
      <c r="N327" s="25"/>
      <c r="R327" s="20">
        <f t="shared" si="14"/>
        <v>0</v>
      </c>
      <c r="S327" s="25"/>
      <c r="T327" s="25"/>
      <c r="U327" s="25"/>
      <c r="V327" s="25"/>
      <c r="W327" s="23" t="str">
        <f t="shared" si="13"/>
        <v>-</v>
      </c>
      <c r="X327" s="23" t="str">
        <f t="shared" si="13"/>
        <v>-</v>
      </c>
    </row>
    <row r="328" spans="1:24" x14ac:dyDescent="0.25">
      <c r="A328" s="25"/>
      <c r="B328" s="25"/>
      <c r="C328" s="25"/>
      <c r="D328" s="25"/>
      <c r="E328" s="25"/>
      <c r="F328" s="25"/>
      <c r="G328" s="25"/>
      <c r="H328" s="25"/>
      <c r="J328" s="25"/>
      <c r="K328" s="25"/>
      <c r="L328" s="25"/>
      <c r="M328" s="25"/>
      <c r="N328" s="25"/>
      <c r="R328" s="20">
        <f t="shared" si="14"/>
        <v>0</v>
      </c>
      <c r="S328" s="25"/>
      <c r="T328" s="25"/>
      <c r="U328" s="25"/>
      <c r="V328" s="25"/>
      <c r="W328" s="23" t="str">
        <f t="shared" si="13"/>
        <v>-</v>
      </c>
      <c r="X328" s="23" t="str">
        <f t="shared" si="13"/>
        <v>-</v>
      </c>
    </row>
    <row r="329" spans="1:24" x14ac:dyDescent="0.25">
      <c r="A329" s="25"/>
      <c r="B329" s="25"/>
      <c r="C329" s="25"/>
      <c r="D329" s="25"/>
      <c r="E329" s="25"/>
      <c r="F329" s="25"/>
      <c r="G329" s="25"/>
      <c r="H329" s="25"/>
      <c r="J329" s="25"/>
      <c r="K329" s="25"/>
      <c r="L329" s="25"/>
      <c r="M329" s="25"/>
      <c r="N329" s="25"/>
      <c r="R329" s="20">
        <f t="shared" si="14"/>
        <v>0</v>
      </c>
      <c r="S329" s="25"/>
      <c r="T329" s="25"/>
      <c r="U329" s="25"/>
      <c r="V329" s="25"/>
      <c r="W329" s="23" t="str">
        <f t="shared" si="13"/>
        <v>-</v>
      </c>
      <c r="X329" s="23" t="str">
        <f t="shared" si="13"/>
        <v>-</v>
      </c>
    </row>
    <row r="330" spans="1:24" x14ac:dyDescent="0.25">
      <c r="A330" s="25"/>
      <c r="B330" s="25"/>
      <c r="C330" s="25"/>
      <c r="D330" s="25"/>
      <c r="E330" s="25"/>
      <c r="F330" s="25"/>
      <c r="G330" s="25"/>
      <c r="H330" s="25"/>
      <c r="J330" s="25"/>
      <c r="K330" s="25"/>
      <c r="L330" s="25"/>
      <c r="M330" s="25"/>
      <c r="N330" s="25"/>
      <c r="R330" s="20">
        <f t="shared" si="14"/>
        <v>0</v>
      </c>
      <c r="S330" s="25"/>
      <c r="T330" s="25"/>
      <c r="U330" s="25"/>
      <c r="V330" s="25"/>
      <c r="W330" s="23" t="str">
        <f t="shared" si="13"/>
        <v>-</v>
      </c>
      <c r="X330" s="23" t="str">
        <f t="shared" si="13"/>
        <v>-</v>
      </c>
    </row>
    <row r="331" spans="1:24" x14ac:dyDescent="0.25">
      <c r="A331" s="25"/>
      <c r="B331" s="25"/>
      <c r="C331" s="25"/>
      <c r="D331" s="25"/>
      <c r="E331" s="25"/>
      <c r="F331" s="25"/>
      <c r="G331" s="25"/>
      <c r="H331" s="25"/>
      <c r="J331" s="25"/>
      <c r="K331" s="25"/>
      <c r="L331" s="25"/>
      <c r="M331" s="25"/>
      <c r="N331" s="25"/>
      <c r="R331" s="20">
        <f t="shared" si="14"/>
        <v>0</v>
      </c>
      <c r="S331" s="25"/>
      <c r="T331" s="25"/>
      <c r="U331" s="25"/>
      <c r="V331" s="25"/>
      <c r="W331" s="23" t="str">
        <f t="shared" si="13"/>
        <v>-</v>
      </c>
      <c r="X331" s="23" t="str">
        <f t="shared" si="13"/>
        <v>-</v>
      </c>
    </row>
    <row r="332" spans="1:24" x14ac:dyDescent="0.25">
      <c r="A332" s="25"/>
      <c r="B332" s="25"/>
      <c r="C332" s="25"/>
      <c r="D332" s="25"/>
      <c r="E332" s="25"/>
      <c r="F332" s="25"/>
      <c r="G332" s="25"/>
      <c r="H332" s="25"/>
      <c r="J332" s="25"/>
      <c r="K332" s="25"/>
      <c r="L332" s="25"/>
      <c r="M332" s="25"/>
      <c r="N332" s="25"/>
      <c r="R332" s="20">
        <f t="shared" si="14"/>
        <v>0</v>
      </c>
      <c r="S332" s="25"/>
      <c r="T332" s="25"/>
      <c r="U332" s="25"/>
      <c r="V332" s="25"/>
      <c r="W332" s="23" t="str">
        <f t="shared" si="13"/>
        <v>-</v>
      </c>
      <c r="X332" s="23" t="str">
        <f t="shared" si="13"/>
        <v>-</v>
      </c>
    </row>
    <row r="333" spans="1:24" x14ac:dyDescent="0.25">
      <c r="A333" s="25"/>
      <c r="B333" s="25"/>
      <c r="C333" s="25"/>
      <c r="D333" s="25"/>
      <c r="E333" s="25"/>
      <c r="F333" s="25"/>
      <c r="G333" s="25"/>
      <c r="H333" s="25"/>
      <c r="J333" s="25"/>
      <c r="K333" s="25"/>
      <c r="L333" s="25"/>
      <c r="M333" s="25"/>
      <c r="N333" s="25"/>
      <c r="R333" s="20">
        <f t="shared" si="14"/>
        <v>0</v>
      </c>
      <c r="S333" s="25"/>
      <c r="T333" s="25"/>
      <c r="U333" s="25"/>
      <c r="V333" s="25"/>
      <c r="W333" s="23" t="str">
        <f t="shared" ref="W333:X396" si="15">IF((J333+L333/$X$6)&gt;0,(J333+L333/$X$6),"-")</f>
        <v>-</v>
      </c>
      <c r="X333" s="23" t="str">
        <f t="shared" si="15"/>
        <v>-</v>
      </c>
    </row>
    <row r="334" spans="1:24" x14ac:dyDescent="0.25">
      <c r="A334" s="25"/>
      <c r="B334" s="25"/>
      <c r="C334" s="25"/>
      <c r="D334" s="25"/>
      <c r="E334" s="25"/>
      <c r="F334" s="25"/>
      <c r="G334" s="25"/>
      <c r="H334" s="25"/>
      <c r="J334" s="25"/>
      <c r="K334" s="25"/>
      <c r="L334" s="25"/>
      <c r="M334" s="25"/>
      <c r="N334" s="25"/>
      <c r="R334" s="20">
        <f t="shared" si="14"/>
        <v>0</v>
      </c>
      <c r="S334" s="25"/>
      <c r="T334" s="25"/>
      <c r="U334" s="25"/>
      <c r="V334" s="25"/>
      <c r="W334" s="23" t="str">
        <f t="shared" si="15"/>
        <v>-</v>
      </c>
      <c r="X334" s="23" t="str">
        <f t="shared" si="15"/>
        <v>-</v>
      </c>
    </row>
    <row r="335" spans="1:24" x14ac:dyDescent="0.25">
      <c r="A335" s="25"/>
      <c r="B335" s="25"/>
      <c r="C335" s="25"/>
      <c r="D335" s="25"/>
      <c r="E335" s="25"/>
      <c r="F335" s="25"/>
      <c r="G335" s="25"/>
      <c r="H335" s="25"/>
      <c r="J335" s="25"/>
      <c r="K335" s="25"/>
      <c r="L335" s="25"/>
      <c r="M335" s="25"/>
      <c r="N335" s="25"/>
      <c r="R335" s="20">
        <f t="shared" si="14"/>
        <v>0</v>
      </c>
      <c r="S335" s="25"/>
      <c r="T335" s="25"/>
      <c r="U335" s="25"/>
      <c r="V335" s="25"/>
      <c r="W335" s="23" t="str">
        <f t="shared" si="15"/>
        <v>-</v>
      </c>
      <c r="X335" s="23" t="str">
        <f t="shared" si="15"/>
        <v>-</v>
      </c>
    </row>
    <row r="336" spans="1:24" x14ac:dyDescent="0.25">
      <c r="A336" s="25"/>
      <c r="B336" s="25"/>
      <c r="C336" s="25"/>
      <c r="D336" s="25"/>
      <c r="E336" s="25"/>
      <c r="F336" s="25"/>
      <c r="G336" s="25"/>
      <c r="H336" s="25"/>
      <c r="J336" s="25"/>
      <c r="K336" s="25"/>
      <c r="L336" s="25"/>
      <c r="M336" s="25"/>
      <c r="N336" s="25"/>
      <c r="R336" s="20">
        <f t="shared" si="14"/>
        <v>0</v>
      </c>
      <c r="S336" s="25"/>
      <c r="T336" s="25"/>
      <c r="U336" s="25"/>
      <c r="V336" s="25"/>
      <c r="W336" s="23" t="str">
        <f t="shared" si="15"/>
        <v>-</v>
      </c>
      <c r="X336" s="23" t="str">
        <f t="shared" si="15"/>
        <v>-</v>
      </c>
    </row>
    <row r="337" spans="1:24" x14ac:dyDescent="0.25">
      <c r="A337" s="25"/>
      <c r="B337" s="25"/>
      <c r="C337" s="25"/>
      <c r="D337" s="25"/>
      <c r="E337" s="25"/>
      <c r="F337" s="25"/>
      <c r="G337" s="25"/>
      <c r="H337" s="25"/>
      <c r="J337" s="25"/>
      <c r="K337" s="25"/>
      <c r="L337" s="25"/>
      <c r="M337" s="25"/>
      <c r="N337" s="25"/>
      <c r="R337" s="20">
        <f t="shared" si="14"/>
        <v>0</v>
      </c>
      <c r="S337" s="25"/>
      <c r="T337" s="25"/>
      <c r="U337" s="25"/>
      <c r="V337" s="25"/>
      <c r="W337" s="23" t="str">
        <f t="shared" si="15"/>
        <v>-</v>
      </c>
      <c r="X337" s="23" t="str">
        <f t="shared" si="15"/>
        <v>-</v>
      </c>
    </row>
    <row r="338" spans="1:24" x14ac:dyDescent="0.25">
      <c r="A338" s="25"/>
      <c r="B338" s="25"/>
      <c r="C338" s="25"/>
      <c r="D338" s="25"/>
      <c r="E338" s="25"/>
      <c r="F338" s="25"/>
      <c r="G338" s="25"/>
      <c r="H338" s="25"/>
      <c r="J338" s="25"/>
      <c r="K338" s="25"/>
      <c r="L338" s="25"/>
      <c r="M338" s="25"/>
      <c r="N338" s="25"/>
      <c r="R338" s="20">
        <f t="shared" si="14"/>
        <v>0</v>
      </c>
      <c r="S338" s="25"/>
      <c r="T338" s="25"/>
      <c r="U338" s="25"/>
      <c r="V338" s="25"/>
      <c r="W338" s="23" t="str">
        <f t="shared" si="15"/>
        <v>-</v>
      </c>
      <c r="X338" s="23" t="str">
        <f t="shared" si="15"/>
        <v>-</v>
      </c>
    </row>
    <row r="339" spans="1:24" x14ac:dyDescent="0.25">
      <c r="A339" s="25"/>
      <c r="B339" s="25"/>
      <c r="C339" s="25"/>
      <c r="D339" s="25"/>
      <c r="E339" s="25"/>
      <c r="F339" s="25"/>
      <c r="G339" s="25"/>
      <c r="H339" s="25"/>
      <c r="J339" s="25"/>
      <c r="K339" s="25"/>
      <c r="L339" s="25"/>
      <c r="M339" s="25"/>
      <c r="N339" s="25"/>
      <c r="R339" s="20">
        <f t="shared" si="14"/>
        <v>0</v>
      </c>
      <c r="S339" s="25"/>
      <c r="T339" s="25"/>
      <c r="U339" s="25"/>
      <c r="V339" s="25"/>
      <c r="W339" s="23" t="str">
        <f t="shared" si="15"/>
        <v>-</v>
      </c>
      <c r="X339" s="23" t="str">
        <f t="shared" si="15"/>
        <v>-</v>
      </c>
    </row>
    <row r="340" spans="1:24" x14ac:dyDescent="0.25">
      <c r="A340" s="25"/>
      <c r="B340" s="25"/>
      <c r="C340" s="25"/>
      <c r="D340" s="25"/>
      <c r="E340" s="25"/>
      <c r="F340" s="25"/>
      <c r="G340" s="25"/>
      <c r="H340" s="25"/>
      <c r="J340" s="25"/>
      <c r="K340" s="25"/>
      <c r="L340" s="25"/>
      <c r="M340" s="25"/>
      <c r="N340" s="25"/>
      <c r="R340" s="20">
        <f t="shared" si="14"/>
        <v>0</v>
      </c>
      <c r="S340" s="25"/>
      <c r="T340" s="25"/>
      <c r="U340" s="25"/>
      <c r="V340" s="25"/>
      <c r="W340" s="23" t="str">
        <f t="shared" si="15"/>
        <v>-</v>
      </c>
      <c r="X340" s="23" t="str">
        <f t="shared" si="15"/>
        <v>-</v>
      </c>
    </row>
    <row r="341" spans="1:24" x14ac:dyDescent="0.25">
      <c r="A341" s="25"/>
      <c r="B341" s="25"/>
      <c r="C341" s="25"/>
      <c r="D341" s="25"/>
      <c r="E341" s="25"/>
      <c r="F341" s="25"/>
      <c r="G341" s="25"/>
      <c r="H341" s="25"/>
      <c r="J341" s="25"/>
      <c r="K341" s="25"/>
      <c r="L341" s="25"/>
      <c r="M341" s="25"/>
      <c r="N341" s="25"/>
      <c r="R341" s="20">
        <f t="shared" si="14"/>
        <v>0</v>
      </c>
      <c r="S341" s="25"/>
      <c r="T341" s="25"/>
      <c r="U341" s="25"/>
      <c r="V341" s="25"/>
      <c r="W341" s="23" t="str">
        <f t="shared" si="15"/>
        <v>-</v>
      </c>
      <c r="X341" s="23" t="str">
        <f t="shared" si="15"/>
        <v>-</v>
      </c>
    </row>
    <row r="342" spans="1:24" x14ac:dyDescent="0.25">
      <c r="A342" s="25"/>
      <c r="B342" s="25"/>
      <c r="C342" s="25"/>
      <c r="D342" s="25"/>
      <c r="E342" s="25"/>
      <c r="F342" s="25"/>
      <c r="G342" s="25"/>
      <c r="H342" s="25"/>
      <c r="J342" s="25"/>
      <c r="K342" s="25"/>
      <c r="L342" s="25"/>
      <c r="M342" s="25"/>
      <c r="N342" s="25"/>
      <c r="R342" s="20">
        <f t="shared" si="14"/>
        <v>0</v>
      </c>
      <c r="S342" s="25"/>
      <c r="T342" s="25"/>
      <c r="U342" s="25"/>
      <c r="V342" s="25"/>
      <c r="W342" s="23" t="str">
        <f t="shared" si="15"/>
        <v>-</v>
      </c>
      <c r="X342" s="23" t="str">
        <f t="shared" si="15"/>
        <v>-</v>
      </c>
    </row>
    <row r="343" spans="1:24" x14ac:dyDescent="0.25">
      <c r="A343" s="25"/>
      <c r="B343" s="25"/>
      <c r="C343" s="25"/>
      <c r="D343" s="25"/>
      <c r="E343" s="25"/>
      <c r="F343" s="25"/>
      <c r="G343" s="25"/>
      <c r="H343" s="25"/>
      <c r="J343" s="25"/>
      <c r="K343" s="25"/>
      <c r="L343" s="25"/>
      <c r="M343" s="25"/>
      <c r="N343" s="25"/>
      <c r="R343" s="20">
        <f t="shared" si="14"/>
        <v>0</v>
      </c>
      <c r="S343" s="25"/>
      <c r="T343" s="25"/>
      <c r="U343" s="25"/>
      <c r="V343" s="25"/>
      <c r="W343" s="23" t="str">
        <f t="shared" si="15"/>
        <v>-</v>
      </c>
      <c r="X343" s="23" t="str">
        <f t="shared" si="15"/>
        <v>-</v>
      </c>
    </row>
    <row r="344" spans="1:24" x14ac:dyDescent="0.25">
      <c r="A344" s="25"/>
      <c r="B344" s="25"/>
      <c r="C344" s="25"/>
      <c r="D344" s="25"/>
      <c r="E344" s="25"/>
      <c r="F344" s="25"/>
      <c r="G344" s="25"/>
      <c r="H344" s="25"/>
      <c r="J344" s="25"/>
      <c r="K344" s="25"/>
      <c r="L344" s="25"/>
      <c r="M344" s="25"/>
      <c r="N344" s="25"/>
      <c r="R344" s="20">
        <f t="shared" si="14"/>
        <v>0</v>
      </c>
      <c r="S344" s="25"/>
      <c r="T344" s="25"/>
      <c r="U344" s="25"/>
      <c r="V344" s="25"/>
      <c r="W344" s="23" t="str">
        <f t="shared" si="15"/>
        <v>-</v>
      </c>
      <c r="X344" s="23" t="str">
        <f t="shared" si="15"/>
        <v>-</v>
      </c>
    </row>
    <row r="345" spans="1:24" x14ac:dyDescent="0.25">
      <c r="A345" s="25"/>
      <c r="B345" s="25"/>
      <c r="C345" s="25"/>
      <c r="D345" s="25"/>
      <c r="E345" s="25"/>
      <c r="F345" s="25"/>
      <c r="G345" s="25"/>
      <c r="H345" s="25"/>
      <c r="J345" s="25"/>
      <c r="K345" s="25"/>
      <c r="L345" s="25"/>
      <c r="M345" s="25"/>
      <c r="N345" s="25"/>
      <c r="R345" s="20">
        <f t="shared" si="14"/>
        <v>0</v>
      </c>
      <c r="S345" s="25"/>
      <c r="T345" s="25"/>
      <c r="U345" s="25"/>
      <c r="V345" s="25"/>
      <c r="W345" s="23" t="str">
        <f t="shared" si="15"/>
        <v>-</v>
      </c>
      <c r="X345" s="23" t="str">
        <f t="shared" si="15"/>
        <v>-</v>
      </c>
    </row>
    <row r="346" spans="1:24" x14ac:dyDescent="0.25">
      <c r="A346" s="25"/>
      <c r="B346" s="25"/>
      <c r="C346" s="25"/>
      <c r="D346" s="25"/>
      <c r="E346" s="25"/>
      <c r="F346" s="25"/>
      <c r="G346" s="25"/>
      <c r="H346" s="25"/>
      <c r="J346" s="25"/>
      <c r="K346" s="25"/>
      <c r="L346" s="25"/>
      <c r="M346" s="25"/>
      <c r="N346" s="25"/>
      <c r="R346" s="20">
        <f t="shared" si="14"/>
        <v>0</v>
      </c>
      <c r="S346" s="25"/>
      <c r="T346" s="25"/>
      <c r="U346" s="25"/>
      <c r="V346" s="25"/>
      <c r="W346" s="23" t="str">
        <f t="shared" si="15"/>
        <v>-</v>
      </c>
      <c r="X346" s="23" t="str">
        <f t="shared" si="15"/>
        <v>-</v>
      </c>
    </row>
    <row r="347" spans="1:24" x14ac:dyDescent="0.25">
      <c r="A347" s="25"/>
      <c r="B347" s="25"/>
      <c r="C347" s="25"/>
      <c r="D347" s="25"/>
      <c r="E347" s="25"/>
      <c r="F347" s="25"/>
      <c r="G347" s="25"/>
      <c r="H347" s="25"/>
      <c r="J347" s="25"/>
      <c r="K347" s="25"/>
      <c r="L347" s="25"/>
      <c r="M347" s="25"/>
      <c r="N347" s="25"/>
      <c r="R347" s="20">
        <f t="shared" si="14"/>
        <v>0</v>
      </c>
      <c r="S347" s="25"/>
      <c r="T347" s="25"/>
      <c r="U347" s="25"/>
      <c r="V347" s="25"/>
      <c r="W347" s="23" t="str">
        <f t="shared" si="15"/>
        <v>-</v>
      </c>
      <c r="X347" s="23" t="str">
        <f t="shared" si="15"/>
        <v>-</v>
      </c>
    </row>
    <row r="348" spans="1:24" x14ac:dyDescent="0.25">
      <c r="A348" s="25"/>
      <c r="B348" s="25"/>
      <c r="C348" s="25"/>
      <c r="D348" s="25"/>
      <c r="E348" s="25"/>
      <c r="F348" s="25"/>
      <c r="G348" s="25"/>
      <c r="H348" s="25"/>
      <c r="J348" s="25"/>
      <c r="K348" s="25"/>
      <c r="L348" s="25"/>
      <c r="M348" s="25"/>
      <c r="N348" s="25"/>
      <c r="R348" s="20">
        <f t="shared" si="14"/>
        <v>0</v>
      </c>
      <c r="S348" s="25"/>
      <c r="T348" s="25"/>
      <c r="U348" s="25"/>
      <c r="V348" s="25"/>
      <c r="W348" s="23" t="str">
        <f t="shared" si="15"/>
        <v>-</v>
      </c>
      <c r="X348" s="23" t="str">
        <f t="shared" si="15"/>
        <v>-</v>
      </c>
    </row>
    <row r="349" spans="1:24" x14ac:dyDescent="0.25">
      <c r="A349" s="25"/>
      <c r="B349" s="25"/>
      <c r="C349" s="25"/>
      <c r="D349" s="25"/>
      <c r="E349" s="25"/>
      <c r="F349" s="25"/>
      <c r="G349" s="25"/>
      <c r="H349" s="25"/>
      <c r="J349" s="25"/>
      <c r="K349" s="25"/>
      <c r="L349" s="25"/>
      <c r="M349" s="25"/>
      <c r="N349" s="25"/>
      <c r="R349" s="20">
        <f t="shared" si="14"/>
        <v>0</v>
      </c>
      <c r="S349" s="25"/>
      <c r="T349" s="25"/>
      <c r="U349" s="25"/>
      <c r="V349" s="25"/>
      <c r="W349" s="23" t="str">
        <f t="shared" si="15"/>
        <v>-</v>
      </c>
      <c r="X349" s="23" t="str">
        <f t="shared" si="15"/>
        <v>-</v>
      </c>
    </row>
    <row r="350" spans="1:24" x14ac:dyDescent="0.25">
      <c r="A350" s="25"/>
      <c r="B350" s="25"/>
      <c r="C350" s="25"/>
      <c r="D350" s="25"/>
      <c r="E350" s="25"/>
      <c r="F350" s="25"/>
      <c r="G350" s="25"/>
      <c r="H350" s="25"/>
      <c r="J350" s="25"/>
      <c r="K350" s="25"/>
      <c r="L350" s="25"/>
      <c r="M350" s="25"/>
      <c r="N350" s="25"/>
      <c r="R350" s="20">
        <f t="shared" si="14"/>
        <v>0</v>
      </c>
      <c r="S350" s="25"/>
      <c r="T350" s="25"/>
      <c r="U350" s="25"/>
      <c r="V350" s="25"/>
      <c r="W350" s="23" t="str">
        <f t="shared" si="15"/>
        <v>-</v>
      </c>
      <c r="X350" s="23" t="str">
        <f t="shared" si="15"/>
        <v>-</v>
      </c>
    </row>
    <row r="351" spans="1:24" x14ac:dyDescent="0.25">
      <c r="A351" s="25"/>
      <c r="B351" s="25"/>
      <c r="C351" s="25"/>
      <c r="D351" s="25"/>
      <c r="E351" s="25"/>
      <c r="F351" s="25"/>
      <c r="G351" s="25"/>
      <c r="H351" s="25"/>
      <c r="J351" s="25"/>
      <c r="K351" s="25"/>
      <c r="L351" s="25"/>
      <c r="M351" s="25"/>
      <c r="N351" s="25"/>
      <c r="R351" s="20">
        <f t="shared" si="14"/>
        <v>0</v>
      </c>
      <c r="S351" s="25"/>
      <c r="T351" s="25"/>
      <c r="U351" s="25"/>
      <c r="V351" s="25"/>
      <c r="W351" s="23" t="str">
        <f t="shared" si="15"/>
        <v>-</v>
      </c>
      <c r="X351" s="23" t="str">
        <f t="shared" si="15"/>
        <v>-</v>
      </c>
    </row>
    <row r="352" spans="1:24" x14ac:dyDescent="0.25">
      <c r="A352" s="25"/>
      <c r="B352" s="25"/>
      <c r="C352" s="25"/>
      <c r="D352" s="25"/>
      <c r="E352" s="25"/>
      <c r="F352" s="25"/>
      <c r="G352" s="25"/>
      <c r="H352" s="25"/>
      <c r="J352" s="25"/>
      <c r="K352" s="25"/>
      <c r="L352" s="25"/>
      <c r="M352" s="25"/>
      <c r="N352" s="25"/>
      <c r="R352" s="20">
        <f t="shared" si="14"/>
        <v>0</v>
      </c>
      <c r="S352" s="25"/>
      <c r="T352" s="25"/>
      <c r="U352" s="25"/>
      <c r="V352" s="25"/>
      <c r="W352" s="23" t="str">
        <f t="shared" si="15"/>
        <v>-</v>
      </c>
      <c r="X352" s="23" t="str">
        <f t="shared" si="15"/>
        <v>-</v>
      </c>
    </row>
    <row r="353" spans="1:24" x14ac:dyDescent="0.25">
      <c r="A353" s="25"/>
      <c r="B353" s="25"/>
      <c r="C353" s="25"/>
      <c r="D353" s="25"/>
      <c r="E353" s="25"/>
      <c r="F353" s="25"/>
      <c r="G353" s="25"/>
      <c r="H353" s="25"/>
      <c r="J353" s="25"/>
      <c r="K353" s="25"/>
      <c r="L353" s="25"/>
      <c r="M353" s="25"/>
      <c r="N353" s="25"/>
      <c r="R353" s="20">
        <f t="shared" si="14"/>
        <v>0</v>
      </c>
      <c r="S353" s="25"/>
      <c r="T353" s="25"/>
      <c r="U353" s="25"/>
      <c r="V353" s="25"/>
      <c r="W353" s="23" t="str">
        <f t="shared" si="15"/>
        <v>-</v>
      </c>
      <c r="X353" s="23" t="str">
        <f t="shared" si="15"/>
        <v>-</v>
      </c>
    </row>
    <row r="354" spans="1:24" x14ac:dyDescent="0.25">
      <c r="A354" s="25"/>
      <c r="B354" s="25"/>
      <c r="C354" s="25"/>
      <c r="D354" s="25"/>
      <c r="E354" s="25"/>
      <c r="F354" s="25"/>
      <c r="G354" s="25"/>
      <c r="H354" s="25"/>
      <c r="J354" s="25"/>
      <c r="K354" s="25"/>
      <c r="L354" s="25"/>
      <c r="M354" s="25"/>
      <c r="N354" s="25"/>
      <c r="R354" s="20">
        <f t="shared" si="14"/>
        <v>0</v>
      </c>
      <c r="S354" s="25"/>
      <c r="T354" s="25"/>
      <c r="U354" s="25"/>
      <c r="V354" s="25"/>
      <c r="W354" s="23" t="str">
        <f t="shared" si="15"/>
        <v>-</v>
      </c>
      <c r="X354" s="23" t="str">
        <f t="shared" si="15"/>
        <v>-</v>
      </c>
    </row>
    <row r="355" spans="1:24" x14ac:dyDescent="0.25">
      <c r="A355" s="25"/>
      <c r="B355" s="25"/>
      <c r="C355" s="25"/>
      <c r="D355" s="25"/>
      <c r="E355" s="25"/>
      <c r="F355" s="25"/>
      <c r="G355" s="25"/>
      <c r="H355" s="25"/>
      <c r="J355" s="25"/>
      <c r="K355" s="25"/>
      <c r="L355" s="25"/>
      <c r="M355" s="25"/>
      <c r="N355" s="25"/>
      <c r="R355" s="20">
        <f t="shared" si="14"/>
        <v>0</v>
      </c>
      <c r="S355" s="25"/>
      <c r="T355" s="25"/>
      <c r="U355" s="25"/>
      <c r="V355" s="25"/>
      <c r="W355" s="23" t="str">
        <f t="shared" si="15"/>
        <v>-</v>
      </c>
      <c r="X355" s="23" t="str">
        <f t="shared" si="15"/>
        <v>-</v>
      </c>
    </row>
    <row r="356" spans="1:24" x14ac:dyDescent="0.25">
      <c r="A356" s="25"/>
      <c r="B356" s="25"/>
      <c r="C356" s="25"/>
      <c r="D356" s="25"/>
      <c r="E356" s="25"/>
      <c r="F356" s="25"/>
      <c r="G356" s="25"/>
      <c r="H356" s="25"/>
      <c r="J356" s="25"/>
      <c r="K356" s="25"/>
      <c r="L356" s="25"/>
      <c r="M356" s="25"/>
      <c r="N356" s="25"/>
      <c r="R356" s="20">
        <f t="shared" si="14"/>
        <v>0</v>
      </c>
      <c r="S356" s="25"/>
      <c r="T356" s="25"/>
      <c r="U356" s="25"/>
      <c r="V356" s="25"/>
      <c r="W356" s="23" t="str">
        <f t="shared" si="15"/>
        <v>-</v>
      </c>
      <c r="X356" s="23" t="str">
        <f t="shared" si="15"/>
        <v>-</v>
      </c>
    </row>
    <row r="357" spans="1:24" x14ac:dyDescent="0.25">
      <c r="A357" s="25"/>
      <c r="B357" s="25"/>
      <c r="C357" s="25"/>
      <c r="D357" s="25"/>
      <c r="E357" s="25"/>
      <c r="F357" s="25"/>
      <c r="G357" s="25"/>
      <c r="H357" s="25"/>
      <c r="J357" s="25"/>
      <c r="K357" s="25"/>
      <c r="L357" s="25"/>
      <c r="M357" s="25"/>
      <c r="N357" s="25"/>
      <c r="R357" s="20">
        <f t="shared" si="14"/>
        <v>0</v>
      </c>
      <c r="S357" s="25"/>
      <c r="T357" s="25"/>
      <c r="U357" s="25"/>
      <c r="V357" s="25"/>
      <c r="W357" s="23" t="str">
        <f t="shared" si="15"/>
        <v>-</v>
      </c>
      <c r="X357" s="23" t="str">
        <f t="shared" si="15"/>
        <v>-</v>
      </c>
    </row>
    <row r="358" spans="1:24" x14ac:dyDescent="0.25">
      <c r="A358" s="25"/>
      <c r="B358" s="25"/>
      <c r="C358" s="25"/>
      <c r="D358" s="25"/>
      <c r="E358" s="25"/>
      <c r="F358" s="25"/>
      <c r="G358" s="25"/>
      <c r="H358" s="25"/>
      <c r="J358" s="25"/>
      <c r="K358" s="25"/>
      <c r="L358" s="25"/>
      <c r="M358" s="25"/>
      <c r="N358" s="25"/>
      <c r="R358" s="20">
        <f t="shared" si="14"/>
        <v>0</v>
      </c>
      <c r="S358" s="25"/>
      <c r="T358" s="25"/>
      <c r="U358" s="25"/>
      <c r="V358" s="25"/>
      <c r="W358" s="23" t="str">
        <f t="shared" si="15"/>
        <v>-</v>
      </c>
      <c r="X358" s="23" t="str">
        <f t="shared" si="15"/>
        <v>-</v>
      </c>
    </row>
    <row r="359" spans="1:24" x14ac:dyDescent="0.25">
      <c r="A359" s="25"/>
      <c r="B359" s="25"/>
      <c r="C359" s="25"/>
      <c r="D359" s="25"/>
      <c r="E359" s="25"/>
      <c r="F359" s="25"/>
      <c r="G359" s="25"/>
      <c r="H359" s="25"/>
      <c r="J359" s="25"/>
      <c r="K359" s="25"/>
      <c r="L359" s="25"/>
      <c r="M359" s="25"/>
      <c r="N359" s="25"/>
      <c r="R359" s="20">
        <f t="shared" si="14"/>
        <v>0</v>
      </c>
      <c r="S359" s="25"/>
      <c r="T359" s="25"/>
      <c r="U359" s="25"/>
      <c r="V359" s="25"/>
      <c r="W359" s="23" t="str">
        <f t="shared" si="15"/>
        <v>-</v>
      </c>
      <c r="X359" s="23" t="str">
        <f t="shared" si="15"/>
        <v>-</v>
      </c>
    </row>
    <row r="360" spans="1:24" x14ac:dyDescent="0.25">
      <c r="A360" s="25"/>
      <c r="B360" s="25"/>
      <c r="C360" s="25"/>
      <c r="D360" s="25"/>
      <c r="E360" s="25"/>
      <c r="F360" s="25"/>
      <c r="G360" s="25"/>
      <c r="H360" s="25"/>
      <c r="J360" s="25"/>
      <c r="K360" s="25"/>
      <c r="L360" s="25"/>
      <c r="M360" s="25"/>
      <c r="N360" s="25"/>
      <c r="R360" s="20">
        <f t="shared" si="14"/>
        <v>0</v>
      </c>
      <c r="S360" s="25"/>
      <c r="T360" s="25"/>
      <c r="U360" s="25"/>
      <c r="V360" s="25"/>
      <c r="W360" s="23" t="str">
        <f t="shared" si="15"/>
        <v>-</v>
      </c>
      <c r="X360" s="23" t="str">
        <f t="shared" si="15"/>
        <v>-</v>
      </c>
    </row>
    <row r="361" spans="1:24" x14ac:dyDescent="0.25">
      <c r="A361" s="25"/>
      <c r="B361" s="25"/>
      <c r="C361" s="25"/>
      <c r="D361" s="25"/>
      <c r="E361" s="25"/>
      <c r="F361" s="25"/>
      <c r="G361" s="25"/>
      <c r="H361" s="25"/>
      <c r="J361" s="25"/>
      <c r="K361" s="25"/>
      <c r="L361" s="25"/>
      <c r="M361" s="25"/>
      <c r="N361" s="25"/>
      <c r="R361" s="20">
        <f t="shared" si="14"/>
        <v>0</v>
      </c>
      <c r="S361" s="25"/>
      <c r="T361" s="25"/>
      <c r="U361" s="25"/>
      <c r="V361" s="25"/>
      <c r="W361" s="23" t="str">
        <f t="shared" si="15"/>
        <v>-</v>
      </c>
      <c r="X361" s="23" t="str">
        <f t="shared" si="15"/>
        <v>-</v>
      </c>
    </row>
    <row r="362" spans="1:24" x14ac:dyDescent="0.25">
      <c r="A362" s="25"/>
      <c r="B362" s="25"/>
      <c r="C362" s="25"/>
      <c r="D362" s="25"/>
      <c r="E362" s="25"/>
      <c r="F362" s="25"/>
      <c r="G362" s="25"/>
      <c r="H362" s="25"/>
      <c r="J362" s="25"/>
      <c r="K362" s="25"/>
      <c r="L362" s="25"/>
      <c r="M362" s="25"/>
      <c r="N362" s="25"/>
      <c r="R362" s="20">
        <f t="shared" si="14"/>
        <v>0</v>
      </c>
      <c r="S362" s="25"/>
      <c r="T362" s="25"/>
      <c r="U362" s="25"/>
      <c r="V362" s="25"/>
      <c r="W362" s="23" t="str">
        <f t="shared" si="15"/>
        <v>-</v>
      </c>
      <c r="X362" s="23" t="str">
        <f t="shared" si="15"/>
        <v>-</v>
      </c>
    </row>
    <row r="363" spans="1:24" x14ac:dyDescent="0.25">
      <c r="A363" s="25"/>
      <c r="B363" s="25"/>
      <c r="C363" s="25"/>
      <c r="D363" s="25"/>
      <c r="E363" s="25"/>
      <c r="F363" s="25"/>
      <c r="G363" s="25"/>
      <c r="H363" s="25"/>
      <c r="J363" s="25"/>
      <c r="K363" s="25"/>
      <c r="L363" s="25"/>
      <c r="M363" s="25"/>
      <c r="N363" s="25"/>
      <c r="R363" s="20">
        <f t="shared" si="14"/>
        <v>0</v>
      </c>
      <c r="S363" s="25"/>
      <c r="T363" s="25"/>
      <c r="U363" s="25"/>
      <c r="V363" s="25"/>
      <c r="W363" s="23" t="str">
        <f t="shared" si="15"/>
        <v>-</v>
      </c>
      <c r="X363" s="23" t="str">
        <f t="shared" si="15"/>
        <v>-</v>
      </c>
    </row>
    <row r="364" spans="1:24" x14ac:dyDescent="0.25">
      <c r="A364" s="25"/>
      <c r="B364" s="25"/>
      <c r="C364" s="25"/>
      <c r="D364" s="25"/>
      <c r="E364" s="25"/>
      <c r="F364" s="25"/>
      <c r="G364" s="25"/>
      <c r="H364" s="25"/>
      <c r="J364" s="25"/>
      <c r="K364" s="25"/>
      <c r="L364" s="25"/>
      <c r="M364" s="25"/>
      <c r="N364" s="25"/>
      <c r="R364" s="20">
        <f t="shared" si="14"/>
        <v>0</v>
      </c>
      <c r="S364" s="25"/>
      <c r="T364" s="25"/>
      <c r="U364" s="25"/>
      <c r="V364" s="25"/>
      <c r="W364" s="23" t="str">
        <f t="shared" si="15"/>
        <v>-</v>
      </c>
      <c r="X364" s="23" t="str">
        <f t="shared" si="15"/>
        <v>-</v>
      </c>
    </row>
    <row r="365" spans="1:24" x14ac:dyDescent="0.25">
      <c r="A365" s="25"/>
      <c r="B365" s="25"/>
      <c r="C365" s="25"/>
      <c r="D365" s="25"/>
      <c r="E365" s="25"/>
      <c r="F365" s="25"/>
      <c r="G365" s="25"/>
      <c r="H365" s="25"/>
      <c r="J365" s="25"/>
      <c r="K365" s="25"/>
      <c r="L365" s="25"/>
      <c r="M365" s="25"/>
      <c r="N365" s="25"/>
      <c r="R365" s="20">
        <f t="shared" si="14"/>
        <v>0</v>
      </c>
      <c r="S365" s="25"/>
      <c r="T365" s="25"/>
      <c r="U365" s="25"/>
      <c r="V365" s="25"/>
      <c r="W365" s="23" t="str">
        <f t="shared" si="15"/>
        <v>-</v>
      </c>
      <c r="X365" s="23" t="str">
        <f t="shared" si="15"/>
        <v>-</v>
      </c>
    </row>
    <row r="366" spans="1:24" x14ac:dyDescent="0.25">
      <c r="A366" s="25"/>
      <c r="B366" s="25"/>
      <c r="C366" s="25"/>
      <c r="D366" s="25"/>
      <c r="E366" s="25"/>
      <c r="F366" s="25"/>
      <c r="G366" s="25"/>
      <c r="H366" s="25"/>
      <c r="J366" s="25"/>
      <c r="K366" s="25"/>
      <c r="L366" s="25"/>
      <c r="M366" s="25"/>
      <c r="N366" s="25"/>
      <c r="R366" s="20">
        <f t="shared" si="14"/>
        <v>0</v>
      </c>
      <c r="S366" s="25"/>
      <c r="T366" s="25"/>
      <c r="U366" s="25"/>
      <c r="V366" s="25"/>
      <c r="W366" s="23" t="str">
        <f t="shared" si="15"/>
        <v>-</v>
      </c>
      <c r="X366" s="23" t="str">
        <f t="shared" si="15"/>
        <v>-</v>
      </c>
    </row>
    <row r="367" spans="1:24" x14ac:dyDescent="0.25">
      <c r="A367" s="25"/>
      <c r="B367" s="25"/>
      <c r="C367" s="25"/>
      <c r="D367" s="25"/>
      <c r="E367" s="25"/>
      <c r="F367" s="25"/>
      <c r="G367" s="25"/>
      <c r="H367" s="25"/>
      <c r="J367" s="25"/>
      <c r="K367" s="25"/>
      <c r="L367" s="25"/>
      <c r="M367" s="25"/>
      <c r="N367" s="25"/>
      <c r="R367" s="20">
        <f t="shared" si="14"/>
        <v>0</v>
      </c>
      <c r="S367" s="25"/>
      <c r="T367" s="25"/>
      <c r="U367" s="25"/>
      <c r="V367" s="25"/>
      <c r="W367" s="23" t="str">
        <f t="shared" si="15"/>
        <v>-</v>
      </c>
      <c r="X367" s="23" t="str">
        <f t="shared" si="15"/>
        <v>-</v>
      </c>
    </row>
    <row r="368" spans="1:24" x14ac:dyDescent="0.25">
      <c r="A368" s="25"/>
      <c r="B368" s="25"/>
      <c r="C368" s="25"/>
      <c r="D368" s="25"/>
      <c r="E368" s="25"/>
      <c r="F368" s="25"/>
      <c r="G368" s="25"/>
      <c r="H368" s="25"/>
      <c r="J368" s="25"/>
      <c r="K368" s="25"/>
      <c r="L368" s="25"/>
      <c r="M368" s="25"/>
      <c r="N368" s="25"/>
      <c r="R368" s="20">
        <f t="shared" si="14"/>
        <v>0</v>
      </c>
      <c r="S368" s="25"/>
      <c r="T368" s="25"/>
      <c r="U368" s="25"/>
      <c r="V368" s="25"/>
      <c r="W368" s="23" t="str">
        <f t="shared" si="15"/>
        <v>-</v>
      </c>
      <c r="X368" s="23" t="str">
        <f t="shared" si="15"/>
        <v>-</v>
      </c>
    </row>
    <row r="369" spans="1:24" x14ac:dyDescent="0.25">
      <c r="A369" s="25"/>
      <c r="B369" s="25"/>
      <c r="C369" s="25"/>
      <c r="D369" s="25"/>
      <c r="E369" s="25"/>
      <c r="F369" s="25"/>
      <c r="G369" s="25"/>
      <c r="H369" s="25"/>
      <c r="J369" s="25"/>
      <c r="K369" s="25"/>
      <c r="L369" s="25"/>
      <c r="M369" s="25"/>
      <c r="N369" s="25"/>
      <c r="R369" s="20">
        <f t="shared" si="14"/>
        <v>0</v>
      </c>
      <c r="S369" s="25"/>
      <c r="T369" s="25"/>
      <c r="U369" s="25"/>
      <c r="V369" s="25"/>
      <c r="W369" s="23" t="str">
        <f t="shared" si="15"/>
        <v>-</v>
      </c>
      <c r="X369" s="23" t="str">
        <f t="shared" si="15"/>
        <v>-</v>
      </c>
    </row>
    <row r="370" spans="1:24" x14ac:dyDescent="0.25">
      <c r="A370" s="25"/>
      <c r="B370" s="25"/>
      <c r="C370" s="25"/>
      <c r="D370" s="25"/>
      <c r="E370" s="25"/>
      <c r="F370" s="25"/>
      <c r="G370" s="25"/>
      <c r="H370" s="25"/>
      <c r="J370" s="25"/>
      <c r="K370" s="25"/>
      <c r="L370" s="25"/>
      <c r="M370" s="25"/>
      <c r="N370" s="25"/>
      <c r="R370" s="20">
        <f t="shared" si="14"/>
        <v>0</v>
      </c>
      <c r="S370" s="25"/>
      <c r="T370" s="25"/>
      <c r="U370" s="25"/>
      <c r="V370" s="25"/>
      <c r="W370" s="23" t="str">
        <f t="shared" si="15"/>
        <v>-</v>
      </c>
      <c r="X370" s="23" t="str">
        <f t="shared" si="15"/>
        <v>-</v>
      </c>
    </row>
    <row r="371" spans="1:24" x14ac:dyDescent="0.25">
      <c r="A371" s="25"/>
      <c r="B371" s="25"/>
      <c r="C371" s="25"/>
      <c r="D371" s="25"/>
      <c r="E371" s="25"/>
      <c r="F371" s="25"/>
      <c r="G371" s="25"/>
      <c r="H371" s="25"/>
      <c r="J371" s="25"/>
      <c r="K371" s="25"/>
      <c r="L371" s="25"/>
      <c r="M371" s="25"/>
      <c r="N371" s="25"/>
      <c r="R371" s="20">
        <f t="shared" si="14"/>
        <v>0</v>
      </c>
      <c r="S371" s="25"/>
      <c r="T371" s="25"/>
      <c r="U371" s="25"/>
      <c r="V371" s="25"/>
      <c r="W371" s="23" t="str">
        <f t="shared" si="15"/>
        <v>-</v>
      </c>
      <c r="X371" s="23" t="str">
        <f t="shared" si="15"/>
        <v>-</v>
      </c>
    </row>
    <row r="372" spans="1:24" x14ac:dyDescent="0.25">
      <c r="A372" s="25"/>
      <c r="B372" s="25"/>
      <c r="C372" s="25"/>
      <c r="D372" s="25"/>
      <c r="E372" s="25"/>
      <c r="F372" s="25"/>
      <c r="G372" s="25"/>
      <c r="H372" s="25"/>
      <c r="J372" s="25"/>
      <c r="K372" s="25"/>
      <c r="L372" s="25"/>
      <c r="M372" s="25"/>
      <c r="N372" s="25"/>
      <c r="R372" s="20">
        <f t="shared" si="14"/>
        <v>0</v>
      </c>
      <c r="S372" s="25"/>
      <c r="T372" s="25"/>
      <c r="U372" s="25"/>
      <c r="V372" s="25"/>
      <c r="W372" s="23" t="str">
        <f t="shared" si="15"/>
        <v>-</v>
      </c>
      <c r="X372" s="23" t="str">
        <f t="shared" si="15"/>
        <v>-</v>
      </c>
    </row>
    <row r="373" spans="1:24" x14ac:dyDescent="0.25">
      <c r="A373" s="25"/>
      <c r="B373" s="25"/>
      <c r="C373" s="25"/>
      <c r="D373" s="25"/>
      <c r="E373" s="25"/>
      <c r="F373" s="25"/>
      <c r="G373" s="25"/>
      <c r="H373" s="25"/>
      <c r="J373" s="25"/>
      <c r="K373" s="25"/>
      <c r="L373" s="25"/>
      <c r="M373" s="25"/>
      <c r="N373" s="25"/>
      <c r="R373" s="20">
        <f t="shared" si="14"/>
        <v>0</v>
      </c>
      <c r="S373" s="25"/>
      <c r="T373" s="25"/>
      <c r="U373" s="25"/>
      <c r="V373" s="25"/>
      <c r="W373" s="23" t="str">
        <f t="shared" si="15"/>
        <v>-</v>
      </c>
      <c r="X373" s="23" t="str">
        <f t="shared" si="15"/>
        <v>-</v>
      </c>
    </row>
    <row r="374" spans="1:24" x14ac:dyDescent="0.25">
      <c r="A374" s="25"/>
      <c r="B374" s="25"/>
      <c r="C374" s="25"/>
      <c r="D374" s="25"/>
      <c r="E374" s="25"/>
      <c r="F374" s="25"/>
      <c r="G374" s="25"/>
      <c r="H374" s="25"/>
      <c r="J374" s="25"/>
      <c r="K374" s="25"/>
      <c r="L374" s="25"/>
      <c r="M374" s="25"/>
      <c r="N374" s="25"/>
      <c r="R374" s="20">
        <f t="shared" si="14"/>
        <v>0</v>
      </c>
      <c r="S374" s="25"/>
      <c r="T374" s="25"/>
      <c r="U374" s="25"/>
      <c r="V374" s="25"/>
      <c r="W374" s="23" t="str">
        <f t="shared" si="15"/>
        <v>-</v>
      </c>
      <c r="X374" s="23" t="str">
        <f t="shared" si="15"/>
        <v>-</v>
      </c>
    </row>
    <row r="375" spans="1:24" x14ac:dyDescent="0.25">
      <c r="A375" s="25"/>
      <c r="B375" s="25"/>
      <c r="C375" s="25"/>
      <c r="D375" s="25"/>
      <c r="E375" s="25"/>
      <c r="F375" s="25"/>
      <c r="G375" s="25"/>
      <c r="H375" s="25"/>
      <c r="J375" s="25"/>
      <c r="K375" s="25"/>
      <c r="L375" s="25"/>
      <c r="M375" s="25"/>
      <c r="N375" s="25"/>
      <c r="R375" s="20">
        <f t="shared" si="14"/>
        <v>0</v>
      </c>
      <c r="S375" s="25"/>
      <c r="T375" s="25"/>
      <c r="U375" s="25"/>
      <c r="V375" s="25"/>
      <c r="W375" s="23" t="str">
        <f t="shared" si="15"/>
        <v>-</v>
      </c>
      <c r="X375" s="23" t="str">
        <f t="shared" si="15"/>
        <v>-</v>
      </c>
    </row>
    <row r="376" spans="1:24" x14ac:dyDescent="0.25">
      <c r="A376" s="25"/>
      <c r="B376" s="25"/>
      <c r="C376" s="25"/>
      <c r="D376" s="25"/>
      <c r="E376" s="25"/>
      <c r="F376" s="25"/>
      <c r="G376" s="25"/>
      <c r="H376" s="25"/>
      <c r="J376" s="25"/>
      <c r="K376" s="25"/>
      <c r="L376" s="25"/>
      <c r="M376" s="25"/>
      <c r="N376" s="25"/>
      <c r="R376" s="20">
        <f t="shared" si="14"/>
        <v>0</v>
      </c>
      <c r="S376" s="25"/>
      <c r="T376" s="25"/>
      <c r="U376" s="25"/>
      <c r="V376" s="25"/>
      <c r="W376" s="23" t="str">
        <f t="shared" si="15"/>
        <v>-</v>
      </c>
      <c r="X376" s="23" t="str">
        <f t="shared" si="15"/>
        <v>-</v>
      </c>
    </row>
    <row r="377" spans="1:24" x14ac:dyDescent="0.25">
      <c r="A377" s="25"/>
      <c r="B377" s="25"/>
      <c r="C377" s="25"/>
      <c r="D377" s="25"/>
      <c r="E377" s="25"/>
      <c r="F377" s="25"/>
      <c r="G377" s="25"/>
      <c r="H377" s="25"/>
      <c r="J377" s="25"/>
      <c r="K377" s="25"/>
      <c r="L377" s="25"/>
      <c r="M377" s="25"/>
      <c r="N377" s="25"/>
      <c r="R377" s="20">
        <f t="shared" si="14"/>
        <v>0</v>
      </c>
      <c r="S377" s="25"/>
      <c r="T377" s="25"/>
      <c r="U377" s="25"/>
      <c r="V377" s="25"/>
      <c r="W377" s="23" t="str">
        <f t="shared" si="15"/>
        <v>-</v>
      </c>
      <c r="X377" s="23" t="str">
        <f t="shared" si="15"/>
        <v>-</v>
      </c>
    </row>
    <row r="378" spans="1:24" x14ac:dyDescent="0.25">
      <c r="A378" s="25"/>
      <c r="B378" s="25"/>
      <c r="C378" s="25"/>
      <c r="D378" s="25"/>
      <c r="E378" s="25"/>
      <c r="F378" s="25"/>
      <c r="G378" s="25"/>
      <c r="H378" s="25"/>
      <c r="J378" s="25"/>
      <c r="K378" s="25"/>
      <c r="L378" s="25"/>
      <c r="M378" s="25"/>
      <c r="N378" s="25"/>
      <c r="R378" s="20">
        <f t="shared" si="14"/>
        <v>0</v>
      </c>
      <c r="S378" s="25"/>
      <c r="T378" s="25"/>
      <c r="U378" s="25"/>
      <c r="V378" s="25"/>
      <c r="W378" s="23" t="str">
        <f t="shared" si="15"/>
        <v>-</v>
      </c>
      <c r="X378" s="23" t="str">
        <f t="shared" si="15"/>
        <v>-</v>
      </c>
    </row>
    <row r="379" spans="1:24" x14ac:dyDescent="0.25">
      <c r="A379" s="25"/>
      <c r="B379" s="25"/>
      <c r="C379" s="25"/>
      <c r="D379" s="25"/>
      <c r="E379" s="25"/>
      <c r="F379" s="25"/>
      <c r="G379" s="25"/>
      <c r="H379" s="25"/>
      <c r="J379" s="25"/>
      <c r="K379" s="25"/>
      <c r="L379" s="25"/>
      <c r="M379" s="25"/>
      <c r="N379" s="25"/>
      <c r="R379" s="20">
        <f t="shared" si="14"/>
        <v>0</v>
      </c>
      <c r="S379" s="25"/>
      <c r="T379" s="25"/>
      <c r="U379" s="25"/>
      <c r="V379" s="25"/>
      <c r="W379" s="23" t="str">
        <f t="shared" si="15"/>
        <v>-</v>
      </c>
      <c r="X379" s="23" t="str">
        <f t="shared" si="15"/>
        <v>-</v>
      </c>
    </row>
    <row r="380" spans="1:24" x14ac:dyDescent="0.25">
      <c r="A380" s="25"/>
      <c r="B380" s="25"/>
      <c r="C380" s="25"/>
      <c r="D380" s="25"/>
      <c r="E380" s="25"/>
      <c r="F380" s="25"/>
      <c r="G380" s="25"/>
      <c r="H380" s="25"/>
      <c r="J380" s="25"/>
      <c r="K380" s="25"/>
      <c r="L380" s="25"/>
      <c r="M380" s="25"/>
      <c r="N380" s="25"/>
      <c r="R380" s="20">
        <f t="shared" si="14"/>
        <v>0</v>
      </c>
      <c r="S380" s="25"/>
      <c r="T380" s="25"/>
      <c r="U380" s="25"/>
      <c r="V380" s="25"/>
      <c r="W380" s="23" t="str">
        <f t="shared" si="15"/>
        <v>-</v>
      </c>
      <c r="X380" s="23" t="str">
        <f t="shared" si="15"/>
        <v>-</v>
      </c>
    </row>
    <row r="381" spans="1:24" x14ac:dyDescent="0.25">
      <c r="A381" s="25"/>
      <c r="B381" s="25"/>
      <c r="C381" s="25"/>
      <c r="D381" s="25"/>
      <c r="E381" s="25"/>
      <c r="F381" s="25"/>
      <c r="G381" s="25"/>
      <c r="H381" s="25"/>
      <c r="J381" s="25"/>
      <c r="K381" s="25"/>
      <c r="L381" s="25"/>
      <c r="M381" s="25"/>
      <c r="N381" s="25"/>
      <c r="R381" s="20">
        <f t="shared" si="14"/>
        <v>0</v>
      </c>
      <c r="S381" s="25"/>
      <c r="T381" s="25"/>
      <c r="U381" s="25"/>
      <c r="V381" s="25"/>
      <c r="W381" s="23" t="str">
        <f t="shared" si="15"/>
        <v>-</v>
      </c>
      <c r="X381" s="23" t="str">
        <f t="shared" si="15"/>
        <v>-</v>
      </c>
    </row>
    <row r="382" spans="1:24" x14ac:dyDescent="0.25">
      <c r="A382" s="25"/>
      <c r="B382" s="25"/>
      <c r="C382" s="25"/>
      <c r="D382" s="25"/>
      <c r="E382" s="25"/>
      <c r="F382" s="25"/>
      <c r="G382" s="25"/>
      <c r="H382" s="25"/>
      <c r="J382" s="25"/>
      <c r="K382" s="25"/>
      <c r="L382" s="25"/>
      <c r="M382" s="25"/>
      <c r="N382" s="25"/>
      <c r="R382" s="20">
        <f t="shared" ref="R382:R417" si="16">A382</f>
        <v>0</v>
      </c>
      <c r="S382" s="25"/>
      <c r="T382" s="25"/>
      <c r="U382" s="25"/>
      <c r="V382" s="25"/>
      <c r="W382" s="23" t="str">
        <f t="shared" si="15"/>
        <v>-</v>
      </c>
      <c r="X382" s="23" t="str">
        <f t="shared" si="15"/>
        <v>-</v>
      </c>
    </row>
    <row r="383" spans="1:24" x14ac:dyDescent="0.25">
      <c r="A383" s="25"/>
      <c r="B383" s="25"/>
      <c r="C383" s="25"/>
      <c r="D383" s="25"/>
      <c r="E383" s="25"/>
      <c r="F383" s="25"/>
      <c r="G383" s="25"/>
      <c r="H383" s="25"/>
      <c r="J383" s="25"/>
      <c r="K383" s="25"/>
      <c r="L383" s="25"/>
      <c r="M383" s="25"/>
      <c r="N383" s="25"/>
      <c r="R383" s="20">
        <f t="shared" si="16"/>
        <v>0</v>
      </c>
      <c r="S383" s="25"/>
      <c r="T383" s="25"/>
      <c r="U383" s="25"/>
      <c r="V383" s="25"/>
      <c r="W383" s="23" t="str">
        <f t="shared" si="15"/>
        <v>-</v>
      </c>
      <c r="X383" s="23" t="str">
        <f t="shared" si="15"/>
        <v>-</v>
      </c>
    </row>
    <row r="384" spans="1:24" x14ac:dyDescent="0.25">
      <c r="A384" s="25"/>
      <c r="B384" s="25"/>
      <c r="C384" s="25"/>
      <c r="D384" s="25"/>
      <c r="E384" s="25"/>
      <c r="F384" s="25"/>
      <c r="G384" s="25"/>
      <c r="H384" s="25"/>
      <c r="J384" s="25"/>
      <c r="K384" s="25"/>
      <c r="L384" s="25"/>
      <c r="M384" s="25"/>
      <c r="N384" s="25"/>
      <c r="R384" s="20">
        <f t="shared" si="16"/>
        <v>0</v>
      </c>
      <c r="S384" s="25"/>
      <c r="T384" s="25"/>
      <c r="U384" s="25"/>
      <c r="V384" s="25"/>
      <c r="W384" s="23" t="str">
        <f t="shared" si="15"/>
        <v>-</v>
      </c>
      <c r="X384" s="23" t="str">
        <f t="shared" si="15"/>
        <v>-</v>
      </c>
    </row>
    <row r="385" spans="1:24" x14ac:dyDescent="0.25">
      <c r="A385" s="25"/>
      <c r="B385" s="25"/>
      <c r="C385" s="25"/>
      <c r="D385" s="25"/>
      <c r="E385" s="25"/>
      <c r="F385" s="25"/>
      <c r="G385" s="25"/>
      <c r="H385" s="25"/>
      <c r="J385" s="25"/>
      <c r="K385" s="25"/>
      <c r="L385" s="25"/>
      <c r="M385" s="25"/>
      <c r="N385" s="25"/>
      <c r="R385" s="20">
        <f t="shared" si="16"/>
        <v>0</v>
      </c>
      <c r="S385" s="25"/>
      <c r="T385" s="25"/>
      <c r="U385" s="25"/>
      <c r="V385" s="25"/>
      <c r="W385" s="23" t="str">
        <f t="shared" si="15"/>
        <v>-</v>
      </c>
      <c r="X385" s="23" t="str">
        <f t="shared" si="15"/>
        <v>-</v>
      </c>
    </row>
    <row r="386" spans="1:24" x14ac:dyDescent="0.25">
      <c r="A386" s="25"/>
      <c r="B386" s="25"/>
      <c r="C386" s="25"/>
      <c r="D386" s="25"/>
      <c r="E386" s="25"/>
      <c r="F386" s="25"/>
      <c r="G386" s="25"/>
      <c r="H386" s="25"/>
      <c r="J386" s="25"/>
      <c r="K386" s="25"/>
      <c r="L386" s="25"/>
      <c r="M386" s="25"/>
      <c r="N386" s="25"/>
      <c r="R386" s="20">
        <f t="shared" si="16"/>
        <v>0</v>
      </c>
      <c r="S386" s="25"/>
      <c r="T386" s="25"/>
      <c r="U386" s="25"/>
      <c r="V386" s="25"/>
      <c r="W386" s="23" t="str">
        <f t="shared" si="15"/>
        <v>-</v>
      </c>
      <c r="X386" s="23" t="str">
        <f t="shared" si="15"/>
        <v>-</v>
      </c>
    </row>
    <row r="387" spans="1:24" x14ac:dyDescent="0.25">
      <c r="A387" s="25"/>
      <c r="B387" s="25"/>
      <c r="C387" s="25"/>
      <c r="D387" s="25"/>
      <c r="E387" s="25"/>
      <c r="F387" s="25"/>
      <c r="G387" s="25"/>
      <c r="H387" s="25"/>
      <c r="J387" s="25"/>
      <c r="K387" s="25"/>
      <c r="L387" s="25"/>
      <c r="M387" s="25"/>
      <c r="N387" s="25"/>
      <c r="R387" s="20">
        <f t="shared" si="16"/>
        <v>0</v>
      </c>
      <c r="S387" s="25"/>
      <c r="T387" s="25"/>
      <c r="U387" s="25"/>
      <c r="V387" s="25"/>
      <c r="W387" s="23" t="str">
        <f t="shared" si="15"/>
        <v>-</v>
      </c>
      <c r="X387" s="23" t="str">
        <f t="shared" si="15"/>
        <v>-</v>
      </c>
    </row>
    <row r="388" spans="1:24" x14ac:dyDescent="0.25">
      <c r="A388" s="25"/>
      <c r="B388" s="25"/>
      <c r="C388" s="25"/>
      <c r="D388" s="25"/>
      <c r="E388" s="25"/>
      <c r="F388" s="25"/>
      <c r="G388" s="25"/>
      <c r="H388" s="25"/>
      <c r="J388" s="25"/>
      <c r="K388" s="25"/>
      <c r="L388" s="25"/>
      <c r="M388" s="25"/>
      <c r="N388" s="25"/>
      <c r="R388" s="20">
        <f t="shared" si="16"/>
        <v>0</v>
      </c>
      <c r="S388" s="25"/>
      <c r="T388" s="25"/>
      <c r="U388" s="25"/>
      <c r="V388" s="25"/>
      <c r="W388" s="23" t="str">
        <f t="shared" si="15"/>
        <v>-</v>
      </c>
      <c r="X388" s="23" t="str">
        <f t="shared" si="15"/>
        <v>-</v>
      </c>
    </row>
    <row r="389" spans="1:24" x14ac:dyDescent="0.25">
      <c r="A389" s="25"/>
      <c r="B389" s="25"/>
      <c r="C389" s="25"/>
      <c r="D389" s="25"/>
      <c r="E389" s="25"/>
      <c r="F389" s="25"/>
      <c r="G389" s="25"/>
      <c r="H389" s="25"/>
      <c r="J389" s="25"/>
      <c r="K389" s="25"/>
      <c r="L389" s="25"/>
      <c r="M389" s="25"/>
      <c r="N389" s="25"/>
      <c r="R389" s="20">
        <f t="shared" si="16"/>
        <v>0</v>
      </c>
      <c r="S389" s="25"/>
      <c r="T389" s="25"/>
      <c r="U389" s="25"/>
      <c r="V389" s="25"/>
      <c r="W389" s="23" t="str">
        <f t="shared" si="15"/>
        <v>-</v>
      </c>
      <c r="X389" s="23" t="str">
        <f t="shared" si="15"/>
        <v>-</v>
      </c>
    </row>
    <row r="390" spans="1:24" x14ac:dyDescent="0.25">
      <c r="A390" s="25"/>
      <c r="B390" s="25"/>
      <c r="C390" s="25"/>
      <c r="D390" s="25"/>
      <c r="E390" s="25"/>
      <c r="F390" s="25"/>
      <c r="G390" s="25"/>
      <c r="H390" s="25"/>
      <c r="J390" s="25"/>
      <c r="K390" s="25"/>
      <c r="L390" s="25"/>
      <c r="M390" s="25"/>
      <c r="N390" s="25"/>
      <c r="R390" s="20">
        <f t="shared" si="16"/>
        <v>0</v>
      </c>
      <c r="S390" s="25"/>
      <c r="T390" s="25"/>
      <c r="U390" s="25"/>
      <c r="V390" s="25"/>
      <c r="W390" s="23" t="str">
        <f t="shared" si="15"/>
        <v>-</v>
      </c>
      <c r="X390" s="23" t="str">
        <f t="shared" si="15"/>
        <v>-</v>
      </c>
    </row>
    <row r="391" spans="1:24" x14ac:dyDescent="0.25">
      <c r="A391" s="25"/>
      <c r="B391" s="25"/>
      <c r="C391" s="25"/>
      <c r="D391" s="25"/>
      <c r="E391" s="25"/>
      <c r="F391" s="25"/>
      <c r="G391" s="25"/>
      <c r="H391" s="25"/>
      <c r="J391" s="25"/>
      <c r="K391" s="25"/>
      <c r="L391" s="25"/>
      <c r="M391" s="25"/>
      <c r="N391" s="25"/>
      <c r="R391" s="20">
        <f t="shared" si="16"/>
        <v>0</v>
      </c>
      <c r="S391" s="25"/>
      <c r="T391" s="25"/>
      <c r="U391" s="25"/>
      <c r="V391" s="25"/>
      <c r="W391" s="23" t="str">
        <f t="shared" si="15"/>
        <v>-</v>
      </c>
      <c r="X391" s="23" t="str">
        <f t="shared" si="15"/>
        <v>-</v>
      </c>
    </row>
    <row r="392" spans="1:24" x14ac:dyDescent="0.25">
      <c r="A392" s="25"/>
      <c r="B392" s="25"/>
      <c r="C392" s="25"/>
      <c r="D392" s="25"/>
      <c r="E392" s="25"/>
      <c r="F392" s="25"/>
      <c r="G392" s="25"/>
      <c r="H392" s="25"/>
      <c r="J392" s="25"/>
      <c r="K392" s="25"/>
      <c r="L392" s="25"/>
      <c r="M392" s="25"/>
      <c r="N392" s="25"/>
      <c r="R392" s="20">
        <f t="shared" si="16"/>
        <v>0</v>
      </c>
      <c r="S392" s="25"/>
      <c r="T392" s="25"/>
      <c r="U392" s="25"/>
      <c r="V392" s="25"/>
      <c r="W392" s="23" t="str">
        <f t="shared" si="15"/>
        <v>-</v>
      </c>
      <c r="X392" s="23" t="str">
        <f t="shared" si="15"/>
        <v>-</v>
      </c>
    </row>
    <row r="393" spans="1:24" x14ac:dyDescent="0.25">
      <c r="A393" s="25"/>
      <c r="B393" s="25"/>
      <c r="C393" s="25"/>
      <c r="D393" s="25"/>
      <c r="E393" s="25"/>
      <c r="F393" s="25"/>
      <c r="G393" s="25"/>
      <c r="H393" s="25"/>
      <c r="J393" s="25"/>
      <c r="K393" s="25"/>
      <c r="L393" s="25"/>
      <c r="M393" s="25"/>
      <c r="N393" s="25"/>
      <c r="R393" s="20">
        <f t="shared" si="16"/>
        <v>0</v>
      </c>
      <c r="S393" s="25"/>
      <c r="T393" s="25"/>
      <c r="U393" s="25"/>
      <c r="V393" s="25"/>
      <c r="W393" s="23" t="str">
        <f t="shared" si="15"/>
        <v>-</v>
      </c>
      <c r="X393" s="23" t="str">
        <f t="shared" si="15"/>
        <v>-</v>
      </c>
    </row>
    <row r="394" spans="1:24" x14ac:dyDescent="0.25">
      <c r="A394" s="25"/>
      <c r="B394" s="25"/>
      <c r="C394" s="25"/>
      <c r="D394" s="25"/>
      <c r="E394" s="25"/>
      <c r="F394" s="25"/>
      <c r="G394" s="25"/>
      <c r="H394" s="25"/>
      <c r="J394" s="25"/>
      <c r="K394" s="25"/>
      <c r="L394" s="25"/>
      <c r="M394" s="25"/>
      <c r="N394" s="25"/>
      <c r="R394" s="20">
        <f t="shared" si="16"/>
        <v>0</v>
      </c>
      <c r="S394" s="25"/>
      <c r="T394" s="25"/>
      <c r="U394" s="25"/>
      <c r="V394" s="25"/>
      <c r="W394" s="23" t="str">
        <f t="shared" si="15"/>
        <v>-</v>
      </c>
      <c r="X394" s="23" t="str">
        <f t="shared" si="15"/>
        <v>-</v>
      </c>
    </row>
    <row r="395" spans="1:24" x14ac:dyDescent="0.25">
      <c r="A395" s="25"/>
      <c r="B395" s="25"/>
      <c r="C395" s="25"/>
      <c r="D395" s="25"/>
      <c r="E395" s="25"/>
      <c r="F395" s="25"/>
      <c r="G395" s="25"/>
      <c r="H395" s="25"/>
      <c r="J395" s="25"/>
      <c r="K395" s="25"/>
      <c r="L395" s="25"/>
      <c r="M395" s="25"/>
      <c r="N395" s="25"/>
      <c r="R395" s="20">
        <f t="shared" si="16"/>
        <v>0</v>
      </c>
      <c r="S395" s="25"/>
      <c r="T395" s="25"/>
      <c r="U395" s="25"/>
      <c r="V395" s="25"/>
      <c r="W395" s="23" t="str">
        <f t="shared" si="15"/>
        <v>-</v>
      </c>
      <c r="X395" s="23" t="str">
        <f t="shared" si="15"/>
        <v>-</v>
      </c>
    </row>
    <row r="396" spans="1:24" x14ac:dyDescent="0.25">
      <c r="A396" s="25"/>
      <c r="B396" s="25"/>
      <c r="C396" s="25"/>
      <c r="D396" s="25"/>
      <c r="E396" s="25"/>
      <c r="F396" s="25"/>
      <c r="G396" s="25"/>
      <c r="H396" s="25"/>
      <c r="J396" s="25"/>
      <c r="K396" s="25"/>
      <c r="L396" s="25"/>
      <c r="M396" s="25"/>
      <c r="N396" s="25"/>
      <c r="R396" s="20">
        <f t="shared" si="16"/>
        <v>0</v>
      </c>
      <c r="S396" s="25"/>
      <c r="T396" s="25"/>
      <c r="U396" s="25"/>
      <c r="V396" s="25"/>
      <c r="W396" s="23" t="str">
        <f t="shared" si="15"/>
        <v>-</v>
      </c>
      <c r="X396" s="23" t="str">
        <f t="shared" si="15"/>
        <v>-</v>
      </c>
    </row>
    <row r="397" spans="1:24" x14ac:dyDescent="0.25">
      <c r="A397" s="25"/>
      <c r="B397" s="25"/>
      <c r="C397" s="25"/>
      <c r="D397" s="25"/>
      <c r="E397" s="25"/>
      <c r="F397" s="25"/>
      <c r="G397" s="25"/>
      <c r="H397" s="25"/>
      <c r="J397" s="25"/>
      <c r="K397" s="25"/>
      <c r="L397" s="25"/>
      <c r="M397" s="25"/>
      <c r="N397" s="25"/>
      <c r="R397" s="20">
        <f t="shared" si="16"/>
        <v>0</v>
      </c>
      <c r="S397" s="25"/>
      <c r="T397" s="25"/>
      <c r="U397" s="25"/>
      <c r="V397" s="25"/>
      <c r="W397" s="23" t="str">
        <f t="shared" ref="W397:X417" si="17">IF((J397+L397/$X$6)&gt;0,(J397+L397/$X$6),"-")</f>
        <v>-</v>
      </c>
      <c r="X397" s="23" t="str">
        <f t="shared" si="17"/>
        <v>-</v>
      </c>
    </row>
    <row r="398" spans="1:24" x14ac:dyDescent="0.25">
      <c r="A398" s="25"/>
      <c r="B398" s="25"/>
      <c r="C398" s="25"/>
      <c r="D398" s="25"/>
      <c r="E398" s="25"/>
      <c r="F398" s="25"/>
      <c r="G398" s="25"/>
      <c r="H398" s="25"/>
      <c r="J398" s="25"/>
      <c r="K398" s="25"/>
      <c r="L398" s="25"/>
      <c r="M398" s="25"/>
      <c r="N398" s="25"/>
      <c r="R398" s="20">
        <f t="shared" si="16"/>
        <v>0</v>
      </c>
      <c r="S398" s="25"/>
      <c r="T398" s="25"/>
      <c r="U398" s="25"/>
      <c r="V398" s="25"/>
      <c r="W398" s="23" t="str">
        <f t="shared" si="17"/>
        <v>-</v>
      </c>
      <c r="X398" s="23" t="str">
        <f t="shared" si="17"/>
        <v>-</v>
      </c>
    </row>
    <row r="399" spans="1:24" x14ac:dyDescent="0.25">
      <c r="A399" s="25"/>
      <c r="B399" s="25"/>
      <c r="C399" s="25"/>
      <c r="D399" s="25"/>
      <c r="E399" s="25"/>
      <c r="F399" s="25"/>
      <c r="G399" s="25"/>
      <c r="H399" s="25"/>
      <c r="J399" s="25"/>
      <c r="K399" s="25"/>
      <c r="L399" s="25"/>
      <c r="M399" s="25"/>
      <c r="N399" s="25"/>
      <c r="R399" s="20">
        <f t="shared" si="16"/>
        <v>0</v>
      </c>
      <c r="S399" s="25"/>
      <c r="T399" s="25"/>
      <c r="U399" s="25"/>
      <c r="V399" s="25"/>
      <c r="W399" s="23" t="str">
        <f t="shared" si="17"/>
        <v>-</v>
      </c>
      <c r="X399" s="23" t="str">
        <f t="shared" si="17"/>
        <v>-</v>
      </c>
    </row>
    <row r="400" spans="1:24" x14ac:dyDescent="0.25">
      <c r="A400" s="25"/>
      <c r="B400" s="25"/>
      <c r="C400" s="25"/>
      <c r="D400" s="25"/>
      <c r="E400" s="25"/>
      <c r="F400" s="25"/>
      <c r="G400" s="25"/>
      <c r="H400" s="25"/>
      <c r="J400" s="25"/>
      <c r="K400" s="25"/>
      <c r="L400" s="25"/>
      <c r="M400" s="25"/>
      <c r="N400" s="25"/>
      <c r="R400" s="20">
        <f t="shared" si="16"/>
        <v>0</v>
      </c>
      <c r="S400" s="25"/>
      <c r="T400" s="25"/>
      <c r="U400" s="25"/>
      <c r="V400" s="25"/>
      <c r="W400" s="23" t="str">
        <f t="shared" si="17"/>
        <v>-</v>
      </c>
      <c r="X400" s="23" t="str">
        <f t="shared" si="17"/>
        <v>-</v>
      </c>
    </row>
    <row r="401" spans="1:24" x14ac:dyDescent="0.25">
      <c r="A401" s="25"/>
      <c r="B401" s="25"/>
      <c r="C401" s="25"/>
      <c r="D401" s="25"/>
      <c r="E401" s="25"/>
      <c r="F401" s="25"/>
      <c r="G401" s="25"/>
      <c r="H401" s="25"/>
      <c r="J401" s="25"/>
      <c r="K401" s="25"/>
      <c r="L401" s="25"/>
      <c r="M401" s="25"/>
      <c r="N401" s="25"/>
      <c r="R401" s="20">
        <f t="shared" si="16"/>
        <v>0</v>
      </c>
      <c r="S401" s="25"/>
      <c r="T401" s="25"/>
      <c r="U401" s="25"/>
      <c r="V401" s="25"/>
      <c r="W401" s="23" t="str">
        <f t="shared" si="17"/>
        <v>-</v>
      </c>
      <c r="X401" s="23" t="str">
        <f t="shared" si="17"/>
        <v>-</v>
      </c>
    </row>
    <row r="402" spans="1:24" x14ac:dyDescent="0.25">
      <c r="A402" s="25"/>
      <c r="B402" s="25"/>
      <c r="C402" s="25"/>
      <c r="D402" s="25"/>
      <c r="E402" s="25"/>
      <c r="F402" s="25"/>
      <c r="G402" s="25"/>
      <c r="H402" s="25"/>
      <c r="J402" s="25"/>
      <c r="K402" s="25"/>
      <c r="L402" s="25"/>
      <c r="M402" s="25"/>
      <c r="N402" s="25"/>
      <c r="R402" s="20">
        <f t="shared" si="16"/>
        <v>0</v>
      </c>
      <c r="S402" s="25"/>
      <c r="T402" s="25"/>
      <c r="U402" s="25"/>
      <c r="V402" s="25"/>
      <c r="W402" s="23" t="str">
        <f t="shared" si="17"/>
        <v>-</v>
      </c>
      <c r="X402" s="23" t="str">
        <f t="shared" si="17"/>
        <v>-</v>
      </c>
    </row>
    <row r="403" spans="1:24" x14ac:dyDescent="0.25">
      <c r="A403" s="25"/>
      <c r="B403" s="25"/>
      <c r="C403" s="25"/>
      <c r="D403" s="25"/>
      <c r="E403" s="25"/>
      <c r="F403" s="25"/>
      <c r="G403" s="25"/>
      <c r="H403" s="25"/>
      <c r="J403" s="25"/>
      <c r="K403" s="25"/>
      <c r="L403" s="25"/>
      <c r="M403" s="25"/>
      <c r="N403" s="25"/>
      <c r="R403" s="20">
        <f t="shared" si="16"/>
        <v>0</v>
      </c>
      <c r="S403" s="25"/>
      <c r="T403" s="25"/>
      <c r="U403" s="25"/>
      <c r="V403" s="25"/>
      <c r="W403" s="23" t="str">
        <f t="shared" si="17"/>
        <v>-</v>
      </c>
      <c r="X403" s="23" t="str">
        <f t="shared" si="17"/>
        <v>-</v>
      </c>
    </row>
    <row r="404" spans="1:24" x14ac:dyDescent="0.25">
      <c r="A404" s="25"/>
      <c r="B404" s="25"/>
      <c r="C404" s="25"/>
      <c r="D404" s="25"/>
      <c r="E404" s="25"/>
      <c r="F404" s="25"/>
      <c r="G404" s="25"/>
      <c r="H404" s="25"/>
      <c r="J404" s="25"/>
      <c r="K404" s="25"/>
      <c r="L404" s="25"/>
      <c r="M404" s="25"/>
      <c r="N404" s="25"/>
      <c r="R404" s="20">
        <f t="shared" si="16"/>
        <v>0</v>
      </c>
      <c r="S404" s="25"/>
      <c r="T404" s="25"/>
      <c r="U404" s="25"/>
      <c r="V404" s="25"/>
      <c r="W404" s="23" t="str">
        <f t="shared" si="17"/>
        <v>-</v>
      </c>
      <c r="X404" s="23" t="str">
        <f t="shared" si="17"/>
        <v>-</v>
      </c>
    </row>
    <row r="405" spans="1:24" x14ac:dyDescent="0.25">
      <c r="A405" s="25"/>
      <c r="B405" s="25"/>
      <c r="C405" s="25"/>
      <c r="D405" s="25"/>
      <c r="E405" s="25"/>
      <c r="F405" s="25"/>
      <c r="G405" s="25"/>
      <c r="H405" s="25"/>
      <c r="J405" s="25"/>
      <c r="K405" s="25"/>
      <c r="L405" s="25"/>
      <c r="M405" s="25"/>
      <c r="N405" s="25"/>
      <c r="R405" s="20">
        <f t="shared" si="16"/>
        <v>0</v>
      </c>
      <c r="S405" s="25"/>
      <c r="T405" s="25"/>
      <c r="U405" s="25"/>
      <c r="V405" s="25"/>
      <c r="W405" s="23" t="str">
        <f t="shared" si="17"/>
        <v>-</v>
      </c>
      <c r="X405" s="23" t="str">
        <f t="shared" si="17"/>
        <v>-</v>
      </c>
    </row>
    <row r="406" spans="1:24" x14ac:dyDescent="0.25">
      <c r="A406" s="25"/>
      <c r="B406" s="25"/>
      <c r="C406" s="25"/>
      <c r="D406" s="25"/>
      <c r="E406" s="25"/>
      <c r="F406" s="25"/>
      <c r="G406" s="25"/>
      <c r="H406" s="25"/>
      <c r="J406" s="25"/>
      <c r="K406" s="25"/>
      <c r="L406" s="25"/>
      <c r="M406" s="25"/>
      <c r="N406" s="25"/>
      <c r="R406" s="20">
        <f t="shared" si="16"/>
        <v>0</v>
      </c>
      <c r="S406" s="25"/>
      <c r="T406" s="25"/>
      <c r="U406" s="25"/>
      <c r="V406" s="25"/>
      <c r="W406" s="23" t="str">
        <f t="shared" si="17"/>
        <v>-</v>
      </c>
      <c r="X406" s="23" t="str">
        <f t="shared" si="17"/>
        <v>-</v>
      </c>
    </row>
    <row r="407" spans="1:24" x14ac:dyDescent="0.25">
      <c r="A407" s="25"/>
      <c r="B407" s="25"/>
      <c r="C407" s="25"/>
      <c r="D407" s="25"/>
      <c r="E407" s="25"/>
      <c r="F407" s="25"/>
      <c r="G407" s="25"/>
      <c r="H407" s="25"/>
      <c r="J407" s="25"/>
      <c r="K407" s="25"/>
      <c r="L407" s="25"/>
      <c r="M407" s="25"/>
      <c r="N407" s="25"/>
      <c r="R407" s="20">
        <f t="shared" si="16"/>
        <v>0</v>
      </c>
      <c r="S407" s="25"/>
      <c r="T407" s="25"/>
      <c r="U407" s="25"/>
      <c r="V407" s="25"/>
      <c r="W407" s="23" t="str">
        <f t="shared" si="17"/>
        <v>-</v>
      </c>
      <c r="X407" s="23" t="str">
        <f t="shared" si="17"/>
        <v>-</v>
      </c>
    </row>
    <row r="408" spans="1:24" x14ac:dyDescent="0.25">
      <c r="A408" s="25"/>
      <c r="B408" s="25"/>
      <c r="C408" s="25"/>
      <c r="D408" s="25"/>
      <c r="E408" s="25"/>
      <c r="F408" s="25"/>
      <c r="G408" s="25"/>
      <c r="H408" s="25"/>
      <c r="J408" s="25"/>
      <c r="K408" s="25"/>
      <c r="L408" s="25"/>
      <c r="M408" s="25"/>
      <c r="N408" s="25"/>
      <c r="R408" s="20">
        <f t="shared" si="16"/>
        <v>0</v>
      </c>
      <c r="S408" s="25"/>
      <c r="T408" s="25"/>
      <c r="U408" s="25"/>
      <c r="V408" s="25"/>
      <c r="W408" s="23" t="str">
        <f t="shared" si="17"/>
        <v>-</v>
      </c>
      <c r="X408" s="23" t="str">
        <f t="shared" si="17"/>
        <v>-</v>
      </c>
    </row>
    <row r="409" spans="1:24" x14ac:dyDescent="0.25">
      <c r="A409" s="25"/>
      <c r="B409" s="25"/>
      <c r="C409" s="25"/>
      <c r="D409" s="25"/>
      <c r="E409" s="25"/>
      <c r="F409" s="25"/>
      <c r="G409" s="25"/>
      <c r="H409" s="25"/>
      <c r="J409" s="25"/>
      <c r="K409" s="25"/>
      <c r="L409" s="25"/>
      <c r="M409" s="25"/>
      <c r="N409" s="25"/>
      <c r="R409" s="20">
        <f t="shared" si="16"/>
        <v>0</v>
      </c>
      <c r="S409" s="25"/>
      <c r="T409" s="25"/>
      <c r="U409" s="25"/>
      <c r="V409" s="25"/>
      <c r="W409" s="23" t="str">
        <f t="shared" si="17"/>
        <v>-</v>
      </c>
      <c r="X409" s="23" t="str">
        <f t="shared" si="17"/>
        <v>-</v>
      </c>
    </row>
    <row r="410" spans="1:24" x14ac:dyDescent="0.25">
      <c r="A410" s="25"/>
      <c r="B410" s="25"/>
      <c r="C410" s="25"/>
      <c r="D410" s="25"/>
      <c r="E410" s="25"/>
      <c r="F410" s="25"/>
      <c r="G410" s="25"/>
      <c r="H410" s="25"/>
      <c r="J410" s="25"/>
      <c r="K410" s="25"/>
      <c r="L410" s="25"/>
      <c r="M410" s="25"/>
      <c r="N410" s="25"/>
      <c r="R410" s="20">
        <f t="shared" si="16"/>
        <v>0</v>
      </c>
      <c r="S410" s="25"/>
      <c r="T410" s="25"/>
      <c r="U410" s="25"/>
      <c r="V410" s="25"/>
      <c r="W410" s="23" t="str">
        <f t="shared" si="17"/>
        <v>-</v>
      </c>
      <c r="X410" s="23" t="str">
        <f t="shared" si="17"/>
        <v>-</v>
      </c>
    </row>
    <row r="411" spans="1:24" x14ac:dyDescent="0.25">
      <c r="A411" s="25"/>
      <c r="B411" s="25"/>
      <c r="C411" s="25"/>
      <c r="D411" s="25"/>
      <c r="E411" s="25"/>
      <c r="F411" s="25"/>
      <c r="G411" s="25"/>
      <c r="H411" s="25"/>
      <c r="J411" s="25"/>
      <c r="K411" s="25"/>
      <c r="L411" s="25"/>
      <c r="M411" s="25"/>
      <c r="N411" s="25"/>
      <c r="R411" s="20">
        <f t="shared" si="16"/>
        <v>0</v>
      </c>
      <c r="S411" s="25"/>
      <c r="T411" s="25"/>
      <c r="U411" s="25"/>
      <c r="V411" s="25"/>
      <c r="W411" s="23" t="str">
        <f t="shared" si="17"/>
        <v>-</v>
      </c>
      <c r="X411" s="23" t="str">
        <f t="shared" si="17"/>
        <v>-</v>
      </c>
    </row>
    <row r="412" spans="1:24" x14ac:dyDescent="0.25">
      <c r="A412" s="25"/>
      <c r="B412" s="25"/>
      <c r="C412" s="25"/>
      <c r="D412" s="25"/>
      <c r="E412" s="25"/>
      <c r="F412" s="25"/>
      <c r="G412" s="25"/>
      <c r="H412" s="25"/>
      <c r="J412" s="25"/>
      <c r="K412" s="25"/>
      <c r="L412" s="25"/>
      <c r="M412" s="25"/>
      <c r="N412" s="25"/>
      <c r="R412" s="20">
        <f t="shared" si="16"/>
        <v>0</v>
      </c>
      <c r="S412" s="25"/>
      <c r="T412" s="25"/>
      <c r="U412" s="25"/>
      <c r="V412" s="25"/>
      <c r="W412" s="23" t="str">
        <f t="shared" si="17"/>
        <v>-</v>
      </c>
      <c r="X412" s="23" t="str">
        <f t="shared" si="17"/>
        <v>-</v>
      </c>
    </row>
    <row r="413" spans="1:24" x14ac:dyDescent="0.25">
      <c r="A413" s="25"/>
      <c r="B413" s="25"/>
      <c r="C413" s="25"/>
      <c r="D413" s="25"/>
      <c r="E413" s="25"/>
      <c r="F413" s="25"/>
      <c r="G413" s="25"/>
      <c r="H413" s="25"/>
      <c r="J413" s="25"/>
      <c r="K413" s="25"/>
      <c r="L413" s="25"/>
      <c r="M413" s="25"/>
      <c r="N413" s="25"/>
      <c r="R413" s="20">
        <f t="shared" si="16"/>
        <v>0</v>
      </c>
      <c r="S413" s="25"/>
      <c r="T413" s="25"/>
      <c r="U413" s="25"/>
      <c r="V413" s="25"/>
      <c r="W413" s="23" t="str">
        <f t="shared" si="17"/>
        <v>-</v>
      </c>
      <c r="X413" s="23" t="str">
        <f t="shared" si="17"/>
        <v>-</v>
      </c>
    </row>
    <row r="414" spans="1:24" x14ac:dyDescent="0.25">
      <c r="A414" s="25"/>
      <c r="B414" s="25"/>
      <c r="C414" s="25"/>
      <c r="D414" s="25"/>
      <c r="E414" s="25"/>
      <c r="F414" s="25"/>
      <c r="G414" s="25"/>
      <c r="H414" s="25"/>
      <c r="J414" s="25"/>
      <c r="K414" s="25"/>
      <c r="L414" s="25"/>
      <c r="M414" s="25"/>
      <c r="N414" s="25"/>
      <c r="R414" s="20">
        <f t="shared" si="16"/>
        <v>0</v>
      </c>
      <c r="S414" s="25"/>
      <c r="T414" s="25"/>
      <c r="U414" s="25"/>
      <c r="V414" s="25"/>
      <c r="W414" s="23" t="str">
        <f t="shared" si="17"/>
        <v>-</v>
      </c>
      <c r="X414" s="23" t="str">
        <f t="shared" si="17"/>
        <v>-</v>
      </c>
    </row>
    <row r="415" spans="1:24" x14ac:dyDescent="0.25">
      <c r="A415" s="25"/>
      <c r="B415" s="25"/>
      <c r="C415" s="25"/>
      <c r="D415" s="25"/>
      <c r="E415" s="25"/>
      <c r="F415" s="25"/>
      <c r="G415" s="25"/>
      <c r="H415" s="25"/>
      <c r="J415" s="25"/>
      <c r="K415" s="25"/>
      <c r="L415" s="25"/>
      <c r="M415" s="25"/>
      <c r="N415" s="25"/>
      <c r="R415" s="20">
        <f t="shared" si="16"/>
        <v>0</v>
      </c>
      <c r="S415" s="25"/>
      <c r="T415" s="25"/>
      <c r="U415" s="25"/>
      <c r="V415" s="25"/>
      <c r="W415" s="23" t="str">
        <f t="shared" si="17"/>
        <v>-</v>
      </c>
      <c r="X415" s="23" t="str">
        <f t="shared" si="17"/>
        <v>-</v>
      </c>
    </row>
    <row r="416" spans="1:24" x14ac:dyDescent="0.25">
      <c r="A416" s="25"/>
      <c r="B416" s="25"/>
      <c r="C416" s="25"/>
      <c r="D416" s="25"/>
      <c r="E416" s="25"/>
      <c r="F416" s="25"/>
      <c r="G416" s="25"/>
      <c r="H416" s="25"/>
      <c r="J416" s="25"/>
      <c r="K416" s="25"/>
      <c r="L416" s="25"/>
      <c r="M416" s="25"/>
      <c r="N416" s="25"/>
      <c r="R416" s="20">
        <f t="shared" si="16"/>
        <v>0</v>
      </c>
      <c r="S416" s="25"/>
      <c r="T416" s="25"/>
      <c r="U416" s="25"/>
      <c r="V416" s="25"/>
      <c r="W416" s="23" t="str">
        <f t="shared" si="17"/>
        <v>-</v>
      </c>
      <c r="X416" s="23" t="str">
        <f t="shared" si="17"/>
        <v>-</v>
      </c>
    </row>
    <row r="417" spans="1:24" x14ac:dyDescent="0.25">
      <c r="A417" s="25"/>
      <c r="B417" s="25"/>
      <c r="C417" s="25"/>
      <c r="D417" s="25"/>
      <c r="E417" s="25"/>
      <c r="F417" s="25"/>
      <c r="G417" s="25"/>
      <c r="H417" s="25"/>
      <c r="J417" s="25"/>
      <c r="K417" s="25"/>
      <c r="L417" s="25"/>
      <c r="M417" s="25"/>
      <c r="N417" s="25"/>
      <c r="R417" s="20">
        <f t="shared" si="16"/>
        <v>0</v>
      </c>
      <c r="S417" s="25"/>
      <c r="T417" s="25"/>
      <c r="U417" s="25"/>
      <c r="V417" s="25"/>
      <c r="W417" s="23" t="str">
        <f t="shared" si="17"/>
        <v>-</v>
      </c>
      <c r="X417" s="23" t="str">
        <f t="shared" si="17"/>
        <v>-</v>
      </c>
    </row>
  </sheetData>
  <mergeCells count="1">
    <mergeCell ref="A1:B3"/>
  </mergeCells>
  <phoneticPr fontId="4" type="noConversion"/>
  <dataValidations disablePrompts="1" count="2">
    <dataValidation type="list" allowBlank="1" showInputMessage="1" showErrorMessage="1" sqref="S9:S26 S28:S417">
      <formula1>$AC$9:$AC$40</formula1>
    </dataValidation>
    <dataValidation type="list" allowBlank="1" showInputMessage="1" showErrorMessage="1" sqref="S27">
      <formula1>$AC$9:$AC$44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6"/>
  <sheetViews>
    <sheetView showGridLines="0" topLeftCell="M1" zoomScale="90" zoomScaleNormal="90" workbookViewId="0">
      <pane ySplit="8" topLeftCell="A9" activePane="bottomLeft" state="frozen"/>
      <selection pane="bottomLeft" activeCell="U11" sqref="U11"/>
    </sheetView>
  </sheetViews>
  <sheetFormatPr defaultColWidth="8.85546875" defaultRowHeight="12" x14ac:dyDescent="0.25"/>
  <cols>
    <col min="1" max="1" width="14.140625" style="2" customWidth="1"/>
    <col min="2" max="2" width="12.85546875" style="2" bestFit="1" customWidth="1"/>
    <col min="3" max="3" width="9.28515625" style="2" bestFit="1" customWidth="1"/>
    <col min="4" max="4" width="50.7109375" style="2" bestFit="1" customWidth="1"/>
    <col min="5" max="5" width="6.5703125" style="2" bestFit="1" customWidth="1"/>
    <col min="6" max="6" width="11" style="2" bestFit="1" customWidth="1"/>
    <col min="7" max="7" width="12.28515625" style="2" bestFit="1" customWidth="1"/>
    <col min="8" max="8" width="12.85546875" style="2" bestFit="1" customWidth="1"/>
    <col min="9" max="9" width="8.85546875" style="2" customWidth="1"/>
    <col min="10" max="11" width="12.85546875" style="2" customWidth="1"/>
    <col min="12" max="12" width="14.5703125" style="2" customWidth="1"/>
    <col min="13" max="13" width="12.85546875" style="2" customWidth="1"/>
    <col min="14" max="14" width="8.85546875" style="2" customWidth="1"/>
    <col min="15" max="15" width="11.28515625" style="2" customWidth="1"/>
    <col min="16" max="16" width="12.28515625" style="2" customWidth="1"/>
    <col min="17" max="17" width="8.85546875" style="2"/>
    <col min="18" max="18" width="11" style="2" bestFit="1" customWidth="1"/>
    <col min="19" max="19" width="30.5703125" style="2" customWidth="1"/>
    <col min="20" max="20" width="16.28515625" style="2" bestFit="1" customWidth="1"/>
    <col min="21" max="21" width="15.5703125" style="2" bestFit="1" customWidth="1"/>
    <col min="22" max="22" width="18.7109375" style="2" bestFit="1" customWidth="1"/>
    <col min="23" max="23" width="18.7109375" style="2" customWidth="1"/>
    <col min="24" max="24" width="17.85546875" style="2" bestFit="1" customWidth="1"/>
    <col min="25" max="28" width="8.85546875" style="2"/>
    <col min="29" max="29" width="25.140625" style="2" bestFit="1" customWidth="1"/>
    <col min="30" max="43" width="8.85546875" style="2"/>
    <col min="44" max="44" width="25.140625" style="2" bestFit="1" customWidth="1"/>
    <col min="45" max="16384" width="8.85546875" style="2"/>
  </cols>
  <sheetData>
    <row r="1" spans="1:29" x14ac:dyDescent="0.25">
      <c r="A1" s="138" t="s">
        <v>118</v>
      </c>
      <c r="B1" s="138"/>
      <c r="I1" s="3" t="s">
        <v>78</v>
      </c>
      <c r="J1" s="8">
        <f>'3'!J4</f>
        <v>27113.930000000095</v>
      </c>
      <c r="K1" s="4"/>
      <c r="L1" s="10">
        <f>'3'!L4</f>
        <v>410129.10000000102</v>
      </c>
    </row>
    <row r="2" spans="1:29" x14ac:dyDescent="0.25">
      <c r="A2" s="138"/>
      <c r="B2" s="138"/>
      <c r="I2" s="3" t="s">
        <v>80</v>
      </c>
      <c r="J2" s="9">
        <f>J6</f>
        <v>22500</v>
      </c>
      <c r="K2" s="4"/>
      <c r="L2" s="11">
        <f>L6</f>
        <v>831526.87</v>
      </c>
    </row>
    <row r="3" spans="1:29" x14ac:dyDescent="0.25">
      <c r="A3" s="138"/>
      <c r="B3" s="138"/>
      <c r="I3" s="3" t="s">
        <v>79</v>
      </c>
      <c r="J3" s="9">
        <f>K6</f>
        <v>20573.730000000003</v>
      </c>
      <c r="K3" s="4"/>
      <c r="L3" s="11">
        <f>M6</f>
        <v>743752.77</v>
      </c>
    </row>
    <row r="4" spans="1:29" ht="12.75" thickBot="1" x14ac:dyDescent="0.3">
      <c r="A4" s="2" t="s">
        <v>121</v>
      </c>
      <c r="I4" s="3" t="s">
        <v>81</v>
      </c>
      <c r="J4" s="13">
        <f>J1+J2-J3</f>
        <v>29040.200000000092</v>
      </c>
      <c r="K4" s="4"/>
      <c r="L4" s="14">
        <f>L1+L2-L3</f>
        <v>497903.20000000112</v>
      </c>
    </row>
    <row r="5" spans="1:29" ht="14.25" thickTop="1" thickBot="1" x14ac:dyDescent="0.3">
      <c r="A5" s="1">
        <v>29040.200000000092</v>
      </c>
      <c r="B5" s="33" t="b">
        <f>A5=J4</f>
        <v>1</v>
      </c>
    </row>
    <row r="6" spans="1:29" ht="13.5" thickTop="1" x14ac:dyDescent="0.25">
      <c r="A6" s="1">
        <v>497903.200000001</v>
      </c>
      <c r="B6" s="33" t="b">
        <f>A6=L4</f>
        <v>1</v>
      </c>
      <c r="I6" s="2" t="s">
        <v>77</v>
      </c>
      <c r="J6" s="5">
        <f>SUM(J9:J2690)</f>
        <v>22500</v>
      </c>
      <c r="K6" s="5">
        <f>SUM(K9:K2690)</f>
        <v>20573.730000000003</v>
      </c>
      <c r="L6" s="6">
        <f>SUM(L9:L2690)</f>
        <v>831526.87</v>
      </c>
      <c r="M6" s="6">
        <f>SUM(M9:M2690)</f>
        <v>743752.77</v>
      </c>
      <c r="V6" s="2" t="s">
        <v>104</v>
      </c>
      <c r="X6" s="21">
        <v>47.2395</v>
      </c>
    </row>
    <row r="8" spans="1:29" ht="12.75" thickBot="1" x14ac:dyDescent="0.3">
      <c r="A8" s="28" t="s">
        <v>0</v>
      </c>
      <c r="B8" s="28" t="s">
        <v>1</v>
      </c>
      <c r="C8" s="28" t="s">
        <v>2</v>
      </c>
      <c r="D8" s="28" t="s">
        <v>3</v>
      </c>
      <c r="E8" s="28" t="s">
        <v>4</v>
      </c>
      <c r="F8" s="28" t="s">
        <v>5</v>
      </c>
      <c r="G8" s="29" t="s">
        <v>6</v>
      </c>
      <c r="H8" s="29" t="s">
        <v>7</v>
      </c>
      <c r="J8" s="26" t="s">
        <v>73</v>
      </c>
      <c r="K8" s="26" t="s">
        <v>74</v>
      </c>
      <c r="L8" s="26" t="s">
        <v>75</v>
      </c>
      <c r="M8" s="26" t="s">
        <v>76</v>
      </c>
      <c r="N8" s="25"/>
      <c r="P8" s="7" t="s">
        <v>101</v>
      </c>
      <c r="R8" s="2" t="s">
        <v>103</v>
      </c>
      <c r="S8" s="24" t="s">
        <v>105</v>
      </c>
      <c r="T8" s="24" t="s">
        <v>106</v>
      </c>
      <c r="U8" s="24" t="s">
        <v>107</v>
      </c>
      <c r="V8" s="24" t="s">
        <v>108</v>
      </c>
      <c r="W8" s="22" t="s">
        <v>73</v>
      </c>
      <c r="X8" s="22" t="s">
        <v>74</v>
      </c>
      <c r="AC8" s="19" t="s">
        <v>102</v>
      </c>
    </row>
    <row r="9" spans="1:29" ht="14.25" thickTop="1" x14ac:dyDescent="0.25">
      <c r="A9" s="40">
        <v>42098</v>
      </c>
      <c r="B9" s="41" t="s">
        <v>10</v>
      </c>
      <c r="C9" s="42" t="s">
        <v>29</v>
      </c>
      <c r="D9" s="42" t="s">
        <v>304</v>
      </c>
      <c r="E9" s="42">
        <v>0</v>
      </c>
      <c r="F9" s="42">
        <v>0</v>
      </c>
      <c r="G9" s="43">
        <v>0</v>
      </c>
      <c r="H9" s="43">
        <v>150</v>
      </c>
      <c r="J9" s="27"/>
      <c r="K9" s="43">
        <v>150</v>
      </c>
      <c r="L9" s="43">
        <v>0</v>
      </c>
      <c r="M9" s="43"/>
      <c r="N9" s="25"/>
      <c r="O9" s="2" t="b">
        <f t="shared" ref="O9:O57" si="0">IF(SUM(J9:M9)&gt;0,SUM(E9:H9)=SUM(J9:M9),"검토요망")</f>
        <v>1</v>
      </c>
      <c r="P9" s="12">
        <f>J1+J9-K9</f>
        <v>26963.930000000095</v>
      </c>
      <c r="R9" s="20">
        <f>A9</f>
        <v>42098</v>
      </c>
      <c r="S9" s="25" t="s">
        <v>222</v>
      </c>
      <c r="T9" s="25">
        <v>1</v>
      </c>
      <c r="U9" s="25" t="s">
        <v>348</v>
      </c>
      <c r="V9" s="25" t="s">
        <v>349</v>
      </c>
      <c r="W9" s="23" t="str">
        <f t="shared" ref="W9:X24" si="1">IF((J9+L9/$X$6)&gt;0,(J9+L9/$X$6),"-")</f>
        <v>-</v>
      </c>
      <c r="X9" s="23">
        <f>IF((K9+M9/$X$6)&gt;0,(K9+M9/$X$6),"-")</f>
        <v>150</v>
      </c>
      <c r="AC9" s="15" t="s">
        <v>168</v>
      </c>
    </row>
    <row r="10" spans="1:29" ht="13.5" x14ac:dyDescent="0.25">
      <c r="A10" s="40">
        <v>42098</v>
      </c>
      <c r="B10" s="41" t="s">
        <v>14</v>
      </c>
      <c r="C10" s="42" t="s">
        <v>132</v>
      </c>
      <c r="D10" s="42" t="s">
        <v>305</v>
      </c>
      <c r="E10" s="42">
        <v>0</v>
      </c>
      <c r="F10" s="42">
        <v>0</v>
      </c>
      <c r="G10" s="43">
        <v>202326.87</v>
      </c>
      <c r="H10" s="43">
        <v>0</v>
      </c>
      <c r="J10" s="25"/>
      <c r="K10" s="25"/>
      <c r="L10" s="43">
        <v>202326.87</v>
      </c>
      <c r="M10" s="43">
        <v>0</v>
      </c>
      <c r="N10" s="25"/>
      <c r="O10" s="2" t="b">
        <f t="shared" si="0"/>
        <v>1</v>
      </c>
      <c r="P10" s="12">
        <f t="shared" ref="P10:P41" si="2">P9+J10-K10</f>
        <v>26963.930000000095</v>
      </c>
      <c r="R10" s="20">
        <f t="shared" ref="R10:R60" si="3">A10</f>
        <v>42098</v>
      </c>
      <c r="S10" s="25" t="s">
        <v>347</v>
      </c>
      <c r="T10" s="25">
        <v>1</v>
      </c>
      <c r="U10" s="25" t="s">
        <v>350</v>
      </c>
      <c r="V10" s="25"/>
      <c r="W10" s="23">
        <f t="shared" si="1"/>
        <v>4283.0019369383672</v>
      </c>
      <c r="X10" s="23" t="str">
        <f t="shared" si="1"/>
        <v>-</v>
      </c>
      <c r="AC10" s="16" t="s">
        <v>171</v>
      </c>
    </row>
    <row r="11" spans="1:29" ht="13.5" x14ac:dyDescent="0.25">
      <c r="A11" s="40">
        <v>42098</v>
      </c>
      <c r="B11" s="41" t="s">
        <v>14</v>
      </c>
      <c r="C11" s="42" t="s">
        <v>29</v>
      </c>
      <c r="D11" s="42" t="s">
        <v>306</v>
      </c>
      <c r="E11" s="42">
        <v>0</v>
      </c>
      <c r="F11" s="42">
        <v>0</v>
      </c>
      <c r="G11" s="43">
        <v>0</v>
      </c>
      <c r="H11" s="43">
        <v>2000</v>
      </c>
      <c r="J11" s="25"/>
      <c r="K11" s="25"/>
      <c r="L11" s="43">
        <v>0</v>
      </c>
      <c r="M11" s="43">
        <v>2000</v>
      </c>
      <c r="N11" s="25"/>
      <c r="O11" s="2" t="b">
        <f t="shared" si="0"/>
        <v>1</v>
      </c>
      <c r="P11" s="12">
        <f t="shared" si="2"/>
        <v>26963.930000000095</v>
      </c>
      <c r="R11" s="20">
        <f t="shared" si="3"/>
        <v>42098</v>
      </c>
      <c r="S11" s="25" t="s">
        <v>222</v>
      </c>
      <c r="T11" s="25">
        <v>2</v>
      </c>
      <c r="U11" s="25" t="s">
        <v>351</v>
      </c>
      <c r="V11" s="25"/>
      <c r="W11" s="23" t="str">
        <f t="shared" si="1"/>
        <v>-</v>
      </c>
      <c r="X11" s="23">
        <f t="shared" si="1"/>
        <v>42.337450650409089</v>
      </c>
      <c r="AC11" s="16" t="s">
        <v>218</v>
      </c>
    </row>
    <row r="12" spans="1:29" ht="13.5" x14ac:dyDescent="0.25">
      <c r="A12" s="40">
        <v>42098</v>
      </c>
      <c r="B12" s="41" t="s">
        <v>14</v>
      </c>
      <c r="C12" s="42" t="s">
        <v>29</v>
      </c>
      <c r="D12" s="42" t="s">
        <v>307</v>
      </c>
      <c r="E12" s="42">
        <v>0</v>
      </c>
      <c r="F12" s="42">
        <v>0</v>
      </c>
      <c r="G12" s="43">
        <v>0</v>
      </c>
      <c r="H12" s="43">
        <v>15000</v>
      </c>
      <c r="J12" s="25"/>
      <c r="K12" s="25"/>
      <c r="L12" s="43">
        <v>0</v>
      </c>
      <c r="M12" s="43">
        <v>15000</v>
      </c>
      <c r="N12" s="25"/>
      <c r="O12" s="2" t="b">
        <f t="shared" si="0"/>
        <v>1</v>
      </c>
      <c r="P12" s="12">
        <f t="shared" si="2"/>
        <v>26963.930000000095</v>
      </c>
      <c r="R12" s="20">
        <f t="shared" si="3"/>
        <v>42098</v>
      </c>
      <c r="S12" s="25" t="s">
        <v>222</v>
      </c>
      <c r="T12" s="25">
        <v>3</v>
      </c>
      <c r="U12" s="25" t="s">
        <v>351</v>
      </c>
      <c r="V12" s="25"/>
      <c r="W12" s="23" t="str">
        <f t="shared" si="1"/>
        <v>-</v>
      </c>
      <c r="X12" s="23">
        <f t="shared" si="1"/>
        <v>317.53087987806816</v>
      </c>
      <c r="AC12" s="16" t="s">
        <v>153</v>
      </c>
    </row>
    <row r="13" spans="1:29" ht="13.5" x14ac:dyDescent="0.25">
      <c r="A13" s="40">
        <v>42098</v>
      </c>
      <c r="B13" s="41" t="s">
        <v>14</v>
      </c>
      <c r="C13" s="42" t="s">
        <v>16</v>
      </c>
      <c r="D13" s="42" t="s">
        <v>23</v>
      </c>
      <c r="E13" s="42">
        <v>0</v>
      </c>
      <c r="F13" s="42">
        <v>0</v>
      </c>
      <c r="G13" s="43">
        <v>0</v>
      </c>
      <c r="H13" s="43">
        <v>625</v>
      </c>
      <c r="J13" s="25"/>
      <c r="K13" s="25"/>
      <c r="L13" s="43">
        <v>0</v>
      </c>
      <c r="M13" s="43">
        <v>625</v>
      </c>
      <c r="N13" s="25"/>
      <c r="O13" s="2" t="b">
        <f t="shared" si="0"/>
        <v>1</v>
      </c>
      <c r="P13" s="12">
        <f t="shared" si="2"/>
        <v>26963.930000000095</v>
      </c>
      <c r="R13" s="20">
        <f t="shared" si="3"/>
        <v>42098</v>
      </c>
      <c r="S13" s="25" t="s">
        <v>155</v>
      </c>
      <c r="T13" s="25">
        <v>1</v>
      </c>
      <c r="U13" s="25" t="s">
        <v>288</v>
      </c>
      <c r="V13" s="25"/>
      <c r="W13" s="23" t="str">
        <f t="shared" si="1"/>
        <v>-</v>
      </c>
      <c r="X13" s="23">
        <f t="shared" si="1"/>
        <v>13.230453328252839</v>
      </c>
      <c r="AC13" s="16" t="s">
        <v>155</v>
      </c>
    </row>
    <row r="14" spans="1:29" ht="13.5" x14ac:dyDescent="0.25">
      <c r="A14" s="40">
        <v>42098</v>
      </c>
      <c r="B14" s="41" t="s">
        <v>14</v>
      </c>
      <c r="C14" s="42" t="s">
        <v>11</v>
      </c>
      <c r="D14" s="42" t="s">
        <v>26</v>
      </c>
      <c r="E14" s="42">
        <v>0</v>
      </c>
      <c r="F14" s="42">
        <v>0</v>
      </c>
      <c r="G14" s="43">
        <v>0</v>
      </c>
      <c r="H14" s="43">
        <v>6000</v>
      </c>
      <c r="J14" s="25"/>
      <c r="K14" s="25"/>
      <c r="L14" s="43">
        <v>0</v>
      </c>
      <c r="M14" s="43">
        <v>6000</v>
      </c>
      <c r="N14" s="25"/>
      <c r="O14" s="2" t="b">
        <f t="shared" si="0"/>
        <v>1</v>
      </c>
      <c r="P14" s="12">
        <f t="shared" si="2"/>
        <v>26963.930000000095</v>
      </c>
      <c r="R14" s="20">
        <f t="shared" si="3"/>
        <v>42098</v>
      </c>
      <c r="S14" s="25" t="s">
        <v>152</v>
      </c>
      <c r="T14" s="25">
        <v>1</v>
      </c>
      <c r="U14" s="25" t="s">
        <v>175</v>
      </c>
      <c r="V14" s="25"/>
      <c r="W14" s="23" t="str">
        <f t="shared" si="1"/>
        <v>-</v>
      </c>
      <c r="X14" s="23">
        <f t="shared" si="1"/>
        <v>127.01235195122726</v>
      </c>
      <c r="AC14" s="16" t="s">
        <v>164</v>
      </c>
    </row>
    <row r="15" spans="1:29" ht="13.5" x14ac:dyDescent="0.25">
      <c r="A15" s="40">
        <v>42098</v>
      </c>
      <c r="B15" s="41" t="s">
        <v>14</v>
      </c>
      <c r="C15" s="42" t="s">
        <v>16</v>
      </c>
      <c r="D15" s="42" t="s">
        <v>308</v>
      </c>
      <c r="E15" s="42">
        <v>0</v>
      </c>
      <c r="F15" s="42">
        <v>0</v>
      </c>
      <c r="G15" s="43">
        <v>0</v>
      </c>
      <c r="H15" s="43">
        <v>1600</v>
      </c>
      <c r="J15" s="25"/>
      <c r="K15" s="25"/>
      <c r="L15" s="43">
        <v>0</v>
      </c>
      <c r="M15" s="43">
        <v>1600</v>
      </c>
      <c r="N15" s="25"/>
      <c r="O15" s="2" t="b">
        <f t="shared" si="0"/>
        <v>1</v>
      </c>
      <c r="P15" s="12">
        <f t="shared" si="2"/>
        <v>26963.930000000095</v>
      </c>
      <c r="R15" s="20">
        <f t="shared" si="3"/>
        <v>42098</v>
      </c>
      <c r="S15" s="25" t="s">
        <v>153</v>
      </c>
      <c r="T15" s="25">
        <v>1</v>
      </c>
      <c r="U15" s="25" t="s">
        <v>292</v>
      </c>
      <c r="V15" s="25"/>
      <c r="W15" s="23" t="str">
        <f t="shared" si="1"/>
        <v>-</v>
      </c>
      <c r="X15" s="23">
        <f t="shared" si="1"/>
        <v>33.869960520327268</v>
      </c>
      <c r="AC15" s="16" t="s">
        <v>156</v>
      </c>
    </row>
    <row r="16" spans="1:29" ht="13.5" x14ac:dyDescent="0.25">
      <c r="A16" s="40">
        <v>42098</v>
      </c>
      <c r="B16" s="41" t="s">
        <v>14</v>
      </c>
      <c r="C16" s="42" t="s">
        <v>16</v>
      </c>
      <c r="D16" s="42" t="s">
        <v>308</v>
      </c>
      <c r="E16" s="42">
        <v>0</v>
      </c>
      <c r="F16" s="42">
        <v>0</v>
      </c>
      <c r="G16" s="43">
        <v>0</v>
      </c>
      <c r="H16" s="43">
        <v>5750</v>
      </c>
      <c r="J16" s="25"/>
      <c r="K16" s="25"/>
      <c r="L16" s="43">
        <v>0</v>
      </c>
      <c r="M16" s="43">
        <v>5750</v>
      </c>
      <c r="N16" s="25"/>
      <c r="O16" s="2" t="b">
        <f t="shared" si="0"/>
        <v>1</v>
      </c>
      <c r="P16" s="12">
        <f t="shared" si="2"/>
        <v>26963.930000000095</v>
      </c>
      <c r="R16" s="20">
        <f t="shared" si="3"/>
        <v>42098</v>
      </c>
      <c r="S16" s="25" t="s">
        <v>153</v>
      </c>
      <c r="T16" s="25">
        <v>2</v>
      </c>
      <c r="U16" s="25" t="s">
        <v>352</v>
      </c>
      <c r="V16" s="25"/>
      <c r="W16" s="23" t="str">
        <f t="shared" si="1"/>
        <v>-</v>
      </c>
      <c r="X16" s="23">
        <f t="shared" si="1"/>
        <v>121.72017061992612</v>
      </c>
      <c r="AC16" s="16" t="s">
        <v>219</v>
      </c>
    </row>
    <row r="17" spans="1:29" ht="13.5" x14ac:dyDescent="0.25">
      <c r="A17" s="40">
        <v>42103</v>
      </c>
      <c r="B17" s="41" t="s">
        <v>10</v>
      </c>
      <c r="C17" s="42" t="s">
        <v>18</v>
      </c>
      <c r="D17" s="42" t="s">
        <v>309</v>
      </c>
      <c r="E17" s="42">
        <v>0</v>
      </c>
      <c r="F17" s="42">
        <v>0</v>
      </c>
      <c r="G17" s="43">
        <v>0</v>
      </c>
      <c r="H17" s="43">
        <v>49</v>
      </c>
      <c r="J17" s="25"/>
      <c r="K17" s="43">
        <v>49</v>
      </c>
      <c r="L17" s="43">
        <v>0</v>
      </c>
      <c r="M17" s="43"/>
      <c r="N17" s="25"/>
      <c r="O17" s="2" t="b">
        <f t="shared" si="0"/>
        <v>1</v>
      </c>
      <c r="P17" s="12">
        <f t="shared" si="2"/>
        <v>26914.930000000095</v>
      </c>
      <c r="R17" s="20">
        <f t="shared" si="3"/>
        <v>42103</v>
      </c>
      <c r="S17" s="25" t="s">
        <v>161</v>
      </c>
      <c r="T17" s="25">
        <v>1</v>
      </c>
      <c r="U17" s="25" t="s">
        <v>204</v>
      </c>
      <c r="V17" s="25"/>
      <c r="W17" s="23" t="str">
        <f t="shared" si="1"/>
        <v>-</v>
      </c>
      <c r="X17" s="23">
        <f t="shared" si="1"/>
        <v>49</v>
      </c>
      <c r="AC17" s="16" t="s">
        <v>356</v>
      </c>
    </row>
    <row r="18" spans="1:29" ht="13.5" x14ac:dyDescent="0.25">
      <c r="A18" s="40">
        <v>42103</v>
      </c>
      <c r="B18" s="41" t="s">
        <v>13</v>
      </c>
      <c r="C18" s="42" t="s">
        <v>29</v>
      </c>
      <c r="D18" s="42" t="s">
        <v>344</v>
      </c>
      <c r="E18" s="42">
        <v>0</v>
      </c>
      <c r="F18" s="42">
        <v>0</v>
      </c>
      <c r="G18" s="43">
        <v>0</v>
      </c>
      <c r="H18" s="43">
        <v>18000</v>
      </c>
      <c r="J18" s="25"/>
      <c r="K18" s="25"/>
      <c r="L18" s="43">
        <v>0</v>
      </c>
      <c r="M18" s="43">
        <v>18000</v>
      </c>
      <c r="N18" s="25"/>
      <c r="O18" s="2" t="b">
        <f t="shared" si="0"/>
        <v>1</v>
      </c>
      <c r="P18" s="12">
        <f t="shared" si="2"/>
        <v>26914.930000000095</v>
      </c>
      <c r="R18" s="20">
        <f t="shared" si="3"/>
        <v>42103</v>
      </c>
      <c r="S18" s="25" t="s">
        <v>166</v>
      </c>
      <c r="T18" s="25">
        <v>1</v>
      </c>
      <c r="U18" s="25" t="s">
        <v>353</v>
      </c>
      <c r="V18" s="25"/>
      <c r="W18" s="23" t="str">
        <f t="shared" si="1"/>
        <v>-</v>
      </c>
      <c r="X18" s="23">
        <f t="shared" si="1"/>
        <v>381.03705585368175</v>
      </c>
      <c r="AC18" s="16" t="s">
        <v>161</v>
      </c>
    </row>
    <row r="19" spans="1:29" ht="13.5" x14ac:dyDescent="0.25">
      <c r="A19" s="40">
        <v>42103</v>
      </c>
      <c r="B19" s="41" t="s">
        <v>13</v>
      </c>
      <c r="C19" s="42" t="s">
        <v>24</v>
      </c>
      <c r="D19" s="42" t="s">
        <v>345</v>
      </c>
      <c r="E19" s="42">
        <v>0</v>
      </c>
      <c r="F19" s="42">
        <v>0</v>
      </c>
      <c r="G19" s="43">
        <v>0</v>
      </c>
      <c r="H19" s="43">
        <v>7704.6</v>
      </c>
      <c r="J19" s="25"/>
      <c r="K19" s="25"/>
      <c r="L19" s="43">
        <v>0</v>
      </c>
      <c r="M19" s="43">
        <v>7704.6</v>
      </c>
      <c r="N19" s="25"/>
      <c r="O19" s="2" t="b">
        <f t="shared" si="0"/>
        <v>1</v>
      </c>
      <c r="P19" s="12">
        <f t="shared" si="2"/>
        <v>26914.930000000095</v>
      </c>
      <c r="R19" s="20">
        <f t="shared" si="3"/>
        <v>42103</v>
      </c>
      <c r="S19" s="25" t="s">
        <v>273</v>
      </c>
      <c r="T19" s="25">
        <v>1</v>
      </c>
      <c r="U19" s="25" t="s">
        <v>158</v>
      </c>
      <c r="V19" s="25"/>
      <c r="W19" s="23" t="str">
        <f t="shared" si="1"/>
        <v>-</v>
      </c>
      <c r="X19" s="23">
        <f t="shared" si="1"/>
        <v>163.09656114057094</v>
      </c>
      <c r="AC19" s="16" t="s">
        <v>167</v>
      </c>
    </row>
    <row r="20" spans="1:29" ht="13.5" x14ac:dyDescent="0.25">
      <c r="A20" s="40">
        <v>42103</v>
      </c>
      <c r="B20" s="41" t="s">
        <v>14</v>
      </c>
      <c r="C20" s="42" t="s">
        <v>16</v>
      </c>
      <c r="D20" s="42" t="s">
        <v>308</v>
      </c>
      <c r="E20" s="42">
        <v>0</v>
      </c>
      <c r="F20" s="42">
        <v>0</v>
      </c>
      <c r="G20" s="43">
        <v>0</v>
      </c>
      <c r="H20" s="43">
        <v>11575</v>
      </c>
      <c r="J20" s="25"/>
      <c r="K20" s="25"/>
      <c r="L20" s="43">
        <v>0</v>
      </c>
      <c r="M20" s="43">
        <v>11575</v>
      </c>
      <c r="N20" s="25"/>
      <c r="O20" s="2" t="b">
        <f t="shared" si="0"/>
        <v>1</v>
      </c>
      <c r="P20" s="12">
        <f t="shared" si="2"/>
        <v>26914.930000000095</v>
      </c>
      <c r="R20" s="20">
        <f t="shared" si="3"/>
        <v>42103</v>
      </c>
      <c r="S20" s="25" t="s">
        <v>153</v>
      </c>
      <c r="T20" s="25">
        <v>3</v>
      </c>
      <c r="U20" s="25" t="s">
        <v>292</v>
      </c>
      <c r="V20" s="25"/>
      <c r="W20" s="23" t="str">
        <f t="shared" si="1"/>
        <v>-</v>
      </c>
      <c r="X20" s="23">
        <f t="shared" si="1"/>
        <v>245.02799563924259</v>
      </c>
      <c r="AC20" s="16" t="s">
        <v>220</v>
      </c>
    </row>
    <row r="21" spans="1:29" ht="13.5" x14ac:dyDescent="0.25">
      <c r="A21" s="40">
        <v>42103</v>
      </c>
      <c r="B21" s="41" t="s">
        <v>14</v>
      </c>
      <c r="C21" s="42" t="s">
        <v>16</v>
      </c>
      <c r="D21" s="42" t="s">
        <v>308</v>
      </c>
      <c r="E21" s="42">
        <v>0</v>
      </c>
      <c r="F21" s="42">
        <v>0</v>
      </c>
      <c r="G21" s="43">
        <v>0</v>
      </c>
      <c r="H21" s="43">
        <v>2350</v>
      </c>
      <c r="J21" s="27"/>
      <c r="K21" s="27"/>
      <c r="L21" s="43">
        <v>0</v>
      </c>
      <c r="M21" s="43">
        <v>2350</v>
      </c>
      <c r="N21" s="25"/>
      <c r="O21" s="2" t="b">
        <f t="shared" si="0"/>
        <v>1</v>
      </c>
      <c r="P21" s="12">
        <f t="shared" si="2"/>
        <v>26914.930000000095</v>
      </c>
      <c r="R21" s="20">
        <f t="shared" si="3"/>
        <v>42103</v>
      </c>
      <c r="S21" s="25" t="s">
        <v>153</v>
      </c>
      <c r="T21" s="25">
        <v>4</v>
      </c>
      <c r="U21" s="25" t="s">
        <v>354</v>
      </c>
      <c r="V21" s="25"/>
      <c r="W21" s="23" t="str">
        <f t="shared" si="1"/>
        <v>-</v>
      </c>
      <c r="X21" s="23">
        <f t="shared" si="1"/>
        <v>49.746504514230679</v>
      </c>
      <c r="AC21" s="16" t="s">
        <v>162</v>
      </c>
    </row>
    <row r="22" spans="1:29" ht="13.5" x14ac:dyDescent="0.25">
      <c r="A22" s="40">
        <v>42103</v>
      </c>
      <c r="B22" s="41" t="s">
        <v>14</v>
      </c>
      <c r="C22" s="42" t="s">
        <v>18</v>
      </c>
      <c r="D22" s="42" t="s">
        <v>310</v>
      </c>
      <c r="E22" s="42">
        <v>0</v>
      </c>
      <c r="F22" s="42">
        <v>0</v>
      </c>
      <c r="G22" s="43">
        <v>0</v>
      </c>
      <c r="H22" s="43">
        <v>1500</v>
      </c>
      <c r="J22" s="27"/>
      <c r="K22" s="27"/>
      <c r="L22" s="43">
        <v>0</v>
      </c>
      <c r="M22" s="43">
        <v>1500</v>
      </c>
      <c r="N22" s="25"/>
      <c r="O22" s="2" t="b">
        <f t="shared" si="0"/>
        <v>1</v>
      </c>
      <c r="P22" s="12">
        <f t="shared" si="2"/>
        <v>26914.930000000095</v>
      </c>
      <c r="R22" s="20">
        <f t="shared" si="3"/>
        <v>42103</v>
      </c>
      <c r="S22" s="25" t="s">
        <v>356</v>
      </c>
      <c r="T22" s="25">
        <v>1</v>
      </c>
      <c r="U22" s="25" t="s">
        <v>355</v>
      </c>
      <c r="V22" s="25"/>
      <c r="W22" s="23" t="str">
        <f t="shared" si="1"/>
        <v>-</v>
      </c>
      <c r="X22" s="23">
        <f t="shared" si="1"/>
        <v>31.753087987806815</v>
      </c>
      <c r="AC22" s="16" t="s">
        <v>149</v>
      </c>
    </row>
    <row r="23" spans="1:29" ht="13.5" x14ac:dyDescent="0.25">
      <c r="A23" s="40">
        <v>42103</v>
      </c>
      <c r="B23" s="41" t="s">
        <v>14</v>
      </c>
      <c r="C23" s="42" t="s">
        <v>11</v>
      </c>
      <c r="D23" s="42" t="s">
        <v>26</v>
      </c>
      <c r="E23" s="42">
        <v>0</v>
      </c>
      <c r="F23" s="42">
        <v>0</v>
      </c>
      <c r="G23" s="43">
        <v>0</v>
      </c>
      <c r="H23" s="43">
        <v>9260</v>
      </c>
      <c r="J23" s="25"/>
      <c r="K23" s="25"/>
      <c r="L23" s="43">
        <v>0</v>
      </c>
      <c r="M23" s="43">
        <v>9260</v>
      </c>
      <c r="N23" s="25"/>
      <c r="O23" s="2" t="b">
        <f t="shared" si="0"/>
        <v>1</v>
      </c>
      <c r="P23" s="12">
        <f t="shared" si="2"/>
        <v>26914.930000000095</v>
      </c>
      <c r="R23" s="20">
        <f t="shared" si="3"/>
        <v>42103</v>
      </c>
      <c r="S23" s="25" t="s">
        <v>152</v>
      </c>
      <c r="T23" s="25">
        <v>2</v>
      </c>
      <c r="U23" s="25" t="s">
        <v>175</v>
      </c>
      <c r="V23" s="25"/>
      <c r="W23" s="23" t="str">
        <f t="shared" si="1"/>
        <v>-</v>
      </c>
      <c r="X23" s="23">
        <f t="shared" si="1"/>
        <v>196.02239651139408</v>
      </c>
      <c r="AC23" s="16" t="s">
        <v>221</v>
      </c>
    </row>
    <row r="24" spans="1:29" ht="13.5" x14ac:dyDescent="0.25">
      <c r="A24" s="40">
        <v>42103</v>
      </c>
      <c r="B24" s="41" t="s">
        <v>14</v>
      </c>
      <c r="C24" s="42" t="s">
        <v>18</v>
      </c>
      <c r="D24" s="42" t="s">
        <v>311</v>
      </c>
      <c r="E24" s="42">
        <v>0</v>
      </c>
      <c r="F24" s="42">
        <v>0</v>
      </c>
      <c r="G24" s="43">
        <v>0</v>
      </c>
      <c r="H24" s="43">
        <v>1175</v>
      </c>
      <c r="J24" s="25"/>
      <c r="K24" s="25"/>
      <c r="L24" s="43">
        <v>0</v>
      </c>
      <c r="M24" s="43">
        <v>1175</v>
      </c>
      <c r="N24" s="25"/>
      <c r="O24" s="2" t="b">
        <f t="shared" si="0"/>
        <v>1</v>
      </c>
      <c r="P24" s="12">
        <f t="shared" si="2"/>
        <v>26914.930000000095</v>
      </c>
      <c r="R24" s="20">
        <f t="shared" si="3"/>
        <v>42103</v>
      </c>
      <c r="S24" s="25" t="s">
        <v>149</v>
      </c>
      <c r="T24" s="25">
        <v>1</v>
      </c>
      <c r="U24" s="25" t="s">
        <v>357</v>
      </c>
      <c r="V24" s="25"/>
      <c r="W24" s="23" t="str">
        <f t="shared" si="1"/>
        <v>-</v>
      </c>
      <c r="X24" s="23">
        <f t="shared" si="1"/>
        <v>24.87325225711534</v>
      </c>
      <c r="AC24" s="16" t="s">
        <v>159</v>
      </c>
    </row>
    <row r="25" spans="1:29" ht="13.5" x14ac:dyDescent="0.25">
      <c r="A25" s="40">
        <v>42103</v>
      </c>
      <c r="B25" s="41" t="s">
        <v>14</v>
      </c>
      <c r="C25" s="42" t="s">
        <v>20</v>
      </c>
      <c r="D25" s="42" t="s">
        <v>312</v>
      </c>
      <c r="E25" s="42">
        <v>0</v>
      </c>
      <c r="F25" s="42">
        <v>0</v>
      </c>
      <c r="G25" s="43">
        <v>0</v>
      </c>
      <c r="H25" s="43">
        <v>750</v>
      </c>
      <c r="J25" s="25"/>
      <c r="K25" s="25"/>
      <c r="L25" s="43">
        <v>0</v>
      </c>
      <c r="M25" s="43">
        <v>750</v>
      </c>
      <c r="N25" s="25"/>
      <c r="O25" s="2" t="b">
        <f t="shared" si="0"/>
        <v>1</v>
      </c>
      <c r="P25" s="12">
        <f t="shared" si="2"/>
        <v>26914.930000000095</v>
      </c>
      <c r="R25" s="20">
        <f t="shared" si="3"/>
        <v>42103</v>
      </c>
      <c r="S25" s="25" t="s">
        <v>164</v>
      </c>
      <c r="T25" s="25">
        <v>1</v>
      </c>
      <c r="U25" s="25" t="s">
        <v>358</v>
      </c>
      <c r="V25" s="25"/>
      <c r="W25" s="23" t="str">
        <f t="shared" ref="W25:X75" si="4">IF((J25+L25/$X$6)&gt;0,(J25+L25/$X$6),"-")</f>
        <v>-</v>
      </c>
      <c r="X25" s="23">
        <f t="shared" si="4"/>
        <v>15.876543993903407</v>
      </c>
      <c r="AC25" s="16" t="s">
        <v>163</v>
      </c>
    </row>
    <row r="26" spans="1:29" ht="13.5" x14ac:dyDescent="0.25">
      <c r="A26" s="40">
        <v>42103</v>
      </c>
      <c r="B26" s="41" t="s">
        <v>14</v>
      </c>
      <c r="C26" s="42" t="s">
        <v>16</v>
      </c>
      <c r="D26" s="42" t="s">
        <v>23</v>
      </c>
      <c r="E26" s="42">
        <v>0</v>
      </c>
      <c r="F26" s="42">
        <v>0</v>
      </c>
      <c r="G26" s="43">
        <v>0</v>
      </c>
      <c r="H26" s="43">
        <v>250</v>
      </c>
      <c r="J26" s="25"/>
      <c r="K26" s="25"/>
      <c r="L26" s="43">
        <v>0</v>
      </c>
      <c r="M26" s="43">
        <v>250</v>
      </c>
      <c r="N26" s="25"/>
      <c r="O26" s="2" t="b">
        <f t="shared" si="0"/>
        <v>1</v>
      </c>
      <c r="P26" s="12">
        <f t="shared" si="2"/>
        <v>26914.930000000095</v>
      </c>
      <c r="R26" s="20">
        <f t="shared" si="3"/>
        <v>42103</v>
      </c>
      <c r="S26" s="25" t="s">
        <v>155</v>
      </c>
      <c r="T26" s="25">
        <v>2</v>
      </c>
      <c r="U26" s="25" t="s">
        <v>359</v>
      </c>
      <c r="V26" s="25"/>
      <c r="W26" s="23" t="str">
        <f t="shared" si="4"/>
        <v>-</v>
      </c>
      <c r="X26" s="23">
        <f t="shared" si="4"/>
        <v>5.2921813313011361</v>
      </c>
      <c r="AC26" s="16" t="s">
        <v>166</v>
      </c>
    </row>
    <row r="27" spans="1:29" ht="13.5" x14ac:dyDescent="0.25">
      <c r="A27" s="40">
        <v>42109</v>
      </c>
      <c r="B27" s="41" t="s">
        <v>14</v>
      </c>
      <c r="C27" s="42" t="s">
        <v>11</v>
      </c>
      <c r="D27" s="42" t="s">
        <v>313</v>
      </c>
      <c r="E27" s="42">
        <v>0</v>
      </c>
      <c r="F27" s="42">
        <v>0</v>
      </c>
      <c r="G27" s="43">
        <v>0</v>
      </c>
      <c r="H27" s="43">
        <v>7500</v>
      </c>
      <c r="J27" s="25"/>
      <c r="K27" s="25"/>
      <c r="L27" s="27">
        <v>0</v>
      </c>
      <c r="M27" s="43">
        <v>7500</v>
      </c>
      <c r="N27" s="25"/>
      <c r="O27" s="2" t="b">
        <f t="shared" si="0"/>
        <v>1</v>
      </c>
      <c r="P27" s="12">
        <f t="shared" si="2"/>
        <v>26914.930000000095</v>
      </c>
      <c r="R27" s="20">
        <f t="shared" si="3"/>
        <v>42109</v>
      </c>
      <c r="S27" s="25" t="s">
        <v>152</v>
      </c>
      <c r="T27" s="25">
        <v>3</v>
      </c>
      <c r="U27" s="25" t="s">
        <v>175</v>
      </c>
      <c r="V27" s="25"/>
      <c r="W27" s="23" t="str">
        <f t="shared" si="4"/>
        <v>-</v>
      </c>
      <c r="X27" s="23">
        <f t="shared" si="4"/>
        <v>158.76543993903408</v>
      </c>
      <c r="AC27" s="16" t="s">
        <v>222</v>
      </c>
    </row>
    <row r="28" spans="1:29" ht="13.5" x14ac:dyDescent="0.25">
      <c r="A28" s="40">
        <v>42109</v>
      </c>
      <c r="B28" s="41" t="s">
        <v>14</v>
      </c>
      <c r="C28" s="42" t="s">
        <v>16</v>
      </c>
      <c r="D28" s="42" t="s">
        <v>314</v>
      </c>
      <c r="E28" s="42">
        <v>0</v>
      </c>
      <c r="F28" s="42">
        <v>0</v>
      </c>
      <c r="G28" s="43">
        <v>0</v>
      </c>
      <c r="H28" s="43">
        <v>12680</v>
      </c>
      <c r="J28" s="25"/>
      <c r="K28" s="25"/>
      <c r="L28" s="27">
        <v>0</v>
      </c>
      <c r="M28" s="43">
        <v>12680</v>
      </c>
      <c r="N28" s="25"/>
      <c r="O28" s="2" t="b">
        <f t="shared" si="0"/>
        <v>1</v>
      </c>
      <c r="P28" s="12">
        <f t="shared" si="2"/>
        <v>26914.930000000095</v>
      </c>
      <c r="R28" s="20">
        <f t="shared" si="3"/>
        <v>42109</v>
      </c>
      <c r="S28" s="25" t="s">
        <v>153</v>
      </c>
      <c r="T28" s="25">
        <v>5</v>
      </c>
      <c r="U28" s="25" t="s">
        <v>296</v>
      </c>
      <c r="V28" s="25"/>
      <c r="W28" s="23" t="str">
        <f t="shared" si="4"/>
        <v>-</v>
      </c>
      <c r="X28" s="23">
        <f t="shared" si="4"/>
        <v>268.41943712359358</v>
      </c>
      <c r="AC28" s="16" t="s">
        <v>152</v>
      </c>
    </row>
    <row r="29" spans="1:29" ht="13.5" x14ac:dyDescent="0.25">
      <c r="A29" s="40">
        <v>42109</v>
      </c>
      <c r="B29" s="41" t="s">
        <v>14</v>
      </c>
      <c r="C29" s="42" t="s">
        <v>18</v>
      </c>
      <c r="D29" s="42" t="s">
        <v>315</v>
      </c>
      <c r="E29" s="42">
        <v>0</v>
      </c>
      <c r="F29" s="42">
        <v>0</v>
      </c>
      <c r="G29" s="43">
        <v>0</v>
      </c>
      <c r="H29" s="43">
        <v>1725</v>
      </c>
      <c r="J29" s="25"/>
      <c r="K29" s="25"/>
      <c r="L29" s="27">
        <v>0</v>
      </c>
      <c r="M29" s="43">
        <v>1725</v>
      </c>
      <c r="N29" s="25"/>
      <c r="O29" s="2" t="b">
        <f t="shared" si="0"/>
        <v>1</v>
      </c>
      <c r="P29" s="12">
        <f t="shared" si="2"/>
        <v>26914.930000000095</v>
      </c>
      <c r="R29" s="20">
        <f t="shared" si="3"/>
        <v>42109</v>
      </c>
      <c r="S29" s="25" t="s">
        <v>167</v>
      </c>
      <c r="T29" s="25">
        <v>1</v>
      </c>
      <c r="U29" s="25" t="s">
        <v>361</v>
      </c>
      <c r="V29" s="25"/>
      <c r="W29" s="23" t="str">
        <f t="shared" si="4"/>
        <v>-</v>
      </c>
      <c r="X29" s="23">
        <f t="shared" si="4"/>
        <v>36.516051185977837</v>
      </c>
      <c r="AC29" s="16" t="s">
        <v>151</v>
      </c>
    </row>
    <row r="30" spans="1:29" ht="13.5" x14ac:dyDescent="0.25">
      <c r="A30" s="40">
        <v>42109</v>
      </c>
      <c r="B30" s="41" t="s">
        <v>14</v>
      </c>
      <c r="C30" s="42" t="s">
        <v>11</v>
      </c>
      <c r="D30" s="42" t="s">
        <v>316</v>
      </c>
      <c r="E30" s="42">
        <v>0</v>
      </c>
      <c r="F30" s="42">
        <v>0</v>
      </c>
      <c r="G30" s="43">
        <v>0</v>
      </c>
      <c r="H30" s="43">
        <v>6000</v>
      </c>
      <c r="J30" s="25"/>
      <c r="K30" s="25"/>
      <c r="L30" s="27">
        <v>0</v>
      </c>
      <c r="M30" s="43">
        <v>6000</v>
      </c>
      <c r="N30" s="25"/>
      <c r="O30" s="2" t="b">
        <f t="shared" si="0"/>
        <v>1</v>
      </c>
      <c r="P30" s="12">
        <f t="shared" si="2"/>
        <v>26914.930000000095</v>
      </c>
      <c r="R30" s="20">
        <f t="shared" si="3"/>
        <v>42109</v>
      </c>
      <c r="S30" s="25" t="s">
        <v>151</v>
      </c>
      <c r="T30" s="25">
        <v>1</v>
      </c>
      <c r="U30" s="25" t="s">
        <v>362</v>
      </c>
      <c r="V30" s="25"/>
      <c r="W30" s="23" t="str">
        <f t="shared" si="4"/>
        <v>-</v>
      </c>
      <c r="X30" s="23">
        <f t="shared" si="4"/>
        <v>127.01235195122726</v>
      </c>
      <c r="AC30" s="16" t="s">
        <v>173</v>
      </c>
    </row>
    <row r="31" spans="1:29" ht="13.5" x14ac:dyDescent="0.25">
      <c r="A31" s="40">
        <v>42109</v>
      </c>
      <c r="B31" s="41" t="s">
        <v>14</v>
      </c>
      <c r="C31" s="42" t="s">
        <v>24</v>
      </c>
      <c r="D31" s="42" t="s">
        <v>317</v>
      </c>
      <c r="E31" s="42">
        <v>0</v>
      </c>
      <c r="F31" s="42">
        <v>0</v>
      </c>
      <c r="G31" s="43">
        <v>0</v>
      </c>
      <c r="H31" s="43">
        <v>5142</v>
      </c>
      <c r="J31" s="25"/>
      <c r="K31" s="25"/>
      <c r="L31" s="27">
        <v>0</v>
      </c>
      <c r="M31" s="43">
        <v>5142</v>
      </c>
      <c r="N31" s="25"/>
      <c r="O31" s="2" t="b">
        <f t="shared" si="0"/>
        <v>1</v>
      </c>
      <c r="P31" s="12">
        <f t="shared" si="2"/>
        <v>26914.930000000095</v>
      </c>
      <c r="R31" s="20">
        <f t="shared" si="3"/>
        <v>42109</v>
      </c>
      <c r="S31" s="25" t="s">
        <v>286</v>
      </c>
      <c r="T31" s="25">
        <v>1</v>
      </c>
      <c r="U31" s="25" t="s">
        <v>360</v>
      </c>
      <c r="V31" s="25"/>
      <c r="W31" s="23" t="str">
        <f t="shared" si="4"/>
        <v>-</v>
      </c>
      <c r="X31" s="23">
        <f t="shared" si="4"/>
        <v>108.84958562220176</v>
      </c>
      <c r="AC31" s="16" t="s">
        <v>174</v>
      </c>
    </row>
    <row r="32" spans="1:29" ht="13.5" x14ac:dyDescent="0.25">
      <c r="A32" s="40">
        <v>42109</v>
      </c>
      <c r="B32" s="41" t="s">
        <v>14</v>
      </c>
      <c r="C32" s="42" t="s">
        <v>16</v>
      </c>
      <c r="D32" s="42" t="s">
        <v>318</v>
      </c>
      <c r="E32" s="42">
        <v>0</v>
      </c>
      <c r="F32" s="42">
        <v>0</v>
      </c>
      <c r="G32" s="43">
        <v>0</v>
      </c>
      <c r="H32" s="43">
        <v>550</v>
      </c>
      <c r="J32" s="25"/>
      <c r="K32" s="25"/>
      <c r="L32" s="43">
        <v>0</v>
      </c>
      <c r="M32" s="43">
        <v>550</v>
      </c>
      <c r="N32" s="25"/>
      <c r="O32" s="2" t="b">
        <f t="shared" si="0"/>
        <v>1</v>
      </c>
      <c r="P32" s="12">
        <f t="shared" si="2"/>
        <v>26914.930000000095</v>
      </c>
      <c r="R32" s="20">
        <f t="shared" si="3"/>
        <v>42109</v>
      </c>
      <c r="S32" s="25" t="s">
        <v>155</v>
      </c>
      <c r="T32" s="25">
        <v>3</v>
      </c>
      <c r="U32" s="25" t="s">
        <v>288</v>
      </c>
      <c r="V32" s="25"/>
      <c r="W32" s="23" t="str">
        <f t="shared" si="4"/>
        <v>-</v>
      </c>
      <c r="X32" s="23">
        <f t="shared" si="4"/>
        <v>11.642798928862499</v>
      </c>
      <c r="AC32" s="16" t="s">
        <v>273</v>
      </c>
    </row>
    <row r="33" spans="1:29" ht="13.5" x14ac:dyDescent="0.25">
      <c r="A33" s="40">
        <v>42109</v>
      </c>
      <c r="B33" s="41" t="s">
        <v>14</v>
      </c>
      <c r="C33" s="42" t="s">
        <v>18</v>
      </c>
      <c r="D33" s="42" t="s">
        <v>319</v>
      </c>
      <c r="E33" s="42">
        <v>0</v>
      </c>
      <c r="F33" s="42">
        <v>0</v>
      </c>
      <c r="G33" s="43">
        <v>0</v>
      </c>
      <c r="H33" s="43">
        <v>11430</v>
      </c>
      <c r="J33" s="25"/>
      <c r="K33" s="25"/>
      <c r="L33" s="43">
        <v>0</v>
      </c>
      <c r="M33" s="43">
        <v>11430</v>
      </c>
      <c r="N33" s="25"/>
      <c r="O33" s="2" t="b">
        <f t="shared" si="0"/>
        <v>1</v>
      </c>
      <c r="P33" s="12">
        <f t="shared" si="2"/>
        <v>26914.930000000095</v>
      </c>
      <c r="R33" s="20">
        <f t="shared" si="3"/>
        <v>42109</v>
      </c>
      <c r="S33" s="25" t="s">
        <v>161</v>
      </c>
      <c r="T33" s="25">
        <v>2</v>
      </c>
      <c r="U33" s="25" t="s">
        <v>363</v>
      </c>
      <c r="V33" s="25"/>
      <c r="W33" s="23" t="str">
        <f t="shared" si="4"/>
        <v>-</v>
      </c>
      <c r="X33" s="23">
        <f t="shared" si="4"/>
        <v>241.95853046708794</v>
      </c>
      <c r="AC33" s="16" t="s">
        <v>275</v>
      </c>
    </row>
    <row r="34" spans="1:29" ht="13.5" x14ac:dyDescent="0.25">
      <c r="A34" s="40">
        <v>42116</v>
      </c>
      <c r="B34" s="41" t="s">
        <v>14</v>
      </c>
      <c r="C34" s="42" t="s">
        <v>24</v>
      </c>
      <c r="D34" s="42" t="s">
        <v>320</v>
      </c>
      <c r="E34" s="42">
        <v>0</v>
      </c>
      <c r="F34" s="42">
        <v>0</v>
      </c>
      <c r="G34" s="43">
        <v>0</v>
      </c>
      <c r="H34" s="43">
        <v>3000</v>
      </c>
      <c r="J34" s="25"/>
      <c r="K34" s="25"/>
      <c r="L34" s="43">
        <v>0</v>
      </c>
      <c r="M34" s="43">
        <v>3000</v>
      </c>
      <c r="N34" s="25"/>
      <c r="O34" s="2" t="b">
        <f t="shared" si="0"/>
        <v>1</v>
      </c>
      <c r="P34" s="12">
        <f t="shared" si="2"/>
        <v>26914.930000000095</v>
      </c>
      <c r="R34" s="20">
        <f t="shared" si="3"/>
        <v>42116</v>
      </c>
      <c r="S34" s="25" t="s">
        <v>156</v>
      </c>
      <c r="T34" s="25">
        <v>1</v>
      </c>
      <c r="U34" s="25" t="s">
        <v>364</v>
      </c>
      <c r="V34" s="25"/>
      <c r="W34" s="23" t="str">
        <f t="shared" si="4"/>
        <v>-</v>
      </c>
      <c r="X34" s="23">
        <f t="shared" si="4"/>
        <v>63.50617597561363</v>
      </c>
      <c r="AC34" s="16" t="s">
        <v>276</v>
      </c>
    </row>
    <row r="35" spans="1:29" ht="13.5" x14ac:dyDescent="0.25">
      <c r="A35" s="40">
        <v>42116</v>
      </c>
      <c r="B35" s="41" t="s">
        <v>14</v>
      </c>
      <c r="C35" s="42" t="s">
        <v>16</v>
      </c>
      <c r="D35" s="42" t="s">
        <v>318</v>
      </c>
      <c r="E35" s="42">
        <v>0</v>
      </c>
      <c r="F35" s="42">
        <v>0</v>
      </c>
      <c r="G35" s="43">
        <v>0</v>
      </c>
      <c r="H35" s="43">
        <v>525</v>
      </c>
      <c r="J35" s="25"/>
      <c r="K35" s="25"/>
      <c r="L35" s="43">
        <v>0</v>
      </c>
      <c r="M35" s="43">
        <v>525</v>
      </c>
      <c r="N35" s="25"/>
      <c r="O35" s="2" t="b">
        <f t="shared" si="0"/>
        <v>1</v>
      </c>
      <c r="P35" s="12">
        <f t="shared" si="2"/>
        <v>26914.930000000095</v>
      </c>
      <c r="R35" s="20">
        <f t="shared" si="3"/>
        <v>42116</v>
      </c>
      <c r="S35" s="25" t="s">
        <v>155</v>
      </c>
      <c r="T35" s="25">
        <v>4</v>
      </c>
      <c r="U35" s="25" t="s">
        <v>288</v>
      </c>
      <c r="V35" s="25"/>
      <c r="W35" s="23" t="str">
        <f t="shared" si="4"/>
        <v>-</v>
      </c>
      <c r="X35" s="23">
        <f t="shared" si="4"/>
        <v>11.113580795732386</v>
      </c>
      <c r="AC35" s="16" t="s">
        <v>279</v>
      </c>
    </row>
    <row r="36" spans="1:29" ht="13.5" x14ac:dyDescent="0.25">
      <c r="A36" s="40">
        <v>42116</v>
      </c>
      <c r="B36" s="41" t="s">
        <v>14</v>
      </c>
      <c r="C36" s="42" t="s">
        <v>11</v>
      </c>
      <c r="D36" s="42" t="s">
        <v>26</v>
      </c>
      <c r="E36" s="42">
        <v>0</v>
      </c>
      <c r="F36" s="42">
        <v>0</v>
      </c>
      <c r="G36" s="43">
        <v>0</v>
      </c>
      <c r="H36" s="43">
        <v>3000</v>
      </c>
      <c r="J36" s="25"/>
      <c r="K36" s="25"/>
      <c r="L36" s="43">
        <v>0</v>
      </c>
      <c r="M36" s="43">
        <v>3000</v>
      </c>
      <c r="N36" s="25"/>
      <c r="O36" s="2" t="b">
        <f t="shared" si="0"/>
        <v>1</v>
      </c>
      <c r="P36" s="12">
        <f t="shared" si="2"/>
        <v>26914.930000000095</v>
      </c>
      <c r="R36" s="20">
        <f t="shared" si="3"/>
        <v>42116</v>
      </c>
      <c r="S36" s="25" t="s">
        <v>152</v>
      </c>
      <c r="T36" s="25">
        <v>4</v>
      </c>
      <c r="U36" s="25" t="s">
        <v>175</v>
      </c>
      <c r="V36" s="25"/>
      <c r="W36" s="23" t="str">
        <f t="shared" si="4"/>
        <v>-</v>
      </c>
      <c r="X36" s="23">
        <f t="shared" si="4"/>
        <v>63.50617597561363</v>
      </c>
      <c r="AC36" s="16" t="s">
        <v>347</v>
      </c>
    </row>
    <row r="37" spans="1:29" ht="12.75" x14ac:dyDescent="0.25">
      <c r="A37" s="40">
        <v>42116</v>
      </c>
      <c r="B37" s="41" t="s">
        <v>14</v>
      </c>
      <c r="C37" s="42" t="s">
        <v>16</v>
      </c>
      <c r="D37" s="42" t="s">
        <v>314</v>
      </c>
      <c r="E37" s="42">
        <v>0</v>
      </c>
      <c r="F37" s="42">
        <v>0</v>
      </c>
      <c r="G37" s="43">
        <v>0</v>
      </c>
      <c r="H37" s="43">
        <v>17520</v>
      </c>
      <c r="J37" s="25"/>
      <c r="K37" s="25"/>
      <c r="L37" s="43">
        <v>0</v>
      </c>
      <c r="M37" s="43">
        <v>17520</v>
      </c>
      <c r="N37" s="25"/>
      <c r="O37" s="2" t="b">
        <f t="shared" si="0"/>
        <v>1</v>
      </c>
      <c r="P37" s="12">
        <f t="shared" si="2"/>
        <v>26914.930000000095</v>
      </c>
      <c r="R37" s="20">
        <f t="shared" si="3"/>
        <v>42116</v>
      </c>
      <c r="S37" s="25" t="s">
        <v>153</v>
      </c>
      <c r="T37" s="25">
        <v>7</v>
      </c>
      <c r="U37" s="25" t="s">
        <v>296</v>
      </c>
      <c r="V37" s="25"/>
      <c r="W37" s="23" t="str">
        <f t="shared" si="4"/>
        <v>-</v>
      </c>
      <c r="X37" s="23">
        <f t="shared" si="4"/>
        <v>370.87606769758361</v>
      </c>
      <c r="AC37" s="17" t="s">
        <v>282</v>
      </c>
    </row>
    <row r="38" spans="1:29" ht="12.75" x14ac:dyDescent="0.25">
      <c r="A38" s="40">
        <v>42116</v>
      </c>
      <c r="B38" s="41" t="s">
        <v>14</v>
      </c>
      <c r="C38" s="42" t="s">
        <v>18</v>
      </c>
      <c r="D38" s="42" t="s">
        <v>321</v>
      </c>
      <c r="E38" s="42">
        <v>0</v>
      </c>
      <c r="F38" s="42">
        <v>0</v>
      </c>
      <c r="G38" s="43">
        <v>0</v>
      </c>
      <c r="H38" s="43">
        <v>1750</v>
      </c>
      <c r="J38" s="25"/>
      <c r="K38" s="25"/>
      <c r="L38" s="43">
        <v>0</v>
      </c>
      <c r="M38" s="43">
        <v>1750</v>
      </c>
      <c r="N38" s="25"/>
      <c r="O38" s="2" t="b">
        <f t="shared" si="0"/>
        <v>1</v>
      </c>
      <c r="P38" s="12">
        <f t="shared" si="2"/>
        <v>26914.930000000095</v>
      </c>
      <c r="R38" s="20">
        <f t="shared" si="3"/>
        <v>42116</v>
      </c>
      <c r="S38" s="25" t="s">
        <v>356</v>
      </c>
      <c r="T38" s="25">
        <v>2</v>
      </c>
      <c r="U38" s="25" t="s">
        <v>365</v>
      </c>
      <c r="V38" s="25"/>
      <c r="W38" s="23" t="str">
        <f t="shared" si="4"/>
        <v>-</v>
      </c>
      <c r="X38" s="23">
        <f t="shared" si="4"/>
        <v>37.045269319107952</v>
      </c>
      <c r="AC38" s="17" t="s">
        <v>286</v>
      </c>
    </row>
    <row r="39" spans="1:29" ht="12.75" x14ac:dyDescent="0.25">
      <c r="A39" s="40">
        <v>42116</v>
      </c>
      <c r="B39" s="41" t="s">
        <v>14</v>
      </c>
      <c r="C39" s="42" t="s">
        <v>18</v>
      </c>
      <c r="D39" s="42" t="s">
        <v>322</v>
      </c>
      <c r="E39" s="42">
        <v>0</v>
      </c>
      <c r="F39" s="42">
        <v>0</v>
      </c>
      <c r="G39" s="43">
        <v>0</v>
      </c>
      <c r="H39" s="43">
        <v>2446</v>
      </c>
      <c r="J39" s="25"/>
      <c r="K39" s="25"/>
      <c r="L39" s="43">
        <v>0</v>
      </c>
      <c r="M39" s="43">
        <v>2446</v>
      </c>
      <c r="N39" s="25"/>
      <c r="O39" s="2" t="b">
        <f t="shared" si="0"/>
        <v>1</v>
      </c>
      <c r="P39" s="12">
        <f t="shared" si="2"/>
        <v>26914.930000000095</v>
      </c>
      <c r="R39" s="20">
        <f t="shared" si="3"/>
        <v>42116</v>
      </c>
      <c r="S39" s="25" t="s">
        <v>162</v>
      </c>
      <c r="T39" s="25">
        <v>1</v>
      </c>
      <c r="U39" s="25" t="s">
        <v>367</v>
      </c>
      <c r="V39" s="25"/>
      <c r="W39" s="23" t="str">
        <f t="shared" si="4"/>
        <v>-</v>
      </c>
      <c r="X39" s="23">
        <f t="shared" si="4"/>
        <v>51.77870214545031</v>
      </c>
      <c r="AC39" s="17" t="s">
        <v>289</v>
      </c>
    </row>
    <row r="40" spans="1:29" ht="12.75" x14ac:dyDescent="0.25">
      <c r="A40" s="40">
        <v>42116</v>
      </c>
      <c r="B40" s="41" t="s">
        <v>14</v>
      </c>
      <c r="C40" s="42" t="s">
        <v>18</v>
      </c>
      <c r="D40" s="42" t="s">
        <v>323</v>
      </c>
      <c r="E40" s="42">
        <v>0</v>
      </c>
      <c r="F40" s="42">
        <v>0</v>
      </c>
      <c r="G40" s="43">
        <v>0</v>
      </c>
      <c r="H40" s="43">
        <v>1000</v>
      </c>
      <c r="J40" s="25"/>
      <c r="K40" s="25"/>
      <c r="L40" s="43">
        <v>0</v>
      </c>
      <c r="M40" s="43">
        <v>1000</v>
      </c>
      <c r="N40" s="25"/>
      <c r="O40" s="2" t="b">
        <f t="shared" si="0"/>
        <v>1</v>
      </c>
      <c r="P40" s="12">
        <f t="shared" si="2"/>
        <v>26914.930000000095</v>
      </c>
      <c r="R40" s="20">
        <f t="shared" si="3"/>
        <v>42116</v>
      </c>
      <c r="S40" s="25" t="s">
        <v>149</v>
      </c>
      <c r="T40" s="25">
        <v>2</v>
      </c>
      <c r="U40" s="25" t="s">
        <v>366</v>
      </c>
      <c r="V40" s="25"/>
      <c r="W40" s="23" t="str">
        <f t="shared" si="4"/>
        <v>-</v>
      </c>
      <c r="X40" s="23">
        <f t="shared" si="4"/>
        <v>21.168725325204544</v>
      </c>
      <c r="AC40" s="17" t="s">
        <v>154</v>
      </c>
    </row>
    <row r="41" spans="1:29" ht="12.75" x14ac:dyDescent="0.25">
      <c r="A41" s="40">
        <v>42116</v>
      </c>
      <c r="B41" s="41" t="s">
        <v>14</v>
      </c>
      <c r="C41" s="42" t="s">
        <v>18</v>
      </c>
      <c r="D41" s="42" t="s">
        <v>324</v>
      </c>
      <c r="E41" s="42">
        <v>0</v>
      </c>
      <c r="F41" s="42">
        <v>0</v>
      </c>
      <c r="G41" s="43">
        <v>0</v>
      </c>
      <c r="H41" s="43">
        <v>4500</v>
      </c>
      <c r="J41" s="25"/>
      <c r="K41" s="25"/>
      <c r="L41" s="43">
        <v>0</v>
      </c>
      <c r="M41" s="43">
        <v>4500</v>
      </c>
      <c r="N41" s="25"/>
      <c r="O41" s="2" t="b">
        <f t="shared" si="0"/>
        <v>1</v>
      </c>
      <c r="P41" s="12">
        <f t="shared" si="2"/>
        <v>26914.930000000095</v>
      </c>
      <c r="R41" s="20">
        <f t="shared" si="3"/>
        <v>42116</v>
      </c>
      <c r="S41" s="25" t="s">
        <v>356</v>
      </c>
      <c r="T41" s="25">
        <v>3</v>
      </c>
      <c r="U41" s="25" t="s">
        <v>185</v>
      </c>
      <c r="V41" s="25"/>
      <c r="W41" s="23" t="str">
        <f t="shared" si="4"/>
        <v>-</v>
      </c>
      <c r="X41" s="23">
        <f t="shared" si="4"/>
        <v>95.259263963420437</v>
      </c>
      <c r="AC41" s="17" t="s">
        <v>346</v>
      </c>
    </row>
    <row r="42" spans="1:29" ht="12.75" x14ac:dyDescent="0.25">
      <c r="A42" s="40">
        <v>42124</v>
      </c>
      <c r="B42" s="41" t="s">
        <v>8</v>
      </c>
      <c r="C42" s="42" t="s">
        <v>9</v>
      </c>
      <c r="D42" s="42" t="s">
        <v>327</v>
      </c>
      <c r="E42" s="42">
        <v>0</v>
      </c>
      <c r="F42" s="42">
        <v>0</v>
      </c>
      <c r="G42" s="43">
        <v>0</v>
      </c>
      <c r="H42" s="43">
        <v>13000</v>
      </c>
      <c r="J42" s="25"/>
      <c r="K42" s="43">
        <v>13000</v>
      </c>
      <c r="L42" s="43">
        <v>0</v>
      </c>
      <c r="M42" s="43"/>
      <c r="N42" s="25"/>
      <c r="O42" s="2" t="b">
        <f t="shared" si="0"/>
        <v>1</v>
      </c>
      <c r="P42" s="12">
        <f t="shared" ref="P42:P65" si="5">P41+J42-K42</f>
        <v>13914.930000000095</v>
      </c>
      <c r="R42" s="20">
        <f t="shared" si="3"/>
        <v>42124</v>
      </c>
      <c r="S42" s="25" t="s">
        <v>275</v>
      </c>
      <c r="T42" s="25">
        <v>1</v>
      </c>
      <c r="U42" s="25" t="s">
        <v>368</v>
      </c>
      <c r="V42" s="25"/>
      <c r="W42" s="23" t="str">
        <f t="shared" si="4"/>
        <v>-</v>
      </c>
      <c r="X42" s="23">
        <f t="shared" si="4"/>
        <v>13000</v>
      </c>
      <c r="AC42" s="17" t="s">
        <v>371</v>
      </c>
    </row>
    <row r="43" spans="1:29" ht="12.75" x14ac:dyDescent="0.25">
      <c r="A43" s="40">
        <v>42124</v>
      </c>
      <c r="B43" s="41" t="s">
        <v>8</v>
      </c>
      <c r="C43" s="42" t="s">
        <v>29</v>
      </c>
      <c r="D43" s="42" t="s">
        <v>328</v>
      </c>
      <c r="E43" s="42">
        <v>0</v>
      </c>
      <c r="F43" s="42">
        <v>0</v>
      </c>
      <c r="G43" s="43">
        <v>0</v>
      </c>
      <c r="H43" s="43">
        <v>31.2</v>
      </c>
      <c r="J43" s="25"/>
      <c r="K43" s="43">
        <v>31.2</v>
      </c>
      <c r="L43" s="43">
        <v>0</v>
      </c>
      <c r="M43" s="43"/>
      <c r="N43" s="25"/>
      <c r="O43" s="2" t="b">
        <f t="shared" si="0"/>
        <v>1</v>
      </c>
      <c r="P43" s="12">
        <f t="shared" si="5"/>
        <v>13883.730000000094</v>
      </c>
      <c r="R43" s="20">
        <f t="shared" si="3"/>
        <v>42124</v>
      </c>
      <c r="S43" s="25" t="s">
        <v>159</v>
      </c>
      <c r="T43" s="25">
        <v>1</v>
      </c>
      <c r="U43" s="25" t="s">
        <v>368</v>
      </c>
      <c r="V43" s="25"/>
      <c r="W43" s="23" t="str">
        <f t="shared" si="4"/>
        <v>-</v>
      </c>
      <c r="X43" s="23">
        <f t="shared" si="4"/>
        <v>31.2</v>
      </c>
      <c r="AC43" s="17" t="s">
        <v>571</v>
      </c>
    </row>
    <row r="44" spans="1:29" ht="12.75" x14ac:dyDescent="0.25">
      <c r="A44" s="40">
        <v>42124</v>
      </c>
      <c r="B44" s="41" t="s">
        <v>8</v>
      </c>
      <c r="C44" s="42" t="s">
        <v>29</v>
      </c>
      <c r="D44" s="42" t="s">
        <v>329</v>
      </c>
      <c r="E44" s="42">
        <v>0</v>
      </c>
      <c r="F44" s="42">
        <v>0</v>
      </c>
      <c r="G44" s="43">
        <v>0</v>
      </c>
      <c r="H44" s="43">
        <v>13.53</v>
      </c>
      <c r="J44" s="25"/>
      <c r="K44" s="43">
        <v>13.53</v>
      </c>
      <c r="L44" s="43">
        <v>0</v>
      </c>
      <c r="M44" s="43"/>
      <c r="N44" s="25"/>
      <c r="O44" s="2" t="b">
        <f t="shared" si="0"/>
        <v>1</v>
      </c>
      <c r="P44" s="12">
        <f t="shared" si="5"/>
        <v>13870.200000000093</v>
      </c>
      <c r="R44" s="20">
        <f t="shared" si="3"/>
        <v>42124</v>
      </c>
      <c r="S44" s="25" t="s">
        <v>159</v>
      </c>
      <c r="T44" s="25">
        <v>2</v>
      </c>
      <c r="U44" s="25" t="s">
        <v>368</v>
      </c>
      <c r="V44" s="25"/>
      <c r="W44" s="23" t="str">
        <f t="shared" si="4"/>
        <v>-</v>
      </c>
      <c r="X44" s="23">
        <f t="shared" si="4"/>
        <v>13.53</v>
      </c>
      <c r="AC44" s="17"/>
    </row>
    <row r="45" spans="1:29" ht="12.75" x14ac:dyDescent="0.25">
      <c r="A45" s="40">
        <v>42124</v>
      </c>
      <c r="B45" s="41" t="s">
        <v>8</v>
      </c>
      <c r="C45" s="42" t="s">
        <v>60</v>
      </c>
      <c r="D45" s="42" t="s">
        <v>330</v>
      </c>
      <c r="E45" s="42">
        <v>0</v>
      </c>
      <c r="F45" s="42">
        <v>0</v>
      </c>
      <c r="G45" s="43">
        <v>22500</v>
      </c>
      <c r="H45" s="43">
        <v>0</v>
      </c>
      <c r="J45" s="43">
        <v>22500</v>
      </c>
      <c r="K45" s="43">
        <v>0</v>
      </c>
      <c r="L45" s="43">
        <v>0</v>
      </c>
      <c r="M45" s="43"/>
      <c r="N45" s="25"/>
      <c r="O45" s="2" t="b">
        <f t="shared" si="0"/>
        <v>1</v>
      </c>
      <c r="P45" s="12">
        <f t="shared" si="5"/>
        <v>36370.200000000092</v>
      </c>
      <c r="R45" s="20">
        <f t="shared" si="3"/>
        <v>42124</v>
      </c>
      <c r="S45" s="25" t="s">
        <v>346</v>
      </c>
      <c r="T45" s="25">
        <v>1</v>
      </c>
      <c r="U45" s="25" t="s">
        <v>369</v>
      </c>
      <c r="V45" s="25"/>
      <c r="W45" s="23">
        <f t="shared" si="4"/>
        <v>22500</v>
      </c>
      <c r="X45" s="23" t="str">
        <f t="shared" si="4"/>
        <v>-</v>
      </c>
      <c r="AC45" s="17"/>
    </row>
    <row r="46" spans="1:29" ht="12.75" x14ac:dyDescent="0.25">
      <c r="A46" s="40">
        <v>42124</v>
      </c>
      <c r="B46" s="41" t="s">
        <v>8</v>
      </c>
      <c r="C46" s="42" t="s">
        <v>29</v>
      </c>
      <c r="D46" s="42" t="s">
        <v>331</v>
      </c>
      <c r="E46" s="42">
        <v>0</v>
      </c>
      <c r="F46" s="42">
        <v>0</v>
      </c>
      <c r="G46" s="43">
        <v>0</v>
      </c>
      <c r="H46" s="43">
        <v>2100</v>
      </c>
      <c r="J46" s="43">
        <v>0</v>
      </c>
      <c r="K46" s="43">
        <v>2100</v>
      </c>
      <c r="L46" s="43">
        <v>0</v>
      </c>
      <c r="M46" s="43"/>
      <c r="N46" s="25"/>
      <c r="O46" s="2" t="b">
        <f t="shared" si="0"/>
        <v>1</v>
      </c>
      <c r="P46" s="12">
        <f t="shared" si="5"/>
        <v>34270.200000000092</v>
      </c>
      <c r="R46" s="20">
        <f t="shared" si="3"/>
        <v>42124</v>
      </c>
      <c r="S46" s="25" t="s">
        <v>166</v>
      </c>
      <c r="T46" s="25">
        <v>1</v>
      </c>
      <c r="U46" s="25" t="s">
        <v>370</v>
      </c>
      <c r="V46" s="25"/>
      <c r="W46" s="23" t="str">
        <f t="shared" si="4"/>
        <v>-</v>
      </c>
      <c r="X46" s="23">
        <f t="shared" si="4"/>
        <v>2100</v>
      </c>
      <c r="AC46" s="17"/>
    </row>
    <row r="47" spans="1:29" ht="13.5" thickBot="1" x14ac:dyDescent="0.3">
      <c r="A47" s="40">
        <v>42124</v>
      </c>
      <c r="B47" s="41" t="s">
        <v>8</v>
      </c>
      <c r="C47" s="42" t="s">
        <v>55</v>
      </c>
      <c r="D47" s="42" t="s">
        <v>332</v>
      </c>
      <c r="E47" s="42">
        <v>0</v>
      </c>
      <c r="F47" s="42">
        <v>0</v>
      </c>
      <c r="G47" s="43">
        <v>0</v>
      </c>
      <c r="H47" s="43">
        <v>5000</v>
      </c>
      <c r="J47" s="43">
        <v>0</v>
      </c>
      <c r="K47" s="43">
        <v>5000</v>
      </c>
      <c r="L47" s="27"/>
      <c r="M47" s="27"/>
      <c r="N47" s="25"/>
      <c r="O47" s="2" t="b">
        <f t="shared" si="0"/>
        <v>1</v>
      </c>
      <c r="P47" s="12">
        <f t="shared" si="5"/>
        <v>29270.200000000092</v>
      </c>
      <c r="R47" s="20">
        <f t="shared" si="3"/>
        <v>42124</v>
      </c>
      <c r="S47" s="25" t="s">
        <v>168</v>
      </c>
      <c r="T47" s="25">
        <v>1</v>
      </c>
      <c r="U47" s="25" t="s">
        <v>184</v>
      </c>
      <c r="V47" s="25"/>
      <c r="W47" s="23" t="str">
        <f t="shared" si="4"/>
        <v>-</v>
      </c>
      <c r="X47" s="23">
        <f t="shared" si="4"/>
        <v>5000</v>
      </c>
      <c r="AC47" s="18"/>
    </row>
    <row r="48" spans="1:29" ht="13.5" thickTop="1" x14ac:dyDescent="0.25">
      <c r="A48" s="40">
        <v>42124</v>
      </c>
      <c r="B48" s="41" t="s">
        <v>10</v>
      </c>
      <c r="C48" s="42" t="s">
        <v>20</v>
      </c>
      <c r="D48" s="42" t="s">
        <v>325</v>
      </c>
      <c r="E48" s="42">
        <v>0</v>
      </c>
      <c r="F48" s="42">
        <v>0</v>
      </c>
      <c r="G48" s="43">
        <v>0</v>
      </c>
      <c r="H48" s="43">
        <v>119</v>
      </c>
      <c r="J48" s="27"/>
      <c r="K48" s="43">
        <v>119</v>
      </c>
      <c r="L48" s="27"/>
      <c r="M48" s="27"/>
      <c r="N48" s="25"/>
      <c r="O48" s="2" t="b">
        <f t="shared" si="0"/>
        <v>1</v>
      </c>
      <c r="P48" s="12">
        <f t="shared" si="5"/>
        <v>29151.200000000092</v>
      </c>
      <c r="R48" s="20">
        <f t="shared" si="3"/>
        <v>42124</v>
      </c>
      <c r="S48" s="25" t="s">
        <v>371</v>
      </c>
      <c r="T48" s="25">
        <v>1</v>
      </c>
      <c r="U48" s="25" t="s">
        <v>372</v>
      </c>
      <c r="V48" s="25"/>
      <c r="W48" s="23" t="str">
        <f t="shared" si="4"/>
        <v>-</v>
      </c>
      <c r="X48" s="23">
        <f t="shared" si="4"/>
        <v>119</v>
      </c>
    </row>
    <row r="49" spans="1:24" ht="12.75" x14ac:dyDescent="0.25">
      <c r="A49" s="40">
        <v>42124</v>
      </c>
      <c r="B49" s="41" t="s">
        <v>10</v>
      </c>
      <c r="C49" s="42" t="s">
        <v>18</v>
      </c>
      <c r="D49" s="42" t="s">
        <v>326</v>
      </c>
      <c r="E49" s="42">
        <v>0</v>
      </c>
      <c r="F49" s="42">
        <v>0</v>
      </c>
      <c r="G49" s="43">
        <v>0</v>
      </c>
      <c r="H49" s="43">
        <v>111</v>
      </c>
      <c r="J49" s="27"/>
      <c r="K49" s="43">
        <v>111</v>
      </c>
      <c r="L49" s="27"/>
      <c r="M49" s="27"/>
      <c r="N49" s="25"/>
      <c r="O49" s="2" t="b">
        <f t="shared" si="0"/>
        <v>1</v>
      </c>
      <c r="P49" s="12">
        <f t="shared" si="5"/>
        <v>29040.200000000092</v>
      </c>
      <c r="R49" s="20">
        <f t="shared" si="3"/>
        <v>42124</v>
      </c>
      <c r="S49" s="25" t="s">
        <v>161</v>
      </c>
      <c r="T49" s="25">
        <v>3</v>
      </c>
      <c r="U49" s="25" t="s">
        <v>204</v>
      </c>
      <c r="V49" s="25"/>
      <c r="W49" s="23" t="str">
        <f t="shared" si="4"/>
        <v>-</v>
      </c>
      <c r="X49" s="23">
        <f t="shared" si="4"/>
        <v>111</v>
      </c>
    </row>
    <row r="50" spans="1:24" ht="12.75" x14ac:dyDescent="0.25">
      <c r="A50" s="40">
        <v>42124</v>
      </c>
      <c r="B50" s="41" t="s">
        <v>13</v>
      </c>
      <c r="C50" s="42" t="s">
        <v>55</v>
      </c>
      <c r="D50" s="42" t="s">
        <v>334</v>
      </c>
      <c r="E50" s="42">
        <v>0</v>
      </c>
      <c r="F50" s="42">
        <v>0</v>
      </c>
      <c r="G50" s="43">
        <v>0</v>
      </c>
      <c r="H50" s="43">
        <v>315084.77</v>
      </c>
      <c r="J50" s="27"/>
      <c r="K50" s="27"/>
      <c r="L50" s="43"/>
      <c r="M50" s="43">
        <v>315084.77</v>
      </c>
      <c r="N50" s="25"/>
      <c r="O50" s="2" t="b">
        <f t="shared" si="0"/>
        <v>1</v>
      </c>
      <c r="P50" s="12">
        <f t="shared" si="5"/>
        <v>29040.200000000092</v>
      </c>
      <c r="R50" s="20">
        <f t="shared" si="3"/>
        <v>42124</v>
      </c>
      <c r="S50" s="25" t="s">
        <v>171</v>
      </c>
      <c r="T50" s="25">
        <v>1</v>
      </c>
      <c r="U50" s="25" t="s">
        <v>373</v>
      </c>
      <c r="V50" s="25"/>
      <c r="W50" s="23" t="str">
        <f t="shared" si="4"/>
        <v>-</v>
      </c>
      <c r="X50" s="23">
        <f t="shared" si="4"/>
        <v>6669.942950285249</v>
      </c>
    </row>
    <row r="51" spans="1:24" ht="12.75" x14ac:dyDescent="0.25">
      <c r="A51" s="40">
        <v>42124</v>
      </c>
      <c r="B51" s="41" t="s">
        <v>13</v>
      </c>
      <c r="C51" s="42" t="s">
        <v>66</v>
      </c>
      <c r="D51" s="42" t="s">
        <v>268</v>
      </c>
      <c r="E51" s="42">
        <v>0</v>
      </c>
      <c r="F51" s="42">
        <v>0</v>
      </c>
      <c r="G51" s="43">
        <v>0</v>
      </c>
      <c r="H51" s="43">
        <v>200000</v>
      </c>
      <c r="J51" s="27"/>
      <c r="K51" s="27"/>
      <c r="L51" s="43"/>
      <c r="M51" s="43">
        <v>200000</v>
      </c>
      <c r="N51" s="25"/>
      <c r="O51" s="2" t="b">
        <f t="shared" si="0"/>
        <v>1</v>
      </c>
      <c r="P51" s="12">
        <f t="shared" si="5"/>
        <v>29040.200000000092</v>
      </c>
      <c r="R51" s="20">
        <f t="shared" si="3"/>
        <v>42124</v>
      </c>
      <c r="S51" s="25" t="s">
        <v>347</v>
      </c>
      <c r="T51" s="25">
        <v>2</v>
      </c>
      <c r="U51" s="25" t="s">
        <v>350</v>
      </c>
      <c r="V51" s="25"/>
      <c r="W51" s="23" t="str">
        <f t="shared" si="4"/>
        <v>-</v>
      </c>
      <c r="X51" s="23">
        <f t="shared" si="4"/>
        <v>4233.7450650409082</v>
      </c>
    </row>
    <row r="52" spans="1:24" ht="12.75" x14ac:dyDescent="0.25">
      <c r="A52" s="40">
        <v>42124</v>
      </c>
      <c r="B52" s="41" t="s">
        <v>13</v>
      </c>
      <c r="C52" s="42" t="s">
        <v>132</v>
      </c>
      <c r="D52" s="42" t="s">
        <v>335</v>
      </c>
      <c r="E52" s="42">
        <v>0</v>
      </c>
      <c r="F52" s="42">
        <v>0</v>
      </c>
      <c r="G52" s="43">
        <v>629200</v>
      </c>
      <c r="H52" s="43">
        <v>0</v>
      </c>
      <c r="J52" s="27"/>
      <c r="K52" s="27"/>
      <c r="L52" s="43">
        <v>629200</v>
      </c>
      <c r="M52" s="27"/>
      <c r="N52" s="25"/>
      <c r="O52" s="2" t="b">
        <f t="shared" si="0"/>
        <v>1</v>
      </c>
      <c r="P52" s="12">
        <f t="shared" si="5"/>
        <v>29040.200000000092</v>
      </c>
      <c r="R52" s="20">
        <f t="shared" si="3"/>
        <v>42124</v>
      </c>
      <c r="S52" s="25" t="s">
        <v>346</v>
      </c>
      <c r="T52" s="25">
        <v>1</v>
      </c>
      <c r="U52" s="25" t="s">
        <v>374</v>
      </c>
      <c r="V52" s="25"/>
      <c r="W52" s="23">
        <f t="shared" si="4"/>
        <v>13319.361974618698</v>
      </c>
      <c r="X52" s="23" t="str">
        <f t="shared" si="4"/>
        <v>-</v>
      </c>
    </row>
    <row r="53" spans="1:24" ht="12.75" x14ac:dyDescent="0.25">
      <c r="A53" s="40">
        <v>42124</v>
      </c>
      <c r="B53" s="41" t="s">
        <v>13</v>
      </c>
      <c r="C53" s="42" t="s">
        <v>29</v>
      </c>
      <c r="D53" s="42" t="s">
        <v>336</v>
      </c>
      <c r="E53" s="42">
        <v>0</v>
      </c>
      <c r="F53" s="42">
        <v>0</v>
      </c>
      <c r="G53" s="43">
        <v>0</v>
      </c>
      <c r="H53" s="43">
        <v>605.4</v>
      </c>
      <c r="J53" s="25"/>
      <c r="K53" s="25"/>
      <c r="L53" s="27"/>
      <c r="M53" s="43">
        <v>605.4</v>
      </c>
      <c r="N53" s="25"/>
      <c r="O53" s="2" t="b">
        <f t="shared" si="0"/>
        <v>1</v>
      </c>
      <c r="P53" s="12">
        <f t="shared" si="5"/>
        <v>29040.200000000092</v>
      </c>
      <c r="R53" s="20">
        <f t="shared" si="3"/>
        <v>42124</v>
      </c>
      <c r="S53" s="25" t="s">
        <v>159</v>
      </c>
      <c r="T53" s="25">
        <v>3</v>
      </c>
      <c r="U53" s="25" t="s">
        <v>368</v>
      </c>
      <c r="V53" s="25"/>
      <c r="W53" s="23" t="str">
        <f t="shared" si="4"/>
        <v>-</v>
      </c>
      <c r="X53" s="23">
        <f t="shared" si="4"/>
        <v>12.81554631187883</v>
      </c>
    </row>
    <row r="54" spans="1:24" ht="12.75" x14ac:dyDescent="0.25">
      <c r="A54" s="40">
        <v>42124</v>
      </c>
      <c r="B54" s="41" t="s">
        <v>14</v>
      </c>
      <c r="C54" s="42" t="s">
        <v>11</v>
      </c>
      <c r="D54" s="42" t="s">
        <v>26</v>
      </c>
      <c r="E54" s="42">
        <v>0</v>
      </c>
      <c r="F54" s="42">
        <v>0</v>
      </c>
      <c r="G54" s="43">
        <v>0</v>
      </c>
      <c r="H54" s="43">
        <v>3000</v>
      </c>
      <c r="J54" s="25"/>
      <c r="K54" s="25"/>
      <c r="L54" s="27"/>
      <c r="M54" s="43">
        <v>3000</v>
      </c>
      <c r="N54" s="25"/>
      <c r="O54" s="2" t="b">
        <f t="shared" si="0"/>
        <v>1</v>
      </c>
      <c r="P54" s="12">
        <f t="shared" si="5"/>
        <v>29040.200000000092</v>
      </c>
      <c r="R54" s="20">
        <f t="shared" si="3"/>
        <v>42124</v>
      </c>
      <c r="S54" s="25" t="s">
        <v>152</v>
      </c>
      <c r="T54" s="25">
        <v>5</v>
      </c>
      <c r="U54" s="25" t="s">
        <v>175</v>
      </c>
      <c r="V54" s="25"/>
      <c r="W54" s="23" t="str">
        <f t="shared" si="4"/>
        <v>-</v>
      </c>
      <c r="X54" s="23">
        <f t="shared" si="4"/>
        <v>63.50617597561363</v>
      </c>
    </row>
    <row r="55" spans="1:24" ht="12.75" x14ac:dyDescent="0.25">
      <c r="A55" s="40">
        <v>42124</v>
      </c>
      <c r="B55" s="41" t="s">
        <v>14</v>
      </c>
      <c r="C55" s="42" t="s">
        <v>16</v>
      </c>
      <c r="D55" s="42" t="s">
        <v>314</v>
      </c>
      <c r="E55" s="42">
        <v>0</v>
      </c>
      <c r="F55" s="42">
        <v>0</v>
      </c>
      <c r="G55" s="43">
        <v>0</v>
      </c>
      <c r="H55" s="43">
        <v>16230</v>
      </c>
      <c r="J55" s="25"/>
      <c r="K55" s="25"/>
      <c r="L55" s="27"/>
      <c r="M55" s="43">
        <v>16230</v>
      </c>
      <c r="N55" s="25"/>
      <c r="O55" s="2" t="b">
        <f t="shared" si="0"/>
        <v>1</v>
      </c>
      <c r="P55" s="12">
        <f t="shared" si="5"/>
        <v>29040.200000000092</v>
      </c>
      <c r="R55" s="20">
        <f t="shared" si="3"/>
        <v>42124</v>
      </c>
      <c r="S55" s="25" t="s">
        <v>153</v>
      </c>
      <c r="T55" s="25">
        <v>8</v>
      </c>
      <c r="U55" s="25" t="s">
        <v>292</v>
      </c>
      <c r="V55" s="25"/>
      <c r="W55" s="23" t="str">
        <f t="shared" si="4"/>
        <v>-</v>
      </c>
      <c r="X55" s="23">
        <f t="shared" si="4"/>
        <v>343.56841202806976</v>
      </c>
    </row>
    <row r="56" spans="1:24" ht="12.75" x14ac:dyDescent="0.25">
      <c r="A56" s="40">
        <v>42124</v>
      </c>
      <c r="B56" s="41" t="s">
        <v>14</v>
      </c>
      <c r="C56" s="42" t="s">
        <v>20</v>
      </c>
      <c r="D56" s="42" t="s">
        <v>53</v>
      </c>
      <c r="E56" s="42">
        <v>0</v>
      </c>
      <c r="F56" s="42">
        <v>0</v>
      </c>
      <c r="G56" s="43">
        <v>0</v>
      </c>
      <c r="H56" s="43">
        <v>1540</v>
      </c>
      <c r="J56" s="25"/>
      <c r="K56" s="25"/>
      <c r="L56" s="27"/>
      <c r="M56" s="43">
        <v>1540</v>
      </c>
      <c r="N56" s="25"/>
      <c r="O56" s="2" t="b">
        <f t="shared" si="0"/>
        <v>1</v>
      </c>
      <c r="P56" s="12">
        <f t="shared" si="5"/>
        <v>29040.200000000092</v>
      </c>
      <c r="R56" s="20">
        <f t="shared" si="3"/>
        <v>42124</v>
      </c>
      <c r="S56" s="25" t="s">
        <v>154</v>
      </c>
      <c r="T56" s="25">
        <v>1</v>
      </c>
      <c r="U56" s="25" t="s">
        <v>178</v>
      </c>
      <c r="V56" s="25"/>
      <c r="W56" s="23" t="str">
        <f t="shared" si="4"/>
        <v>-</v>
      </c>
      <c r="X56" s="23">
        <f t="shared" si="4"/>
        <v>32.599837000814993</v>
      </c>
    </row>
    <row r="57" spans="1:24" ht="12.75" x14ac:dyDescent="0.25">
      <c r="A57" s="40">
        <v>42124</v>
      </c>
      <c r="B57" s="41" t="s">
        <v>14</v>
      </c>
      <c r="C57" s="42" t="s">
        <v>11</v>
      </c>
      <c r="D57" s="42" t="s">
        <v>337</v>
      </c>
      <c r="E57" s="42">
        <v>0</v>
      </c>
      <c r="F57" s="42">
        <v>0</v>
      </c>
      <c r="G57" s="43">
        <v>0</v>
      </c>
      <c r="H57" s="43">
        <v>2000</v>
      </c>
      <c r="J57" s="25"/>
      <c r="K57" s="25"/>
      <c r="L57" s="27"/>
      <c r="M57" s="43">
        <v>2000</v>
      </c>
      <c r="N57" s="25"/>
      <c r="O57" s="2" t="b">
        <f t="shared" si="0"/>
        <v>1</v>
      </c>
      <c r="P57" s="12">
        <f t="shared" si="5"/>
        <v>29040.200000000092</v>
      </c>
      <c r="R57" s="20">
        <f t="shared" si="3"/>
        <v>42124</v>
      </c>
      <c r="S57" s="25" t="s">
        <v>152</v>
      </c>
      <c r="T57" s="25">
        <v>6</v>
      </c>
      <c r="U57" s="25" t="s">
        <v>175</v>
      </c>
      <c r="V57" s="25"/>
      <c r="W57" s="23" t="str">
        <f t="shared" si="4"/>
        <v>-</v>
      </c>
      <c r="X57" s="23">
        <f t="shared" si="4"/>
        <v>42.337450650409089</v>
      </c>
    </row>
    <row r="58" spans="1:24" ht="12.75" x14ac:dyDescent="0.25">
      <c r="A58" s="40">
        <v>42124</v>
      </c>
      <c r="B58" s="41" t="s">
        <v>14</v>
      </c>
      <c r="C58" s="42" t="s">
        <v>18</v>
      </c>
      <c r="D58" s="42" t="s">
        <v>321</v>
      </c>
      <c r="E58" s="42">
        <v>0</v>
      </c>
      <c r="F58" s="42">
        <v>0</v>
      </c>
      <c r="G58" s="43">
        <v>0</v>
      </c>
      <c r="H58" s="43">
        <v>5250</v>
      </c>
      <c r="J58" s="25"/>
      <c r="K58" s="25"/>
      <c r="L58" s="43"/>
      <c r="M58" s="43">
        <v>5250</v>
      </c>
      <c r="N58" s="25"/>
      <c r="O58" s="2" t="b">
        <f t="shared" ref="O58:O65" si="6">IF(SUM(J58:M58)&gt;0,SUM(E58:H58)=SUM(J58:M58),"검토요망")</f>
        <v>1</v>
      </c>
      <c r="P58" s="12">
        <f t="shared" si="5"/>
        <v>29040.200000000092</v>
      </c>
      <c r="R58" s="20">
        <f t="shared" si="3"/>
        <v>42124</v>
      </c>
      <c r="S58" s="25" t="s">
        <v>356</v>
      </c>
      <c r="T58" s="25">
        <v>4</v>
      </c>
      <c r="U58" s="25" t="s">
        <v>227</v>
      </c>
      <c r="V58" s="25"/>
      <c r="W58" s="23" t="str">
        <f t="shared" si="4"/>
        <v>-</v>
      </c>
      <c r="X58" s="23">
        <f t="shared" si="4"/>
        <v>111.13580795732385</v>
      </c>
    </row>
    <row r="59" spans="1:24" ht="12.75" x14ac:dyDescent="0.25">
      <c r="A59" s="40">
        <v>42124</v>
      </c>
      <c r="B59" s="41" t="s">
        <v>14</v>
      </c>
      <c r="C59" s="42" t="s">
        <v>18</v>
      </c>
      <c r="D59" s="42" t="s">
        <v>338</v>
      </c>
      <c r="E59" s="42">
        <v>0</v>
      </c>
      <c r="F59" s="42">
        <v>0</v>
      </c>
      <c r="G59" s="43">
        <v>0</v>
      </c>
      <c r="H59" s="43">
        <v>980</v>
      </c>
      <c r="J59" s="25"/>
      <c r="K59" s="25"/>
      <c r="L59" s="43"/>
      <c r="M59" s="43">
        <v>980</v>
      </c>
      <c r="N59" s="25"/>
      <c r="O59" s="2" t="b">
        <f t="shared" si="6"/>
        <v>1</v>
      </c>
      <c r="P59" s="12">
        <f t="shared" si="5"/>
        <v>29040.200000000092</v>
      </c>
      <c r="R59" s="20">
        <f t="shared" si="3"/>
        <v>42124</v>
      </c>
      <c r="S59" s="25" t="s">
        <v>371</v>
      </c>
      <c r="T59" s="25">
        <v>2</v>
      </c>
      <c r="U59" s="25" t="s">
        <v>375</v>
      </c>
      <c r="V59" s="25"/>
      <c r="W59" s="23" t="str">
        <f t="shared" si="4"/>
        <v>-</v>
      </c>
      <c r="X59" s="23">
        <f t="shared" si="4"/>
        <v>20.745350818700452</v>
      </c>
    </row>
    <row r="60" spans="1:24" ht="12.75" x14ac:dyDescent="0.25">
      <c r="A60" s="40">
        <v>42124</v>
      </c>
      <c r="B60" s="41" t="s">
        <v>14</v>
      </c>
      <c r="C60" s="42" t="s">
        <v>11</v>
      </c>
      <c r="D60" s="42" t="s">
        <v>339</v>
      </c>
      <c r="E60" s="42">
        <v>0</v>
      </c>
      <c r="F60" s="42">
        <v>0</v>
      </c>
      <c r="G60" s="43">
        <v>0</v>
      </c>
      <c r="H60" s="43">
        <v>300</v>
      </c>
      <c r="J60" s="25"/>
      <c r="K60" s="25"/>
      <c r="L60" s="25"/>
      <c r="M60" s="43">
        <v>300</v>
      </c>
      <c r="N60" s="25"/>
      <c r="O60" s="2" t="b">
        <f t="shared" si="6"/>
        <v>1</v>
      </c>
      <c r="P60" s="12">
        <f t="shared" si="5"/>
        <v>29040.200000000092</v>
      </c>
      <c r="R60" s="20">
        <f t="shared" si="3"/>
        <v>42124</v>
      </c>
      <c r="S60" s="25" t="s">
        <v>152</v>
      </c>
      <c r="T60" s="25">
        <v>7</v>
      </c>
      <c r="U60" s="25" t="s">
        <v>175</v>
      </c>
      <c r="V60" s="25"/>
      <c r="W60" s="23" t="str">
        <f t="shared" si="4"/>
        <v>-</v>
      </c>
      <c r="X60" s="23">
        <f t="shared" si="4"/>
        <v>6.3506175975613628</v>
      </c>
    </row>
    <row r="61" spans="1:24" ht="12.75" x14ac:dyDescent="0.25">
      <c r="A61" s="40">
        <v>42124</v>
      </c>
      <c r="B61" s="41" t="s">
        <v>14</v>
      </c>
      <c r="C61" s="42" t="s">
        <v>16</v>
      </c>
      <c r="D61" s="42" t="s">
        <v>23</v>
      </c>
      <c r="E61" s="42">
        <v>0</v>
      </c>
      <c r="F61" s="42">
        <v>0</v>
      </c>
      <c r="G61" s="43">
        <v>0</v>
      </c>
      <c r="H61" s="43">
        <v>500</v>
      </c>
      <c r="J61" s="25"/>
      <c r="K61" s="25"/>
      <c r="L61" s="25"/>
      <c r="M61" s="43">
        <v>500</v>
      </c>
      <c r="N61" s="25"/>
      <c r="O61" s="2" t="b">
        <f t="shared" si="6"/>
        <v>1</v>
      </c>
      <c r="P61" s="12">
        <f t="shared" si="5"/>
        <v>29040.200000000092</v>
      </c>
      <c r="R61" s="20">
        <f t="shared" ref="R61:R124" si="7">A61</f>
        <v>42124</v>
      </c>
      <c r="S61" s="25" t="s">
        <v>155</v>
      </c>
      <c r="T61" s="25">
        <v>5</v>
      </c>
      <c r="U61" s="25" t="s">
        <v>229</v>
      </c>
      <c r="V61" s="25"/>
      <c r="W61" s="23" t="str">
        <f t="shared" si="4"/>
        <v>-</v>
      </c>
      <c r="X61" s="23">
        <f t="shared" si="4"/>
        <v>10.584362662602272</v>
      </c>
    </row>
    <row r="62" spans="1:24" ht="12.75" x14ac:dyDescent="0.25">
      <c r="A62" s="40">
        <v>42124</v>
      </c>
      <c r="B62" s="41" t="s">
        <v>14</v>
      </c>
      <c r="C62" s="42" t="s">
        <v>18</v>
      </c>
      <c r="D62" s="42" t="s">
        <v>340</v>
      </c>
      <c r="E62" s="42">
        <v>0</v>
      </c>
      <c r="F62" s="42">
        <v>0</v>
      </c>
      <c r="G62" s="43">
        <v>0</v>
      </c>
      <c r="H62" s="43">
        <v>1750</v>
      </c>
      <c r="J62" s="25"/>
      <c r="K62" s="25"/>
      <c r="L62" s="25"/>
      <c r="M62" s="43">
        <v>1750</v>
      </c>
      <c r="N62" s="25"/>
      <c r="O62" s="2" t="b">
        <f t="shared" si="6"/>
        <v>1</v>
      </c>
      <c r="P62" s="12">
        <f t="shared" si="5"/>
        <v>29040.200000000092</v>
      </c>
      <c r="R62" s="20">
        <f t="shared" si="7"/>
        <v>42124</v>
      </c>
      <c r="S62" s="25" t="s">
        <v>162</v>
      </c>
      <c r="T62" s="25">
        <v>3</v>
      </c>
      <c r="U62" s="25" t="s">
        <v>184</v>
      </c>
      <c r="V62" s="25"/>
      <c r="W62" s="23" t="str">
        <f t="shared" si="4"/>
        <v>-</v>
      </c>
      <c r="X62" s="23">
        <f t="shared" si="4"/>
        <v>37.045269319107952</v>
      </c>
    </row>
    <row r="63" spans="1:24" ht="12.75" x14ac:dyDescent="0.25">
      <c r="A63" s="40">
        <v>42124</v>
      </c>
      <c r="B63" s="41" t="s">
        <v>14</v>
      </c>
      <c r="C63" s="42" t="s">
        <v>18</v>
      </c>
      <c r="D63" s="42" t="s">
        <v>341</v>
      </c>
      <c r="E63" s="42">
        <v>0</v>
      </c>
      <c r="F63" s="42">
        <v>0</v>
      </c>
      <c r="G63" s="43">
        <v>0</v>
      </c>
      <c r="H63" s="43">
        <v>250</v>
      </c>
      <c r="J63" s="25"/>
      <c r="K63" s="25"/>
      <c r="L63" s="25"/>
      <c r="M63" s="43">
        <v>250</v>
      </c>
      <c r="N63" s="25"/>
      <c r="O63" s="2" t="b">
        <f t="shared" si="6"/>
        <v>1</v>
      </c>
      <c r="P63" s="12">
        <f t="shared" si="5"/>
        <v>29040.200000000092</v>
      </c>
      <c r="R63" s="20">
        <f t="shared" si="7"/>
        <v>42124</v>
      </c>
      <c r="S63" s="25" t="s">
        <v>167</v>
      </c>
      <c r="T63" s="25">
        <v>2</v>
      </c>
      <c r="U63" s="25" t="s">
        <v>232</v>
      </c>
      <c r="V63" s="25"/>
      <c r="W63" s="23" t="str">
        <f t="shared" si="4"/>
        <v>-</v>
      </c>
      <c r="X63" s="23">
        <f t="shared" si="4"/>
        <v>5.2921813313011361</v>
      </c>
    </row>
    <row r="64" spans="1:24" ht="12.75" x14ac:dyDescent="0.25">
      <c r="A64" s="40">
        <v>42124</v>
      </c>
      <c r="B64" s="41" t="s">
        <v>14</v>
      </c>
      <c r="C64" s="42" t="s">
        <v>11</v>
      </c>
      <c r="D64" s="42" t="s">
        <v>342</v>
      </c>
      <c r="E64" s="42">
        <v>0</v>
      </c>
      <c r="F64" s="42">
        <v>0</v>
      </c>
      <c r="G64" s="43">
        <v>0</v>
      </c>
      <c r="H64" s="43">
        <v>7000</v>
      </c>
      <c r="J64" s="25"/>
      <c r="K64" s="25"/>
      <c r="L64" s="25"/>
      <c r="M64" s="43">
        <v>7000</v>
      </c>
      <c r="N64" s="25"/>
      <c r="O64" s="2" t="b">
        <f t="shared" si="6"/>
        <v>1</v>
      </c>
      <c r="P64" s="12">
        <f t="shared" si="5"/>
        <v>29040.200000000092</v>
      </c>
      <c r="R64" s="20">
        <f t="shared" si="7"/>
        <v>42124</v>
      </c>
      <c r="S64" s="25" t="s">
        <v>151</v>
      </c>
      <c r="T64" s="25">
        <v>2</v>
      </c>
      <c r="U64" s="25" t="s">
        <v>376</v>
      </c>
      <c r="V64" s="25"/>
      <c r="W64" s="23" t="str">
        <f t="shared" si="4"/>
        <v>-</v>
      </c>
      <c r="X64" s="23">
        <f t="shared" si="4"/>
        <v>148.18107727643181</v>
      </c>
    </row>
    <row r="65" spans="1:24" ht="12.75" x14ac:dyDescent="0.25">
      <c r="A65" s="40">
        <v>42124</v>
      </c>
      <c r="B65" s="41" t="s">
        <v>14</v>
      </c>
      <c r="C65" s="42" t="s">
        <v>29</v>
      </c>
      <c r="D65" s="42" t="s">
        <v>343</v>
      </c>
      <c r="E65" s="42">
        <v>0</v>
      </c>
      <c r="F65" s="42">
        <v>0</v>
      </c>
      <c r="G65" s="43">
        <v>0</v>
      </c>
      <c r="H65" s="43">
        <v>26955</v>
      </c>
      <c r="J65" s="25"/>
      <c r="K65" s="25"/>
      <c r="L65" s="25"/>
      <c r="M65" s="43">
        <v>26955</v>
      </c>
      <c r="N65" s="25"/>
      <c r="O65" s="2" t="b">
        <f t="shared" si="6"/>
        <v>1</v>
      </c>
      <c r="P65" s="12">
        <f t="shared" si="5"/>
        <v>29040.200000000092</v>
      </c>
      <c r="R65" s="20">
        <f t="shared" si="7"/>
        <v>42124</v>
      </c>
      <c r="S65" s="25" t="s">
        <v>166</v>
      </c>
      <c r="T65" s="25">
        <v>2</v>
      </c>
      <c r="U65" s="25" t="s">
        <v>373</v>
      </c>
      <c r="V65" s="25"/>
      <c r="W65" s="23" t="str">
        <f t="shared" si="4"/>
        <v>-</v>
      </c>
      <c r="X65" s="23">
        <f t="shared" si="4"/>
        <v>570.60299114088843</v>
      </c>
    </row>
    <row r="66" spans="1:24" x14ac:dyDescent="0.25">
      <c r="A66" s="25"/>
      <c r="B66" s="25"/>
      <c r="C66" s="25"/>
      <c r="D66" s="25"/>
      <c r="E66" s="25"/>
      <c r="F66" s="25"/>
      <c r="G66" s="25"/>
      <c r="H66" s="25"/>
      <c r="J66" s="25"/>
      <c r="K66" s="25"/>
      <c r="L66" s="25"/>
      <c r="M66" s="25"/>
      <c r="N66" s="25"/>
      <c r="R66" s="20">
        <f t="shared" si="7"/>
        <v>0</v>
      </c>
      <c r="S66" s="25"/>
      <c r="T66" s="25"/>
      <c r="U66" s="25"/>
      <c r="V66" s="25"/>
      <c r="W66" s="23" t="str">
        <f t="shared" si="4"/>
        <v>-</v>
      </c>
      <c r="X66" s="23" t="str">
        <f t="shared" si="4"/>
        <v>-</v>
      </c>
    </row>
    <row r="67" spans="1:24" x14ac:dyDescent="0.25">
      <c r="A67" s="25"/>
      <c r="B67" s="25"/>
      <c r="C67" s="25"/>
      <c r="D67" s="25"/>
      <c r="E67" s="25"/>
      <c r="F67" s="25"/>
      <c r="G67" s="25"/>
      <c r="H67" s="25"/>
      <c r="J67" s="25"/>
      <c r="K67" s="25"/>
      <c r="L67" s="25"/>
      <c r="M67" s="25"/>
      <c r="N67" s="25"/>
      <c r="R67" s="20">
        <f t="shared" si="7"/>
        <v>0</v>
      </c>
      <c r="S67" s="25"/>
      <c r="T67" s="25"/>
      <c r="U67" s="25"/>
      <c r="V67" s="25"/>
      <c r="W67" s="23" t="str">
        <f t="shared" si="4"/>
        <v>-</v>
      </c>
      <c r="X67" s="23" t="str">
        <f t="shared" si="4"/>
        <v>-</v>
      </c>
    </row>
    <row r="68" spans="1:24" x14ac:dyDescent="0.25">
      <c r="A68" s="25"/>
      <c r="B68" s="25"/>
      <c r="C68" s="25"/>
      <c r="D68" s="25"/>
      <c r="E68" s="25"/>
      <c r="F68" s="25"/>
      <c r="G68" s="25"/>
      <c r="H68" s="25"/>
      <c r="J68" s="25"/>
      <c r="K68" s="25"/>
      <c r="L68" s="25"/>
      <c r="M68" s="25"/>
      <c r="N68" s="25"/>
      <c r="R68" s="20">
        <f t="shared" si="7"/>
        <v>0</v>
      </c>
      <c r="S68" s="25"/>
      <c r="T68" s="38"/>
      <c r="U68" s="25"/>
      <c r="V68" s="25"/>
      <c r="W68" s="23" t="str">
        <f t="shared" si="4"/>
        <v>-</v>
      </c>
      <c r="X68" s="23" t="str">
        <f t="shared" si="4"/>
        <v>-</v>
      </c>
    </row>
    <row r="69" spans="1:24" x14ac:dyDescent="0.25">
      <c r="A69" s="25"/>
      <c r="B69" s="25"/>
      <c r="C69" s="25"/>
      <c r="D69" s="25"/>
      <c r="E69" s="25"/>
      <c r="F69" s="25"/>
      <c r="G69" s="25"/>
      <c r="H69" s="25"/>
      <c r="J69" s="25"/>
      <c r="K69" s="25"/>
      <c r="L69" s="25"/>
      <c r="M69" s="25"/>
      <c r="N69" s="25"/>
      <c r="R69" s="20">
        <f t="shared" si="7"/>
        <v>0</v>
      </c>
      <c r="S69" s="25"/>
      <c r="T69" s="25"/>
      <c r="U69" s="25"/>
      <c r="V69" s="25"/>
      <c r="W69" s="23" t="str">
        <f t="shared" si="4"/>
        <v>-</v>
      </c>
      <c r="X69" s="23" t="str">
        <f t="shared" si="4"/>
        <v>-</v>
      </c>
    </row>
    <row r="70" spans="1:24" x14ac:dyDescent="0.25">
      <c r="A70" s="25"/>
      <c r="B70" s="25"/>
      <c r="C70" s="25"/>
      <c r="D70" s="25"/>
      <c r="E70" s="25"/>
      <c r="F70" s="25"/>
      <c r="G70" s="25"/>
      <c r="H70" s="25"/>
      <c r="J70" s="25"/>
      <c r="K70" s="25"/>
      <c r="L70" s="25"/>
      <c r="M70" s="25"/>
      <c r="N70" s="25"/>
      <c r="R70" s="20">
        <f t="shared" si="7"/>
        <v>0</v>
      </c>
      <c r="S70" s="25"/>
      <c r="T70" s="25"/>
      <c r="U70" s="25"/>
      <c r="V70" s="25"/>
      <c r="W70" s="23" t="str">
        <f t="shared" si="4"/>
        <v>-</v>
      </c>
      <c r="X70" s="23" t="str">
        <f t="shared" si="4"/>
        <v>-</v>
      </c>
    </row>
    <row r="71" spans="1:24" x14ac:dyDescent="0.25">
      <c r="A71" s="25"/>
      <c r="B71" s="25"/>
      <c r="C71" s="25"/>
      <c r="D71" s="25"/>
      <c r="E71" s="25"/>
      <c r="F71" s="25"/>
      <c r="G71" s="25"/>
      <c r="H71" s="25"/>
      <c r="J71" s="25"/>
      <c r="K71" s="25"/>
      <c r="L71" s="25"/>
      <c r="M71" s="25"/>
      <c r="N71" s="25"/>
      <c r="R71" s="20">
        <f t="shared" si="7"/>
        <v>0</v>
      </c>
      <c r="S71" s="25"/>
      <c r="T71" s="25"/>
      <c r="U71" s="25"/>
      <c r="V71" s="25"/>
      <c r="W71" s="23" t="str">
        <f t="shared" si="4"/>
        <v>-</v>
      </c>
      <c r="X71" s="23" t="str">
        <f t="shared" si="4"/>
        <v>-</v>
      </c>
    </row>
    <row r="72" spans="1:24" x14ac:dyDescent="0.25">
      <c r="A72" s="25"/>
      <c r="B72" s="25"/>
      <c r="C72" s="25"/>
      <c r="D72" s="25"/>
      <c r="E72" s="25"/>
      <c r="F72" s="25"/>
      <c r="G72" s="25"/>
      <c r="H72" s="25"/>
      <c r="J72" s="25"/>
      <c r="K72" s="25"/>
      <c r="L72" s="25"/>
      <c r="M72" s="25"/>
      <c r="N72" s="25"/>
      <c r="R72" s="20">
        <f t="shared" si="7"/>
        <v>0</v>
      </c>
      <c r="S72" s="25"/>
      <c r="T72" s="25"/>
      <c r="U72" s="25"/>
      <c r="V72" s="25"/>
      <c r="W72" s="23" t="str">
        <f t="shared" si="4"/>
        <v>-</v>
      </c>
      <c r="X72" s="23" t="str">
        <f t="shared" si="4"/>
        <v>-</v>
      </c>
    </row>
    <row r="73" spans="1:24" x14ac:dyDescent="0.25">
      <c r="A73" s="25"/>
      <c r="B73" s="25"/>
      <c r="C73" s="25"/>
      <c r="D73" s="25"/>
      <c r="E73" s="25"/>
      <c r="F73" s="25"/>
      <c r="G73" s="25"/>
      <c r="H73" s="25"/>
      <c r="J73" s="25"/>
      <c r="K73" s="25"/>
      <c r="L73" s="25"/>
      <c r="M73" s="25"/>
      <c r="N73" s="25"/>
      <c r="R73" s="20">
        <f t="shared" si="7"/>
        <v>0</v>
      </c>
      <c r="S73" s="25"/>
      <c r="T73" s="25"/>
      <c r="U73" s="25"/>
      <c r="V73" s="25"/>
      <c r="W73" s="23" t="str">
        <f t="shared" si="4"/>
        <v>-</v>
      </c>
      <c r="X73" s="23" t="str">
        <f t="shared" si="4"/>
        <v>-</v>
      </c>
    </row>
    <row r="74" spans="1:24" x14ac:dyDescent="0.25">
      <c r="A74" s="25"/>
      <c r="B74" s="25"/>
      <c r="C74" s="25"/>
      <c r="D74" s="25"/>
      <c r="E74" s="25"/>
      <c r="F74" s="25"/>
      <c r="G74" s="25"/>
      <c r="H74" s="25"/>
      <c r="J74" s="25"/>
      <c r="K74" s="25"/>
      <c r="L74" s="25"/>
      <c r="M74" s="25"/>
      <c r="N74" s="25"/>
      <c r="R74" s="20">
        <f t="shared" si="7"/>
        <v>0</v>
      </c>
      <c r="S74" s="25"/>
      <c r="T74" s="25"/>
      <c r="U74" s="25"/>
      <c r="V74" s="25"/>
      <c r="W74" s="23" t="str">
        <f t="shared" si="4"/>
        <v>-</v>
      </c>
      <c r="X74" s="23" t="str">
        <f t="shared" si="4"/>
        <v>-</v>
      </c>
    </row>
    <row r="75" spans="1:24" x14ac:dyDescent="0.25">
      <c r="A75" s="25"/>
      <c r="B75" s="25"/>
      <c r="C75" s="25"/>
      <c r="D75" s="25"/>
      <c r="E75" s="25"/>
      <c r="F75" s="25"/>
      <c r="G75" s="25"/>
      <c r="H75" s="25"/>
      <c r="J75" s="25"/>
      <c r="K75" s="25"/>
      <c r="L75" s="25"/>
      <c r="M75" s="25"/>
      <c r="N75" s="25"/>
      <c r="R75" s="20">
        <f t="shared" si="7"/>
        <v>0</v>
      </c>
      <c r="S75" s="25"/>
      <c r="T75" s="25"/>
      <c r="U75" s="25"/>
      <c r="V75" s="25"/>
      <c r="W75" s="23" t="str">
        <f t="shared" si="4"/>
        <v>-</v>
      </c>
      <c r="X75" s="23" t="str">
        <f t="shared" si="4"/>
        <v>-</v>
      </c>
    </row>
    <row r="76" spans="1:24" x14ac:dyDescent="0.25">
      <c r="A76" s="25"/>
      <c r="B76" s="25"/>
      <c r="C76" s="25"/>
      <c r="D76" s="25"/>
      <c r="E76" s="25"/>
      <c r="F76" s="25"/>
      <c r="G76" s="25"/>
      <c r="H76" s="25"/>
      <c r="J76" s="25"/>
      <c r="K76" s="25"/>
      <c r="L76" s="25"/>
      <c r="M76" s="25"/>
      <c r="N76" s="25"/>
      <c r="R76" s="20">
        <f t="shared" si="7"/>
        <v>0</v>
      </c>
      <c r="S76" s="25"/>
      <c r="T76" s="25"/>
      <c r="U76" s="25"/>
      <c r="V76" s="25"/>
      <c r="W76" s="23" t="str">
        <f t="shared" ref="W76:X139" si="8">IF((J76+L76/$X$6)&gt;0,(J76+L76/$X$6),"-")</f>
        <v>-</v>
      </c>
      <c r="X76" s="23" t="str">
        <f t="shared" si="8"/>
        <v>-</v>
      </c>
    </row>
    <row r="77" spans="1:24" x14ac:dyDescent="0.25">
      <c r="A77" s="25"/>
      <c r="B77" s="25"/>
      <c r="C77" s="25"/>
      <c r="D77" s="25"/>
      <c r="E77" s="25"/>
      <c r="F77" s="25"/>
      <c r="G77" s="25"/>
      <c r="H77" s="25"/>
      <c r="J77" s="25"/>
      <c r="K77" s="25"/>
      <c r="L77" s="25"/>
      <c r="M77" s="25"/>
      <c r="N77" s="25"/>
      <c r="R77" s="20">
        <f t="shared" si="7"/>
        <v>0</v>
      </c>
      <c r="S77" s="25"/>
      <c r="T77" s="25"/>
      <c r="U77" s="25"/>
      <c r="V77" s="25"/>
      <c r="W77" s="23" t="str">
        <f t="shared" si="8"/>
        <v>-</v>
      </c>
      <c r="X77" s="23" t="str">
        <f t="shared" si="8"/>
        <v>-</v>
      </c>
    </row>
    <row r="78" spans="1:24" x14ac:dyDescent="0.25">
      <c r="A78" s="25"/>
      <c r="B78" s="25"/>
      <c r="C78" s="25"/>
      <c r="D78" s="25"/>
      <c r="E78" s="25"/>
      <c r="F78" s="25"/>
      <c r="G78" s="25"/>
      <c r="H78" s="25"/>
      <c r="J78" s="25"/>
      <c r="K78" s="25"/>
      <c r="L78" s="25"/>
      <c r="M78" s="25"/>
      <c r="N78" s="25"/>
      <c r="R78" s="20">
        <f t="shared" si="7"/>
        <v>0</v>
      </c>
      <c r="S78" s="25"/>
      <c r="T78" s="25"/>
      <c r="U78" s="25"/>
      <c r="V78" s="25"/>
      <c r="W78" s="23" t="str">
        <f t="shared" si="8"/>
        <v>-</v>
      </c>
      <c r="X78" s="23" t="str">
        <f t="shared" si="8"/>
        <v>-</v>
      </c>
    </row>
    <row r="79" spans="1:24" x14ac:dyDescent="0.25">
      <c r="A79" s="25"/>
      <c r="B79" s="25"/>
      <c r="C79" s="25"/>
      <c r="D79" s="25"/>
      <c r="E79" s="25"/>
      <c r="F79" s="25"/>
      <c r="G79" s="25"/>
      <c r="H79" s="25"/>
      <c r="J79" s="25"/>
      <c r="K79" s="25"/>
      <c r="L79" s="25"/>
      <c r="M79" s="25"/>
      <c r="N79" s="25"/>
      <c r="R79" s="20">
        <f t="shared" si="7"/>
        <v>0</v>
      </c>
      <c r="S79" s="25"/>
      <c r="T79" s="25"/>
      <c r="U79" s="25"/>
      <c r="V79" s="25"/>
      <c r="W79" s="23" t="str">
        <f t="shared" si="8"/>
        <v>-</v>
      </c>
      <c r="X79" s="23" t="str">
        <f t="shared" si="8"/>
        <v>-</v>
      </c>
    </row>
    <row r="80" spans="1:24" x14ac:dyDescent="0.25">
      <c r="A80" s="25"/>
      <c r="B80" s="25"/>
      <c r="C80" s="25"/>
      <c r="D80" s="25"/>
      <c r="E80" s="25"/>
      <c r="F80" s="25"/>
      <c r="G80" s="25"/>
      <c r="H80" s="25"/>
      <c r="J80" s="25"/>
      <c r="K80" s="25"/>
      <c r="L80" s="25"/>
      <c r="M80" s="25"/>
      <c r="N80" s="25"/>
      <c r="R80" s="20">
        <f t="shared" si="7"/>
        <v>0</v>
      </c>
      <c r="S80" s="25"/>
      <c r="T80" s="25"/>
      <c r="U80" s="25"/>
      <c r="V80" s="25"/>
      <c r="W80" s="23" t="str">
        <f t="shared" si="8"/>
        <v>-</v>
      </c>
      <c r="X80" s="23" t="str">
        <f t="shared" si="8"/>
        <v>-</v>
      </c>
    </row>
    <row r="81" spans="1:24" x14ac:dyDescent="0.25">
      <c r="A81" s="25"/>
      <c r="B81" s="25"/>
      <c r="C81" s="25"/>
      <c r="D81" s="25"/>
      <c r="E81" s="25"/>
      <c r="F81" s="25"/>
      <c r="G81" s="25"/>
      <c r="H81" s="25"/>
      <c r="J81" s="25"/>
      <c r="K81" s="25"/>
      <c r="L81" s="25"/>
      <c r="M81" s="25"/>
      <c r="N81" s="25"/>
      <c r="R81" s="20">
        <f t="shared" si="7"/>
        <v>0</v>
      </c>
      <c r="S81" s="25"/>
      <c r="T81" s="25"/>
      <c r="U81" s="25"/>
      <c r="V81" s="25"/>
      <c r="W81" s="23" t="str">
        <f t="shared" si="8"/>
        <v>-</v>
      </c>
      <c r="X81" s="23" t="str">
        <f t="shared" si="8"/>
        <v>-</v>
      </c>
    </row>
    <row r="82" spans="1:24" x14ac:dyDescent="0.25">
      <c r="A82" s="25"/>
      <c r="B82" s="25"/>
      <c r="C82" s="25"/>
      <c r="D82" s="25"/>
      <c r="E82" s="25"/>
      <c r="F82" s="25"/>
      <c r="G82" s="25"/>
      <c r="H82" s="25"/>
      <c r="J82" s="25"/>
      <c r="K82" s="25"/>
      <c r="L82" s="25"/>
      <c r="M82" s="25"/>
      <c r="N82" s="25"/>
      <c r="R82" s="20">
        <f t="shared" si="7"/>
        <v>0</v>
      </c>
      <c r="S82" s="25"/>
      <c r="T82" s="25"/>
      <c r="U82" s="25"/>
      <c r="V82" s="25"/>
      <c r="W82" s="23" t="str">
        <f t="shared" si="8"/>
        <v>-</v>
      </c>
      <c r="X82" s="23" t="str">
        <f t="shared" si="8"/>
        <v>-</v>
      </c>
    </row>
    <row r="83" spans="1:24" x14ac:dyDescent="0.25">
      <c r="A83" s="25"/>
      <c r="B83" s="25"/>
      <c r="C83" s="25"/>
      <c r="D83" s="25"/>
      <c r="E83" s="25"/>
      <c r="F83" s="25"/>
      <c r="G83" s="25"/>
      <c r="H83" s="25"/>
      <c r="J83" s="25"/>
      <c r="K83" s="25"/>
      <c r="L83" s="25"/>
      <c r="M83" s="25"/>
      <c r="N83" s="25"/>
      <c r="R83" s="20">
        <f t="shared" si="7"/>
        <v>0</v>
      </c>
      <c r="S83" s="25"/>
      <c r="T83" s="25"/>
      <c r="U83" s="25"/>
      <c r="V83" s="25"/>
      <c r="W83" s="23" t="str">
        <f t="shared" si="8"/>
        <v>-</v>
      </c>
      <c r="X83" s="23" t="str">
        <f t="shared" si="8"/>
        <v>-</v>
      </c>
    </row>
    <row r="84" spans="1:24" x14ac:dyDescent="0.25">
      <c r="A84" s="25"/>
      <c r="B84" s="25"/>
      <c r="C84" s="25"/>
      <c r="D84" s="25"/>
      <c r="E84" s="25"/>
      <c r="F84" s="25"/>
      <c r="G84" s="25"/>
      <c r="H84" s="25"/>
      <c r="J84" s="25"/>
      <c r="K84" s="25"/>
      <c r="L84" s="25"/>
      <c r="M84" s="25"/>
      <c r="N84" s="25"/>
      <c r="R84" s="20">
        <f t="shared" si="7"/>
        <v>0</v>
      </c>
      <c r="S84" s="25"/>
      <c r="T84" s="25"/>
      <c r="U84" s="25"/>
      <c r="V84" s="25"/>
      <c r="W84" s="23" t="str">
        <f t="shared" si="8"/>
        <v>-</v>
      </c>
      <c r="X84" s="23" t="str">
        <f t="shared" si="8"/>
        <v>-</v>
      </c>
    </row>
    <row r="85" spans="1:24" x14ac:dyDescent="0.25">
      <c r="A85" s="25"/>
      <c r="B85" s="25"/>
      <c r="C85" s="25"/>
      <c r="D85" s="25"/>
      <c r="E85" s="25"/>
      <c r="F85" s="25"/>
      <c r="G85" s="25"/>
      <c r="H85" s="25"/>
      <c r="J85" s="25"/>
      <c r="K85" s="25"/>
      <c r="L85" s="25"/>
      <c r="M85" s="25"/>
      <c r="N85" s="25"/>
      <c r="R85" s="20">
        <f t="shared" si="7"/>
        <v>0</v>
      </c>
      <c r="S85" s="25"/>
      <c r="T85" s="25"/>
      <c r="U85" s="25"/>
      <c r="V85" s="25"/>
      <c r="W85" s="23" t="str">
        <f t="shared" si="8"/>
        <v>-</v>
      </c>
      <c r="X85" s="23" t="str">
        <f t="shared" si="8"/>
        <v>-</v>
      </c>
    </row>
    <row r="86" spans="1:24" x14ac:dyDescent="0.25">
      <c r="A86" s="25"/>
      <c r="B86" s="25"/>
      <c r="C86" s="25"/>
      <c r="D86" s="25"/>
      <c r="E86" s="25"/>
      <c r="F86" s="25"/>
      <c r="G86" s="25"/>
      <c r="H86" s="25"/>
      <c r="J86" s="25"/>
      <c r="K86" s="25"/>
      <c r="L86" s="25"/>
      <c r="M86" s="25"/>
      <c r="N86" s="25"/>
      <c r="R86" s="20">
        <f t="shared" si="7"/>
        <v>0</v>
      </c>
      <c r="S86" s="25"/>
      <c r="T86" s="25"/>
      <c r="U86" s="25"/>
      <c r="V86" s="25"/>
      <c r="W86" s="23" t="str">
        <f t="shared" si="8"/>
        <v>-</v>
      </c>
      <c r="X86" s="23" t="str">
        <f t="shared" si="8"/>
        <v>-</v>
      </c>
    </row>
    <row r="87" spans="1:24" x14ac:dyDescent="0.25">
      <c r="A87" s="25"/>
      <c r="B87" s="25"/>
      <c r="C87" s="25"/>
      <c r="D87" s="25"/>
      <c r="E87" s="25"/>
      <c r="F87" s="25"/>
      <c r="G87" s="25"/>
      <c r="H87" s="25"/>
      <c r="J87" s="25"/>
      <c r="K87" s="25"/>
      <c r="L87" s="25"/>
      <c r="M87" s="25"/>
      <c r="N87" s="25"/>
      <c r="R87" s="20">
        <f t="shared" si="7"/>
        <v>0</v>
      </c>
      <c r="S87" s="25"/>
      <c r="T87" s="25"/>
      <c r="U87" s="25"/>
      <c r="V87" s="25"/>
      <c r="W87" s="23" t="str">
        <f t="shared" si="8"/>
        <v>-</v>
      </c>
      <c r="X87" s="23" t="str">
        <f t="shared" si="8"/>
        <v>-</v>
      </c>
    </row>
    <row r="88" spans="1:24" x14ac:dyDescent="0.25">
      <c r="A88" s="25"/>
      <c r="B88" s="25"/>
      <c r="C88" s="25"/>
      <c r="D88" s="25"/>
      <c r="E88" s="25"/>
      <c r="F88" s="25"/>
      <c r="G88" s="25"/>
      <c r="H88" s="25"/>
      <c r="J88" s="25"/>
      <c r="K88" s="25"/>
      <c r="L88" s="25"/>
      <c r="M88" s="25"/>
      <c r="N88" s="25"/>
      <c r="R88" s="20">
        <f t="shared" si="7"/>
        <v>0</v>
      </c>
      <c r="S88" s="25"/>
      <c r="T88" s="25"/>
      <c r="U88" s="25"/>
      <c r="V88" s="25"/>
      <c r="W88" s="23" t="str">
        <f t="shared" si="8"/>
        <v>-</v>
      </c>
      <c r="X88" s="23" t="str">
        <f t="shared" si="8"/>
        <v>-</v>
      </c>
    </row>
    <row r="89" spans="1:24" x14ac:dyDescent="0.25">
      <c r="A89" s="25"/>
      <c r="B89" s="25"/>
      <c r="C89" s="25"/>
      <c r="D89" s="25"/>
      <c r="E89" s="25"/>
      <c r="F89" s="25"/>
      <c r="G89" s="25"/>
      <c r="H89" s="25"/>
      <c r="J89" s="25"/>
      <c r="K89" s="25"/>
      <c r="L89" s="25"/>
      <c r="M89" s="25"/>
      <c r="N89" s="25"/>
      <c r="R89" s="20">
        <f t="shared" si="7"/>
        <v>0</v>
      </c>
      <c r="S89" s="25"/>
      <c r="T89" s="25"/>
      <c r="U89" s="25"/>
      <c r="V89" s="25"/>
      <c r="W89" s="23" t="str">
        <f t="shared" si="8"/>
        <v>-</v>
      </c>
      <c r="X89" s="23" t="str">
        <f t="shared" si="8"/>
        <v>-</v>
      </c>
    </row>
    <row r="90" spans="1:24" x14ac:dyDescent="0.25">
      <c r="A90" s="25"/>
      <c r="B90" s="25"/>
      <c r="C90" s="25"/>
      <c r="D90" s="25"/>
      <c r="E90" s="25"/>
      <c r="F90" s="25"/>
      <c r="G90" s="25"/>
      <c r="H90" s="25"/>
      <c r="J90" s="25"/>
      <c r="K90" s="25"/>
      <c r="L90" s="25"/>
      <c r="M90" s="25"/>
      <c r="N90" s="25"/>
      <c r="R90" s="20">
        <f t="shared" si="7"/>
        <v>0</v>
      </c>
      <c r="S90" s="25"/>
      <c r="T90" s="25"/>
      <c r="U90" s="25"/>
      <c r="V90" s="25"/>
      <c r="W90" s="23" t="str">
        <f t="shared" si="8"/>
        <v>-</v>
      </c>
      <c r="X90" s="23" t="str">
        <f t="shared" si="8"/>
        <v>-</v>
      </c>
    </row>
    <row r="91" spans="1:24" x14ac:dyDescent="0.25">
      <c r="A91" s="25"/>
      <c r="B91" s="25"/>
      <c r="C91" s="25"/>
      <c r="D91" s="25"/>
      <c r="E91" s="25"/>
      <c r="F91" s="25"/>
      <c r="G91" s="25"/>
      <c r="H91" s="25"/>
      <c r="J91" s="25"/>
      <c r="K91" s="25"/>
      <c r="L91" s="25"/>
      <c r="M91" s="25"/>
      <c r="N91" s="25"/>
      <c r="R91" s="20">
        <f t="shared" si="7"/>
        <v>0</v>
      </c>
      <c r="S91" s="25"/>
      <c r="T91" s="25"/>
      <c r="U91" s="25"/>
      <c r="V91" s="25"/>
      <c r="W91" s="23" t="str">
        <f t="shared" si="8"/>
        <v>-</v>
      </c>
      <c r="X91" s="23" t="str">
        <f t="shared" si="8"/>
        <v>-</v>
      </c>
    </row>
    <row r="92" spans="1:24" x14ac:dyDescent="0.25">
      <c r="A92" s="25"/>
      <c r="B92" s="25"/>
      <c r="C92" s="25"/>
      <c r="D92" s="25"/>
      <c r="E92" s="25"/>
      <c r="F92" s="25"/>
      <c r="G92" s="25"/>
      <c r="H92" s="25"/>
      <c r="J92" s="25"/>
      <c r="K92" s="25"/>
      <c r="L92" s="25"/>
      <c r="M92" s="25"/>
      <c r="N92" s="25"/>
      <c r="R92" s="20">
        <f t="shared" si="7"/>
        <v>0</v>
      </c>
      <c r="S92" s="25"/>
      <c r="T92" s="25"/>
      <c r="U92" s="25"/>
      <c r="V92" s="25"/>
      <c r="W92" s="23" t="str">
        <f t="shared" si="8"/>
        <v>-</v>
      </c>
      <c r="X92" s="23" t="str">
        <f t="shared" si="8"/>
        <v>-</v>
      </c>
    </row>
    <row r="93" spans="1:24" x14ac:dyDescent="0.25">
      <c r="A93" s="25"/>
      <c r="B93" s="25"/>
      <c r="C93" s="25"/>
      <c r="D93" s="25"/>
      <c r="E93" s="25"/>
      <c r="F93" s="25"/>
      <c r="G93" s="25"/>
      <c r="H93" s="25"/>
      <c r="J93" s="25"/>
      <c r="K93" s="25"/>
      <c r="L93" s="25"/>
      <c r="M93" s="25"/>
      <c r="N93" s="25"/>
      <c r="R93" s="20">
        <f t="shared" si="7"/>
        <v>0</v>
      </c>
      <c r="S93" s="25"/>
      <c r="T93" s="25"/>
      <c r="U93" s="25"/>
      <c r="V93" s="25"/>
      <c r="W93" s="23" t="str">
        <f t="shared" si="8"/>
        <v>-</v>
      </c>
      <c r="X93" s="23" t="str">
        <f t="shared" si="8"/>
        <v>-</v>
      </c>
    </row>
    <row r="94" spans="1:24" x14ac:dyDescent="0.25">
      <c r="A94" s="25"/>
      <c r="B94" s="25"/>
      <c r="C94" s="25"/>
      <c r="D94" s="25"/>
      <c r="E94" s="25"/>
      <c r="F94" s="25"/>
      <c r="G94" s="25"/>
      <c r="H94" s="25"/>
      <c r="J94" s="25"/>
      <c r="K94" s="25"/>
      <c r="L94" s="25"/>
      <c r="M94" s="25"/>
      <c r="N94" s="25"/>
      <c r="R94" s="20">
        <f t="shared" si="7"/>
        <v>0</v>
      </c>
      <c r="S94" s="25"/>
      <c r="T94" s="25"/>
      <c r="U94" s="25"/>
      <c r="V94" s="25"/>
      <c r="W94" s="23" t="str">
        <f t="shared" si="8"/>
        <v>-</v>
      </c>
      <c r="X94" s="23" t="str">
        <f t="shared" si="8"/>
        <v>-</v>
      </c>
    </row>
    <row r="95" spans="1:24" x14ac:dyDescent="0.25">
      <c r="A95" s="25"/>
      <c r="B95" s="25"/>
      <c r="C95" s="25"/>
      <c r="D95" s="25"/>
      <c r="E95" s="25"/>
      <c r="F95" s="25"/>
      <c r="G95" s="25"/>
      <c r="H95" s="25"/>
      <c r="J95" s="25"/>
      <c r="K95" s="25"/>
      <c r="L95" s="25"/>
      <c r="M95" s="25"/>
      <c r="N95" s="25"/>
      <c r="R95" s="20">
        <f t="shared" si="7"/>
        <v>0</v>
      </c>
      <c r="S95" s="25"/>
      <c r="T95" s="25"/>
      <c r="U95" s="25"/>
      <c r="V95" s="25"/>
      <c r="W95" s="23" t="str">
        <f t="shared" si="8"/>
        <v>-</v>
      </c>
      <c r="X95" s="23" t="str">
        <f t="shared" si="8"/>
        <v>-</v>
      </c>
    </row>
    <row r="96" spans="1:24" x14ac:dyDescent="0.25">
      <c r="A96" s="25"/>
      <c r="B96" s="25"/>
      <c r="C96" s="25"/>
      <c r="D96" s="25"/>
      <c r="E96" s="25"/>
      <c r="F96" s="25"/>
      <c r="G96" s="25"/>
      <c r="H96" s="25"/>
      <c r="J96" s="25"/>
      <c r="K96" s="25"/>
      <c r="L96" s="25"/>
      <c r="M96" s="25"/>
      <c r="N96" s="25"/>
      <c r="R96" s="20">
        <f t="shared" si="7"/>
        <v>0</v>
      </c>
      <c r="S96" s="25"/>
      <c r="T96" s="25"/>
      <c r="U96" s="25"/>
      <c r="V96" s="25"/>
      <c r="W96" s="23" t="str">
        <f t="shared" si="8"/>
        <v>-</v>
      </c>
      <c r="X96" s="23" t="str">
        <f t="shared" si="8"/>
        <v>-</v>
      </c>
    </row>
    <row r="97" spans="1:24" x14ac:dyDescent="0.25">
      <c r="A97" s="25"/>
      <c r="B97" s="25"/>
      <c r="C97" s="25"/>
      <c r="D97" s="25"/>
      <c r="E97" s="25"/>
      <c r="F97" s="25"/>
      <c r="G97" s="25"/>
      <c r="H97" s="25"/>
      <c r="J97" s="25"/>
      <c r="K97" s="25"/>
      <c r="L97" s="25"/>
      <c r="M97" s="25"/>
      <c r="N97" s="25"/>
      <c r="R97" s="20">
        <f t="shared" si="7"/>
        <v>0</v>
      </c>
      <c r="S97" s="25"/>
      <c r="T97" s="25"/>
      <c r="U97" s="25"/>
      <c r="V97" s="25"/>
      <c r="W97" s="23" t="str">
        <f t="shared" si="8"/>
        <v>-</v>
      </c>
      <c r="X97" s="23" t="str">
        <f t="shared" si="8"/>
        <v>-</v>
      </c>
    </row>
    <row r="98" spans="1:24" x14ac:dyDescent="0.25">
      <c r="A98" s="25"/>
      <c r="B98" s="25"/>
      <c r="C98" s="25"/>
      <c r="D98" s="25"/>
      <c r="E98" s="25"/>
      <c r="F98" s="25"/>
      <c r="G98" s="25"/>
      <c r="H98" s="25"/>
      <c r="J98" s="25"/>
      <c r="K98" s="25"/>
      <c r="L98" s="25"/>
      <c r="M98" s="25"/>
      <c r="N98" s="25"/>
      <c r="R98" s="20">
        <f t="shared" si="7"/>
        <v>0</v>
      </c>
      <c r="S98" s="25"/>
      <c r="T98" s="25"/>
      <c r="U98" s="25"/>
      <c r="V98" s="25"/>
      <c r="W98" s="23" t="str">
        <f t="shared" si="8"/>
        <v>-</v>
      </c>
      <c r="X98" s="23" t="str">
        <f t="shared" si="8"/>
        <v>-</v>
      </c>
    </row>
    <row r="99" spans="1:24" x14ac:dyDescent="0.25">
      <c r="A99" s="25"/>
      <c r="B99" s="25"/>
      <c r="C99" s="25"/>
      <c r="D99" s="25"/>
      <c r="E99" s="25"/>
      <c r="F99" s="25"/>
      <c r="G99" s="25"/>
      <c r="H99" s="25"/>
      <c r="J99" s="25"/>
      <c r="K99" s="25"/>
      <c r="L99" s="25"/>
      <c r="M99" s="25"/>
      <c r="N99" s="25"/>
      <c r="R99" s="20">
        <f t="shared" si="7"/>
        <v>0</v>
      </c>
      <c r="S99" s="25"/>
      <c r="T99" s="25"/>
      <c r="U99" s="25"/>
      <c r="V99" s="25"/>
      <c r="W99" s="23" t="str">
        <f t="shared" si="8"/>
        <v>-</v>
      </c>
      <c r="X99" s="23" t="str">
        <f t="shared" si="8"/>
        <v>-</v>
      </c>
    </row>
    <row r="100" spans="1:24" x14ac:dyDescent="0.25">
      <c r="A100" s="25"/>
      <c r="B100" s="25"/>
      <c r="C100" s="25"/>
      <c r="D100" s="25"/>
      <c r="E100" s="25"/>
      <c r="F100" s="25"/>
      <c r="G100" s="25"/>
      <c r="H100" s="25"/>
      <c r="J100" s="25"/>
      <c r="K100" s="25"/>
      <c r="L100" s="25"/>
      <c r="M100" s="25"/>
      <c r="N100" s="25"/>
      <c r="R100" s="20">
        <f t="shared" si="7"/>
        <v>0</v>
      </c>
      <c r="S100" s="25"/>
      <c r="T100" s="25"/>
      <c r="U100" s="25"/>
      <c r="V100" s="25"/>
      <c r="W100" s="23" t="str">
        <f t="shared" si="8"/>
        <v>-</v>
      </c>
      <c r="X100" s="23" t="str">
        <f t="shared" si="8"/>
        <v>-</v>
      </c>
    </row>
    <row r="101" spans="1:24" x14ac:dyDescent="0.25">
      <c r="A101" s="25"/>
      <c r="B101" s="25"/>
      <c r="C101" s="25"/>
      <c r="D101" s="25"/>
      <c r="E101" s="25"/>
      <c r="F101" s="25"/>
      <c r="G101" s="25"/>
      <c r="H101" s="25"/>
      <c r="J101" s="25"/>
      <c r="K101" s="25"/>
      <c r="L101" s="25"/>
      <c r="M101" s="25"/>
      <c r="N101" s="25"/>
      <c r="R101" s="20">
        <f t="shared" si="7"/>
        <v>0</v>
      </c>
      <c r="S101" s="25"/>
      <c r="T101" s="25"/>
      <c r="U101" s="25"/>
      <c r="V101" s="25"/>
      <c r="W101" s="23" t="str">
        <f t="shared" si="8"/>
        <v>-</v>
      </c>
      <c r="X101" s="23" t="str">
        <f t="shared" si="8"/>
        <v>-</v>
      </c>
    </row>
    <row r="102" spans="1:24" x14ac:dyDescent="0.25">
      <c r="A102" s="25"/>
      <c r="B102" s="25"/>
      <c r="C102" s="25"/>
      <c r="D102" s="25"/>
      <c r="E102" s="25"/>
      <c r="F102" s="25"/>
      <c r="G102" s="25"/>
      <c r="H102" s="25"/>
      <c r="J102" s="25"/>
      <c r="K102" s="25"/>
      <c r="L102" s="25"/>
      <c r="M102" s="25"/>
      <c r="N102" s="25"/>
      <c r="R102" s="20">
        <f t="shared" si="7"/>
        <v>0</v>
      </c>
      <c r="S102" s="25"/>
      <c r="T102" s="25"/>
      <c r="U102" s="25"/>
      <c r="V102" s="25"/>
      <c r="W102" s="23" t="str">
        <f t="shared" si="8"/>
        <v>-</v>
      </c>
      <c r="X102" s="23" t="str">
        <f t="shared" si="8"/>
        <v>-</v>
      </c>
    </row>
    <row r="103" spans="1:24" x14ac:dyDescent="0.25">
      <c r="A103" s="25"/>
      <c r="B103" s="25"/>
      <c r="C103" s="25"/>
      <c r="D103" s="25"/>
      <c r="E103" s="25"/>
      <c r="F103" s="25"/>
      <c r="G103" s="25"/>
      <c r="H103" s="25"/>
      <c r="J103" s="25"/>
      <c r="K103" s="25"/>
      <c r="L103" s="25"/>
      <c r="M103" s="25"/>
      <c r="N103" s="25"/>
      <c r="R103" s="20">
        <f t="shared" si="7"/>
        <v>0</v>
      </c>
      <c r="S103" s="25"/>
      <c r="T103" s="25"/>
      <c r="U103" s="25"/>
      <c r="V103" s="25"/>
      <c r="W103" s="23" t="str">
        <f t="shared" si="8"/>
        <v>-</v>
      </c>
      <c r="X103" s="23" t="str">
        <f t="shared" si="8"/>
        <v>-</v>
      </c>
    </row>
    <row r="104" spans="1:24" x14ac:dyDescent="0.25">
      <c r="A104" s="25"/>
      <c r="B104" s="25"/>
      <c r="C104" s="25"/>
      <c r="D104" s="25"/>
      <c r="E104" s="25"/>
      <c r="F104" s="25"/>
      <c r="G104" s="25"/>
      <c r="H104" s="25"/>
      <c r="J104" s="25"/>
      <c r="K104" s="25"/>
      <c r="L104" s="25"/>
      <c r="M104" s="25"/>
      <c r="N104" s="25"/>
      <c r="R104" s="20">
        <f t="shared" si="7"/>
        <v>0</v>
      </c>
      <c r="S104" s="25"/>
      <c r="T104" s="25"/>
      <c r="U104" s="25"/>
      <c r="V104" s="25"/>
      <c r="W104" s="23" t="str">
        <f t="shared" si="8"/>
        <v>-</v>
      </c>
      <c r="X104" s="23" t="str">
        <f t="shared" si="8"/>
        <v>-</v>
      </c>
    </row>
    <row r="105" spans="1:24" x14ac:dyDescent="0.25">
      <c r="A105" s="25"/>
      <c r="B105" s="25"/>
      <c r="C105" s="25"/>
      <c r="D105" s="25"/>
      <c r="E105" s="25"/>
      <c r="F105" s="25"/>
      <c r="G105" s="25"/>
      <c r="H105" s="25"/>
      <c r="J105" s="25"/>
      <c r="K105" s="25"/>
      <c r="L105" s="25"/>
      <c r="M105" s="25"/>
      <c r="N105" s="25"/>
      <c r="R105" s="20">
        <f t="shared" si="7"/>
        <v>0</v>
      </c>
      <c r="S105" s="25"/>
      <c r="T105" s="25"/>
      <c r="U105" s="25"/>
      <c r="V105" s="25"/>
      <c r="W105" s="23" t="str">
        <f t="shared" si="8"/>
        <v>-</v>
      </c>
      <c r="X105" s="23" t="str">
        <f t="shared" si="8"/>
        <v>-</v>
      </c>
    </row>
    <row r="106" spans="1:24" x14ac:dyDescent="0.25">
      <c r="A106" s="25"/>
      <c r="B106" s="25"/>
      <c r="C106" s="25"/>
      <c r="D106" s="25"/>
      <c r="E106" s="25"/>
      <c r="F106" s="25"/>
      <c r="G106" s="25"/>
      <c r="H106" s="25"/>
      <c r="J106" s="25"/>
      <c r="K106" s="25"/>
      <c r="L106" s="25"/>
      <c r="M106" s="25"/>
      <c r="N106" s="25"/>
      <c r="R106" s="20">
        <f t="shared" si="7"/>
        <v>0</v>
      </c>
      <c r="S106" s="25"/>
      <c r="T106" s="25"/>
      <c r="U106" s="25"/>
      <c r="V106" s="25"/>
      <c r="W106" s="23" t="str">
        <f t="shared" si="8"/>
        <v>-</v>
      </c>
      <c r="X106" s="23" t="str">
        <f t="shared" si="8"/>
        <v>-</v>
      </c>
    </row>
    <row r="107" spans="1:24" x14ac:dyDescent="0.25">
      <c r="A107" s="25"/>
      <c r="B107" s="25"/>
      <c r="C107" s="25"/>
      <c r="D107" s="25"/>
      <c r="E107" s="25"/>
      <c r="F107" s="25"/>
      <c r="G107" s="25"/>
      <c r="H107" s="25"/>
      <c r="J107" s="25"/>
      <c r="K107" s="25"/>
      <c r="L107" s="25"/>
      <c r="M107" s="25"/>
      <c r="N107" s="25"/>
      <c r="R107" s="20">
        <f t="shared" si="7"/>
        <v>0</v>
      </c>
      <c r="S107" s="25"/>
      <c r="T107" s="25"/>
      <c r="U107" s="25"/>
      <c r="V107" s="25"/>
      <c r="W107" s="23" t="str">
        <f t="shared" si="8"/>
        <v>-</v>
      </c>
      <c r="X107" s="23" t="str">
        <f t="shared" si="8"/>
        <v>-</v>
      </c>
    </row>
    <row r="108" spans="1:24" x14ac:dyDescent="0.25">
      <c r="A108" s="25"/>
      <c r="B108" s="25"/>
      <c r="C108" s="25"/>
      <c r="D108" s="25"/>
      <c r="E108" s="25"/>
      <c r="F108" s="25"/>
      <c r="G108" s="25"/>
      <c r="H108" s="25"/>
      <c r="J108" s="25"/>
      <c r="K108" s="25"/>
      <c r="L108" s="25"/>
      <c r="M108" s="25"/>
      <c r="N108" s="25"/>
      <c r="R108" s="20">
        <f t="shared" si="7"/>
        <v>0</v>
      </c>
      <c r="S108" s="25"/>
      <c r="T108" s="25"/>
      <c r="U108" s="25"/>
      <c r="V108" s="25"/>
      <c r="W108" s="23" t="str">
        <f t="shared" si="8"/>
        <v>-</v>
      </c>
      <c r="X108" s="23" t="str">
        <f t="shared" si="8"/>
        <v>-</v>
      </c>
    </row>
    <row r="109" spans="1:24" x14ac:dyDescent="0.25">
      <c r="A109" s="25"/>
      <c r="B109" s="25"/>
      <c r="C109" s="25"/>
      <c r="D109" s="25"/>
      <c r="E109" s="25"/>
      <c r="F109" s="25"/>
      <c r="G109" s="25"/>
      <c r="H109" s="25"/>
      <c r="J109" s="25"/>
      <c r="K109" s="25"/>
      <c r="L109" s="25"/>
      <c r="M109" s="25"/>
      <c r="N109" s="25"/>
      <c r="R109" s="20">
        <f t="shared" si="7"/>
        <v>0</v>
      </c>
      <c r="S109" s="25"/>
      <c r="T109" s="25"/>
      <c r="U109" s="25"/>
      <c r="V109" s="25"/>
      <c r="W109" s="23" t="str">
        <f t="shared" si="8"/>
        <v>-</v>
      </c>
      <c r="X109" s="23" t="str">
        <f t="shared" si="8"/>
        <v>-</v>
      </c>
    </row>
    <row r="110" spans="1:24" x14ac:dyDescent="0.25">
      <c r="A110" s="25"/>
      <c r="B110" s="25"/>
      <c r="C110" s="25"/>
      <c r="D110" s="25"/>
      <c r="E110" s="25"/>
      <c r="F110" s="25"/>
      <c r="G110" s="25"/>
      <c r="H110" s="25"/>
      <c r="J110" s="25"/>
      <c r="K110" s="25"/>
      <c r="L110" s="25"/>
      <c r="M110" s="25"/>
      <c r="N110" s="25"/>
      <c r="R110" s="20">
        <f t="shared" si="7"/>
        <v>0</v>
      </c>
      <c r="S110" s="25"/>
      <c r="T110" s="25"/>
      <c r="U110" s="25"/>
      <c r="V110" s="25"/>
      <c r="W110" s="23" t="str">
        <f t="shared" si="8"/>
        <v>-</v>
      </c>
      <c r="X110" s="23" t="str">
        <f t="shared" si="8"/>
        <v>-</v>
      </c>
    </row>
    <row r="111" spans="1:24" x14ac:dyDescent="0.25">
      <c r="A111" s="25"/>
      <c r="B111" s="25"/>
      <c r="C111" s="25"/>
      <c r="D111" s="25"/>
      <c r="E111" s="25"/>
      <c r="F111" s="25"/>
      <c r="G111" s="25"/>
      <c r="H111" s="25"/>
      <c r="J111" s="25"/>
      <c r="K111" s="25"/>
      <c r="L111" s="25"/>
      <c r="M111" s="25"/>
      <c r="N111" s="25"/>
      <c r="R111" s="20">
        <f t="shared" si="7"/>
        <v>0</v>
      </c>
      <c r="S111" s="25"/>
      <c r="T111" s="25"/>
      <c r="U111" s="25"/>
      <c r="V111" s="25"/>
      <c r="W111" s="23" t="str">
        <f t="shared" si="8"/>
        <v>-</v>
      </c>
      <c r="X111" s="23" t="str">
        <f t="shared" si="8"/>
        <v>-</v>
      </c>
    </row>
    <row r="112" spans="1:24" x14ac:dyDescent="0.25">
      <c r="A112" s="25"/>
      <c r="B112" s="25"/>
      <c r="C112" s="25"/>
      <c r="D112" s="25"/>
      <c r="E112" s="25"/>
      <c r="F112" s="25"/>
      <c r="G112" s="25"/>
      <c r="H112" s="25"/>
      <c r="J112" s="25"/>
      <c r="K112" s="25"/>
      <c r="L112" s="25"/>
      <c r="M112" s="25"/>
      <c r="N112" s="25"/>
      <c r="R112" s="20">
        <f t="shared" si="7"/>
        <v>0</v>
      </c>
      <c r="S112" s="25"/>
      <c r="T112" s="25"/>
      <c r="U112" s="25"/>
      <c r="V112" s="25"/>
      <c r="W112" s="23" t="str">
        <f t="shared" si="8"/>
        <v>-</v>
      </c>
      <c r="X112" s="23" t="str">
        <f t="shared" si="8"/>
        <v>-</v>
      </c>
    </row>
    <row r="113" spans="1:24" x14ac:dyDescent="0.25">
      <c r="A113" s="25"/>
      <c r="B113" s="25"/>
      <c r="C113" s="25"/>
      <c r="D113" s="25"/>
      <c r="E113" s="25"/>
      <c r="F113" s="25"/>
      <c r="G113" s="25"/>
      <c r="H113" s="25"/>
      <c r="J113" s="25"/>
      <c r="K113" s="25"/>
      <c r="L113" s="25"/>
      <c r="M113" s="25"/>
      <c r="N113" s="25"/>
      <c r="R113" s="20">
        <f t="shared" si="7"/>
        <v>0</v>
      </c>
      <c r="S113" s="25"/>
      <c r="T113" s="25"/>
      <c r="U113" s="25"/>
      <c r="V113" s="25"/>
      <c r="W113" s="23" t="str">
        <f t="shared" si="8"/>
        <v>-</v>
      </c>
      <c r="X113" s="23" t="str">
        <f t="shared" si="8"/>
        <v>-</v>
      </c>
    </row>
    <row r="114" spans="1:24" x14ac:dyDescent="0.25">
      <c r="A114" s="25"/>
      <c r="B114" s="25"/>
      <c r="C114" s="25"/>
      <c r="D114" s="25"/>
      <c r="E114" s="25"/>
      <c r="F114" s="25"/>
      <c r="G114" s="25"/>
      <c r="H114" s="25"/>
      <c r="J114" s="25"/>
      <c r="K114" s="25"/>
      <c r="L114" s="25"/>
      <c r="M114" s="25"/>
      <c r="N114" s="25"/>
      <c r="R114" s="20">
        <f t="shared" si="7"/>
        <v>0</v>
      </c>
      <c r="S114" s="25"/>
      <c r="T114" s="25"/>
      <c r="U114" s="25"/>
      <c r="V114" s="25"/>
      <c r="W114" s="23" t="str">
        <f t="shared" si="8"/>
        <v>-</v>
      </c>
      <c r="X114" s="23" t="str">
        <f t="shared" si="8"/>
        <v>-</v>
      </c>
    </row>
    <row r="115" spans="1:24" x14ac:dyDescent="0.25">
      <c r="A115" s="25"/>
      <c r="B115" s="25"/>
      <c r="C115" s="25"/>
      <c r="D115" s="25"/>
      <c r="E115" s="25"/>
      <c r="F115" s="25"/>
      <c r="G115" s="25"/>
      <c r="H115" s="25"/>
      <c r="J115" s="25"/>
      <c r="K115" s="25"/>
      <c r="L115" s="25"/>
      <c r="M115" s="25"/>
      <c r="N115" s="25"/>
      <c r="R115" s="20">
        <f t="shared" si="7"/>
        <v>0</v>
      </c>
      <c r="S115" s="25"/>
      <c r="T115" s="25"/>
      <c r="U115" s="25"/>
      <c r="V115" s="25"/>
      <c r="W115" s="23" t="str">
        <f t="shared" si="8"/>
        <v>-</v>
      </c>
      <c r="X115" s="23" t="str">
        <f t="shared" si="8"/>
        <v>-</v>
      </c>
    </row>
    <row r="116" spans="1:24" x14ac:dyDescent="0.25">
      <c r="A116" s="25"/>
      <c r="B116" s="25"/>
      <c r="C116" s="25"/>
      <c r="D116" s="25"/>
      <c r="E116" s="25"/>
      <c r="F116" s="25"/>
      <c r="G116" s="25"/>
      <c r="H116" s="25"/>
      <c r="J116" s="25"/>
      <c r="K116" s="25"/>
      <c r="L116" s="25"/>
      <c r="M116" s="25"/>
      <c r="N116" s="25"/>
      <c r="R116" s="20">
        <f t="shared" si="7"/>
        <v>0</v>
      </c>
      <c r="S116" s="25"/>
      <c r="T116" s="25"/>
      <c r="U116" s="25"/>
      <c r="V116" s="25"/>
      <c r="W116" s="23" t="str">
        <f t="shared" si="8"/>
        <v>-</v>
      </c>
      <c r="X116" s="23" t="str">
        <f t="shared" si="8"/>
        <v>-</v>
      </c>
    </row>
    <row r="117" spans="1:24" x14ac:dyDescent="0.25">
      <c r="A117" s="25"/>
      <c r="B117" s="25"/>
      <c r="C117" s="25"/>
      <c r="D117" s="25"/>
      <c r="E117" s="25"/>
      <c r="F117" s="25"/>
      <c r="G117" s="25"/>
      <c r="H117" s="25"/>
      <c r="J117" s="25"/>
      <c r="K117" s="25"/>
      <c r="L117" s="25"/>
      <c r="M117" s="25"/>
      <c r="N117" s="25"/>
      <c r="R117" s="20">
        <f t="shared" si="7"/>
        <v>0</v>
      </c>
      <c r="S117" s="25"/>
      <c r="T117" s="25"/>
      <c r="U117" s="25"/>
      <c r="V117" s="25"/>
      <c r="W117" s="23" t="str">
        <f t="shared" si="8"/>
        <v>-</v>
      </c>
      <c r="X117" s="23" t="str">
        <f t="shared" si="8"/>
        <v>-</v>
      </c>
    </row>
    <row r="118" spans="1:24" x14ac:dyDescent="0.25">
      <c r="A118" s="25"/>
      <c r="B118" s="25"/>
      <c r="C118" s="25"/>
      <c r="D118" s="25"/>
      <c r="E118" s="25"/>
      <c r="F118" s="25"/>
      <c r="G118" s="25"/>
      <c r="H118" s="25"/>
      <c r="J118" s="25"/>
      <c r="K118" s="25"/>
      <c r="L118" s="25"/>
      <c r="M118" s="25"/>
      <c r="N118" s="25"/>
      <c r="R118" s="20">
        <f t="shared" si="7"/>
        <v>0</v>
      </c>
      <c r="S118" s="25"/>
      <c r="T118" s="25"/>
      <c r="U118" s="25"/>
      <c r="V118" s="25"/>
      <c r="W118" s="23" t="str">
        <f t="shared" si="8"/>
        <v>-</v>
      </c>
      <c r="X118" s="23" t="str">
        <f t="shared" si="8"/>
        <v>-</v>
      </c>
    </row>
    <row r="119" spans="1:24" x14ac:dyDescent="0.25">
      <c r="A119" s="25"/>
      <c r="B119" s="25"/>
      <c r="C119" s="25"/>
      <c r="D119" s="25"/>
      <c r="E119" s="25"/>
      <c r="F119" s="25"/>
      <c r="G119" s="25"/>
      <c r="H119" s="25"/>
      <c r="J119" s="25"/>
      <c r="K119" s="25"/>
      <c r="L119" s="25"/>
      <c r="M119" s="25"/>
      <c r="N119" s="25"/>
      <c r="R119" s="20">
        <f t="shared" si="7"/>
        <v>0</v>
      </c>
      <c r="S119" s="25"/>
      <c r="T119" s="25"/>
      <c r="U119" s="25"/>
      <c r="V119" s="25"/>
      <c r="W119" s="23" t="str">
        <f t="shared" si="8"/>
        <v>-</v>
      </c>
      <c r="X119" s="23" t="str">
        <f t="shared" si="8"/>
        <v>-</v>
      </c>
    </row>
    <row r="120" spans="1:24" x14ac:dyDescent="0.25">
      <c r="A120" s="25"/>
      <c r="B120" s="25"/>
      <c r="C120" s="25"/>
      <c r="D120" s="25"/>
      <c r="E120" s="25"/>
      <c r="F120" s="25"/>
      <c r="G120" s="25"/>
      <c r="H120" s="25"/>
      <c r="J120" s="25"/>
      <c r="K120" s="25"/>
      <c r="L120" s="25"/>
      <c r="M120" s="25"/>
      <c r="N120" s="25"/>
      <c r="R120" s="20">
        <f t="shared" si="7"/>
        <v>0</v>
      </c>
      <c r="S120" s="25"/>
      <c r="T120" s="25"/>
      <c r="U120" s="25"/>
      <c r="V120" s="25"/>
      <c r="W120" s="23" t="str">
        <f t="shared" si="8"/>
        <v>-</v>
      </c>
      <c r="X120" s="23" t="str">
        <f t="shared" si="8"/>
        <v>-</v>
      </c>
    </row>
    <row r="121" spans="1:24" x14ac:dyDescent="0.25">
      <c r="A121" s="25"/>
      <c r="B121" s="25"/>
      <c r="C121" s="25"/>
      <c r="D121" s="25"/>
      <c r="E121" s="25"/>
      <c r="F121" s="25"/>
      <c r="G121" s="25"/>
      <c r="H121" s="25"/>
      <c r="J121" s="25"/>
      <c r="K121" s="25"/>
      <c r="L121" s="25"/>
      <c r="M121" s="25"/>
      <c r="N121" s="25"/>
      <c r="R121" s="20">
        <f t="shared" si="7"/>
        <v>0</v>
      </c>
      <c r="S121" s="25"/>
      <c r="T121" s="25"/>
      <c r="U121" s="25"/>
      <c r="V121" s="25"/>
      <c r="W121" s="23" t="str">
        <f t="shared" si="8"/>
        <v>-</v>
      </c>
      <c r="X121" s="23" t="str">
        <f t="shared" si="8"/>
        <v>-</v>
      </c>
    </row>
    <row r="122" spans="1:24" x14ac:dyDescent="0.25">
      <c r="A122" s="25"/>
      <c r="B122" s="25"/>
      <c r="C122" s="25"/>
      <c r="D122" s="25"/>
      <c r="E122" s="25"/>
      <c r="F122" s="25"/>
      <c r="G122" s="25"/>
      <c r="H122" s="25"/>
      <c r="J122" s="25"/>
      <c r="K122" s="25"/>
      <c r="L122" s="25"/>
      <c r="M122" s="25"/>
      <c r="N122" s="25"/>
      <c r="R122" s="20">
        <f t="shared" si="7"/>
        <v>0</v>
      </c>
      <c r="S122" s="25"/>
      <c r="T122" s="25"/>
      <c r="U122" s="25"/>
      <c r="V122" s="25"/>
      <c r="W122" s="23" t="str">
        <f t="shared" si="8"/>
        <v>-</v>
      </c>
      <c r="X122" s="23" t="str">
        <f t="shared" si="8"/>
        <v>-</v>
      </c>
    </row>
    <row r="123" spans="1:24" x14ac:dyDescent="0.25">
      <c r="A123" s="25"/>
      <c r="B123" s="25"/>
      <c r="C123" s="25"/>
      <c r="D123" s="25"/>
      <c r="E123" s="25"/>
      <c r="F123" s="25"/>
      <c r="G123" s="25"/>
      <c r="H123" s="25"/>
      <c r="J123" s="25"/>
      <c r="K123" s="25"/>
      <c r="L123" s="25"/>
      <c r="M123" s="25"/>
      <c r="N123" s="25"/>
      <c r="R123" s="20">
        <f t="shared" si="7"/>
        <v>0</v>
      </c>
      <c r="S123" s="25"/>
      <c r="T123" s="25"/>
      <c r="U123" s="25"/>
      <c r="V123" s="25"/>
      <c r="W123" s="23" t="str">
        <f t="shared" si="8"/>
        <v>-</v>
      </c>
      <c r="X123" s="23" t="str">
        <f t="shared" si="8"/>
        <v>-</v>
      </c>
    </row>
    <row r="124" spans="1:24" x14ac:dyDescent="0.25">
      <c r="A124" s="25"/>
      <c r="B124" s="25"/>
      <c r="C124" s="25"/>
      <c r="D124" s="25"/>
      <c r="E124" s="25"/>
      <c r="F124" s="25"/>
      <c r="G124" s="25"/>
      <c r="H124" s="25"/>
      <c r="J124" s="25"/>
      <c r="K124" s="25"/>
      <c r="L124" s="25"/>
      <c r="M124" s="25"/>
      <c r="N124" s="25"/>
      <c r="R124" s="20">
        <f t="shared" si="7"/>
        <v>0</v>
      </c>
      <c r="S124" s="25"/>
      <c r="T124" s="25"/>
      <c r="U124" s="25"/>
      <c r="V124" s="25"/>
      <c r="W124" s="23" t="str">
        <f t="shared" si="8"/>
        <v>-</v>
      </c>
      <c r="X124" s="23" t="str">
        <f t="shared" si="8"/>
        <v>-</v>
      </c>
    </row>
    <row r="125" spans="1:24" x14ac:dyDescent="0.25">
      <c r="A125" s="25"/>
      <c r="B125" s="25"/>
      <c r="C125" s="25"/>
      <c r="D125" s="25"/>
      <c r="E125" s="25"/>
      <c r="F125" s="25"/>
      <c r="G125" s="25"/>
      <c r="H125" s="25"/>
      <c r="J125" s="25"/>
      <c r="K125" s="25"/>
      <c r="L125" s="25"/>
      <c r="M125" s="25"/>
      <c r="N125" s="25"/>
      <c r="R125" s="20">
        <f t="shared" ref="R125:R188" si="9">A125</f>
        <v>0</v>
      </c>
      <c r="S125" s="25"/>
      <c r="T125" s="25"/>
      <c r="U125" s="25"/>
      <c r="V125" s="25"/>
      <c r="W125" s="23" t="str">
        <f t="shared" si="8"/>
        <v>-</v>
      </c>
      <c r="X125" s="23" t="str">
        <f t="shared" si="8"/>
        <v>-</v>
      </c>
    </row>
    <row r="126" spans="1:24" x14ac:dyDescent="0.25">
      <c r="A126" s="25"/>
      <c r="B126" s="25"/>
      <c r="C126" s="25"/>
      <c r="D126" s="25"/>
      <c r="E126" s="25"/>
      <c r="F126" s="25"/>
      <c r="G126" s="25"/>
      <c r="H126" s="25"/>
      <c r="J126" s="25"/>
      <c r="K126" s="25"/>
      <c r="L126" s="25"/>
      <c r="M126" s="25"/>
      <c r="N126" s="25"/>
      <c r="R126" s="20">
        <f t="shared" si="9"/>
        <v>0</v>
      </c>
      <c r="S126" s="25"/>
      <c r="T126" s="25"/>
      <c r="U126" s="25"/>
      <c r="V126" s="25"/>
      <c r="W126" s="23" t="str">
        <f t="shared" si="8"/>
        <v>-</v>
      </c>
      <c r="X126" s="23" t="str">
        <f t="shared" si="8"/>
        <v>-</v>
      </c>
    </row>
    <row r="127" spans="1:24" x14ac:dyDescent="0.25">
      <c r="A127" s="25"/>
      <c r="B127" s="25"/>
      <c r="C127" s="25"/>
      <c r="D127" s="25"/>
      <c r="E127" s="25"/>
      <c r="F127" s="25"/>
      <c r="G127" s="25"/>
      <c r="H127" s="25"/>
      <c r="J127" s="25"/>
      <c r="K127" s="25"/>
      <c r="L127" s="25"/>
      <c r="M127" s="25"/>
      <c r="N127" s="25"/>
      <c r="R127" s="20">
        <f t="shared" si="9"/>
        <v>0</v>
      </c>
      <c r="S127" s="25"/>
      <c r="T127" s="25"/>
      <c r="U127" s="25"/>
      <c r="V127" s="25"/>
      <c r="W127" s="23" t="str">
        <f t="shared" si="8"/>
        <v>-</v>
      </c>
      <c r="X127" s="23" t="str">
        <f t="shared" si="8"/>
        <v>-</v>
      </c>
    </row>
    <row r="128" spans="1:24" x14ac:dyDescent="0.25">
      <c r="A128" s="25"/>
      <c r="B128" s="25"/>
      <c r="C128" s="25"/>
      <c r="D128" s="25"/>
      <c r="E128" s="25"/>
      <c r="F128" s="25"/>
      <c r="G128" s="25"/>
      <c r="H128" s="25"/>
      <c r="J128" s="25"/>
      <c r="K128" s="25"/>
      <c r="L128" s="25"/>
      <c r="M128" s="25"/>
      <c r="N128" s="25"/>
      <c r="R128" s="20">
        <f t="shared" si="9"/>
        <v>0</v>
      </c>
      <c r="S128" s="25"/>
      <c r="T128" s="25"/>
      <c r="U128" s="25"/>
      <c r="V128" s="25"/>
      <c r="W128" s="23" t="str">
        <f t="shared" si="8"/>
        <v>-</v>
      </c>
      <c r="X128" s="23" t="str">
        <f t="shared" si="8"/>
        <v>-</v>
      </c>
    </row>
    <row r="129" spans="1:24" x14ac:dyDescent="0.25">
      <c r="A129" s="25"/>
      <c r="B129" s="25"/>
      <c r="C129" s="25"/>
      <c r="D129" s="25"/>
      <c r="E129" s="25"/>
      <c r="F129" s="25"/>
      <c r="G129" s="25"/>
      <c r="H129" s="25"/>
      <c r="J129" s="25"/>
      <c r="K129" s="25"/>
      <c r="L129" s="25"/>
      <c r="M129" s="25"/>
      <c r="N129" s="25"/>
      <c r="R129" s="20">
        <f t="shared" si="9"/>
        <v>0</v>
      </c>
      <c r="S129" s="25"/>
      <c r="T129" s="25"/>
      <c r="U129" s="25"/>
      <c r="V129" s="25"/>
      <c r="W129" s="23" t="str">
        <f t="shared" si="8"/>
        <v>-</v>
      </c>
      <c r="X129" s="23" t="str">
        <f t="shared" si="8"/>
        <v>-</v>
      </c>
    </row>
    <row r="130" spans="1:24" x14ac:dyDescent="0.25">
      <c r="A130" s="25"/>
      <c r="B130" s="25"/>
      <c r="C130" s="25"/>
      <c r="D130" s="25"/>
      <c r="E130" s="25"/>
      <c r="F130" s="25"/>
      <c r="G130" s="25"/>
      <c r="H130" s="25"/>
      <c r="J130" s="25"/>
      <c r="K130" s="25"/>
      <c r="L130" s="25"/>
      <c r="M130" s="25"/>
      <c r="N130" s="25"/>
      <c r="R130" s="20">
        <f t="shared" si="9"/>
        <v>0</v>
      </c>
      <c r="S130" s="25"/>
      <c r="T130" s="25"/>
      <c r="U130" s="25"/>
      <c r="V130" s="25"/>
      <c r="W130" s="23" t="str">
        <f t="shared" si="8"/>
        <v>-</v>
      </c>
      <c r="X130" s="23" t="str">
        <f t="shared" si="8"/>
        <v>-</v>
      </c>
    </row>
    <row r="131" spans="1:24" x14ac:dyDescent="0.25">
      <c r="A131" s="25"/>
      <c r="B131" s="25"/>
      <c r="C131" s="25"/>
      <c r="D131" s="25"/>
      <c r="E131" s="25"/>
      <c r="F131" s="25"/>
      <c r="G131" s="25"/>
      <c r="H131" s="25"/>
      <c r="J131" s="25"/>
      <c r="K131" s="25"/>
      <c r="L131" s="25"/>
      <c r="M131" s="25"/>
      <c r="N131" s="25"/>
      <c r="R131" s="20">
        <f t="shared" si="9"/>
        <v>0</v>
      </c>
      <c r="S131" s="25"/>
      <c r="T131" s="25"/>
      <c r="U131" s="25"/>
      <c r="V131" s="25"/>
      <c r="W131" s="23" t="str">
        <f t="shared" si="8"/>
        <v>-</v>
      </c>
      <c r="X131" s="23" t="str">
        <f t="shared" si="8"/>
        <v>-</v>
      </c>
    </row>
    <row r="132" spans="1:24" x14ac:dyDescent="0.25">
      <c r="A132" s="25"/>
      <c r="B132" s="25"/>
      <c r="C132" s="25"/>
      <c r="D132" s="25"/>
      <c r="E132" s="25"/>
      <c r="F132" s="25"/>
      <c r="G132" s="25"/>
      <c r="H132" s="25"/>
      <c r="J132" s="25"/>
      <c r="K132" s="25"/>
      <c r="L132" s="25"/>
      <c r="M132" s="25"/>
      <c r="N132" s="25"/>
      <c r="R132" s="20">
        <f t="shared" si="9"/>
        <v>0</v>
      </c>
      <c r="S132" s="25"/>
      <c r="T132" s="25"/>
      <c r="U132" s="25"/>
      <c r="V132" s="25"/>
      <c r="W132" s="23" t="str">
        <f t="shared" si="8"/>
        <v>-</v>
      </c>
      <c r="X132" s="23" t="str">
        <f t="shared" si="8"/>
        <v>-</v>
      </c>
    </row>
    <row r="133" spans="1:24" x14ac:dyDescent="0.25">
      <c r="A133" s="25"/>
      <c r="B133" s="25"/>
      <c r="C133" s="25"/>
      <c r="D133" s="25"/>
      <c r="E133" s="25"/>
      <c r="F133" s="25"/>
      <c r="G133" s="25"/>
      <c r="H133" s="25"/>
      <c r="J133" s="25"/>
      <c r="K133" s="25"/>
      <c r="L133" s="25"/>
      <c r="M133" s="25"/>
      <c r="N133" s="25"/>
      <c r="R133" s="20">
        <f t="shared" si="9"/>
        <v>0</v>
      </c>
      <c r="S133" s="25"/>
      <c r="T133" s="25"/>
      <c r="U133" s="25"/>
      <c r="V133" s="25"/>
      <c r="W133" s="23" t="str">
        <f t="shared" si="8"/>
        <v>-</v>
      </c>
      <c r="X133" s="23" t="str">
        <f t="shared" si="8"/>
        <v>-</v>
      </c>
    </row>
    <row r="134" spans="1:24" x14ac:dyDescent="0.25">
      <c r="A134" s="25"/>
      <c r="B134" s="25"/>
      <c r="C134" s="25"/>
      <c r="D134" s="25"/>
      <c r="E134" s="25"/>
      <c r="F134" s="25"/>
      <c r="G134" s="25"/>
      <c r="H134" s="25"/>
      <c r="J134" s="25"/>
      <c r="K134" s="25"/>
      <c r="L134" s="25"/>
      <c r="M134" s="25"/>
      <c r="N134" s="25"/>
      <c r="R134" s="20">
        <f t="shared" si="9"/>
        <v>0</v>
      </c>
      <c r="S134" s="25"/>
      <c r="T134" s="25"/>
      <c r="U134" s="25"/>
      <c r="V134" s="25"/>
      <c r="W134" s="23" t="str">
        <f t="shared" si="8"/>
        <v>-</v>
      </c>
      <c r="X134" s="23" t="str">
        <f t="shared" si="8"/>
        <v>-</v>
      </c>
    </row>
    <row r="135" spans="1:24" x14ac:dyDescent="0.25">
      <c r="A135" s="25"/>
      <c r="B135" s="25"/>
      <c r="C135" s="25"/>
      <c r="D135" s="25"/>
      <c r="E135" s="25"/>
      <c r="F135" s="25"/>
      <c r="G135" s="25"/>
      <c r="H135" s="25"/>
      <c r="J135" s="25"/>
      <c r="K135" s="25"/>
      <c r="L135" s="25"/>
      <c r="M135" s="25"/>
      <c r="N135" s="25"/>
      <c r="R135" s="20">
        <f t="shared" si="9"/>
        <v>0</v>
      </c>
      <c r="S135" s="25"/>
      <c r="T135" s="25"/>
      <c r="U135" s="25"/>
      <c r="V135" s="25"/>
      <c r="W135" s="23" t="str">
        <f t="shared" si="8"/>
        <v>-</v>
      </c>
      <c r="X135" s="23" t="str">
        <f t="shared" si="8"/>
        <v>-</v>
      </c>
    </row>
    <row r="136" spans="1:24" x14ac:dyDescent="0.25">
      <c r="A136" s="25"/>
      <c r="B136" s="25"/>
      <c r="C136" s="25"/>
      <c r="D136" s="25"/>
      <c r="E136" s="25"/>
      <c r="F136" s="25"/>
      <c r="G136" s="25"/>
      <c r="H136" s="25"/>
      <c r="J136" s="25"/>
      <c r="K136" s="25"/>
      <c r="L136" s="25"/>
      <c r="M136" s="25"/>
      <c r="N136" s="25"/>
      <c r="R136" s="20">
        <f t="shared" si="9"/>
        <v>0</v>
      </c>
      <c r="S136" s="25"/>
      <c r="T136" s="25"/>
      <c r="U136" s="25"/>
      <c r="V136" s="25"/>
      <c r="W136" s="23" t="str">
        <f t="shared" si="8"/>
        <v>-</v>
      </c>
      <c r="X136" s="23" t="str">
        <f t="shared" si="8"/>
        <v>-</v>
      </c>
    </row>
    <row r="137" spans="1:24" x14ac:dyDescent="0.25">
      <c r="A137" s="25"/>
      <c r="B137" s="25"/>
      <c r="C137" s="25"/>
      <c r="D137" s="25"/>
      <c r="E137" s="25"/>
      <c r="F137" s="25"/>
      <c r="G137" s="25"/>
      <c r="H137" s="25"/>
      <c r="J137" s="25"/>
      <c r="K137" s="25"/>
      <c r="L137" s="25"/>
      <c r="M137" s="25"/>
      <c r="N137" s="25"/>
      <c r="R137" s="20">
        <f t="shared" si="9"/>
        <v>0</v>
      </c>
      <c r="S137" s="25"/>
      <c r="T137" s="25"/>
      <c r="U137" s="25"/>
      <c r="V137" s="25"/>
      <c r="W137" s="23" t="str">
        <f t="shared" si="8"/>
        <v>-</v>
      </c>
      <c r="X137" s="23" t="str">
        <f t="shared" si="8"/>
        <v>-</v>
      </c>
    </row>
    <row r="138" spans="1:24" x14ac:dyDescent="0.25">
      <c r="A138" s="25"/>
      <c r="B138" s="25"/>
      <c r="C138" s="25"/>
      <c r="D138" s="25"/>
      <c r="E138" s="25"/>
      <c r="F138" s="25"/>
      <c r="G138" s="25"/>
      <c r="H138" s="25"/>
      <c r="J138" s="25"/>
      <c r="K138" s="25"/>
      <c r="L138" s="25"/>
      <c r="M138" s="25"/>
      <c r="N138" s="25"/>
      <c r="R138" s="20">
        <f t="shared" si="9"/>
        <v>0</v>
      </c>
      <c r="S138" s="25"/>
      <c r="T138" s="25"/>
      <c r="U138" s="25"/>
      <c r="V138" s="25"/>
      <c r="W138" s="23" t="str">
        <f t="shared" si="8"/>
        <v>-</v>
      </c>
      <c r="X138" s="23" t="str">
        <f t="shared" si="8"/>
        <v>-</v>
      </c>
    </row>
    <row r="139" spans="1:24" x14ac:dyDescent="0.25">
      <c r="A139" s="25"/>
      <c r="B139" s="25"/>
      <c r="C139" s="25"/>
      <c r="D139" s="25"/>
      <c r="E139" s="25"/>
      <c r="F139" s="25"/>
      <c r="G139" s="25"/>
      <c r="H139" s="25"/>
      <c r="J139" s="25"/>
      <c r="K139" s="25"/>
      <c r="L139" s="25"/>
      <c r="M139" s="25"/>
      <c r="N139" s="25"/>
      <c r="R139" s="20">
        <f t="shared" si="9"/>
        <v>0</v>
      </c>
      <c r="S139" s="25"/>
      <c r="T139" s="25"/>
      <c r="U139" s="25"/>
      <c r="V139" s="25"/>
      <c r="W139" s="23" t="str">
        <f t="shared" si="8"/>
        <v>-</v>
      </c>
      <c r="X139" s="23" t="str">
        <f t="shared" si="8"/>
        <v>-</v>
      </c>
    </row>
    <row r="140" spans="1:24" x14ac:dyDescent="0.25">
      <c r="A140" s="25"/>
      <c r="B140" s="25"/>
      <c r="C140" s="25"/>
      <c r="D140" s="25"/>
      <c r="E140" s="25"/>
      <c r="F140" s="25"/>
      <c r="G140" s="25"/>
      <c r="H140" s="25"/>
      <c r="J140" s="25"/>
      <c r="K140" s="25"/>
      <c r="L140" s="25"/>
      <c r="M140" s="25"/>
      <c r="N140" s="25"/>
      <c r="R140" s="20">
        <f t="shared" si="9"/>
        <v>0</v>
      </c>
      <c r="S140" s="25"/>
      <c r="T140" s="25"/>
      <c r="U140" s="25"/>
      <c r="V140" s="25"/>
      <c r="W140" s="23" t="str">
        <f t="shared" ref="W140:X203" si="10">IF((J140+L140/$X$6)&gt;0,(J140+L140/$X$6),"-")</f>
        <v>-</v>
      </c>
      <c r="X140" s="23" t="str">
        <f t="shared" si="10"/>
        <v>-</v>
      </c>
    </row>
    <row r="141" spans="1:24" x14ac:dyDescent="0.25">
      <c r="A141" s="25"/>
      <c r="B141" s="25"/>
      <c r="C141" s="25"/>
      <c r="D141" s="25"/>
      <c r="E141" s="25"/>
      <c r="F141" s="25"/>
      <c r="G141" s="25"/>
      <c r="H141" s="25"/>
      <c r="J141" s="25"/>
      <c r="K141" s="25"/>
      <c r="L141" s="25"/>
      <c r="M141" s="25"/>
      <c r="N141" s="25"/>
      <c r="R141" s="20">
        <f t="shared" si="9"/>
        <v>0</v>
      </c>
      <c r="S141" s="25"/>
      <c r="T141" s="25"/>
      <c r="U141" s="25"/>
      <c r="V141" s="25"/>
      <c r="W141" s="23" t="str">
        <f t="shared" si="10"/>
        <v>-</v>
      </c>
      <c r="X141" s="23" t="str">
        <f t="shared" si="10"/>
        <v>-</v>
      </c>
    </row>
    <row r="142" spans="1:24" x14ac:dyDescent="0.25">
      <c r="A142" s="25"/>
      <c r="B142" s="25"/>
      <c r="C142" s="25"/>
      <c r="D142" s="25"/>
      <c r="E142" s="25"/>
      <c r="F142" s="25"/>
      <c r="G142" s="25"/>
      <c r="H142" s="25"/>
      <c r="J142" s="25"/>
      <c r="K142" s="25"/>
      <c r="L142" s="25"/>
      <c r="M142" s="25"/>
      <c r="N142" s="25"/>
      <c r="R142" s="20">
        <f t="shared" si="9"/>
        <v>0</v>
      </c>
      <c r="S142" s="25"/>
      <c r="T142" s="25"/>
      <c r="U142" s="25"/>
      <c r="V142" s="25"/>
      <c r="W142" s="23" t="str">
        <f t="shared" si="10"/>
        <v>-</v>
      </c>
      <c r="X142" s="23" t="str">
        <f t="shared" si="10"/>
        <v>-</v>
      </c>
    </row>
    <row r="143" spans="1:24" x14ac:dyDescent="0.25">
      <c r="A143" s="25"/>
      <c r="B143" s="25"/>
      <c r="C143" s="25"/>
      <c r="D143" s="25"/>
      <c r="E143" s="25"/>
      <c r="F143" s="25"/>
      <c r="G143" s="25"/>
      <c r="H143" s="25"/>
      <c r="J143" s="25"/>
      <c r="K143" s="25"/>
      <c r="L143" s="25"/>
      <c r="M143" s="25"/>
      <c r="N143" s="25"/>
      <c r="R143" s="20">
        <f t="shared" si="9"/>
        <v>0</v>
      </c>
      <c r="S143" s="25"/>
      <c r="T143" s="25"/>
      <c r="U143" s="25"/>
      <c r="V143" s="25"/>
      <c r="W143" s="23" t="str">
        <f t="shared" si="10"/>
        <v>-</v>
      </c>
      <c r="X143" s="23" t="str">
        <f t="shared" si="10"/>
        <v>-</v>
      </c>
    </row>
    <row r="144" spans="1:24" x14ac:dyDescent="0.25">
      <c r="A144" s="25"/>
      <c r="B144" s="25"/>
      <c r="C144" s="25"/>
      <c r="D144" s="25"/>
      <c r="E144" s="25"/>
      <c r="F144" s="25"/>
      <c r="G144" s="25"/>
      <c r="H144" s="25"/>
      <c r="J144" s="25"/>
      <c r="K144" s="25"/>
      <c r="L144" s="25"/>
      <c r="M144" s="25"/>
      <c r="N144" s="25"/>
      <c r="R144" s="20">
        <f t="shared" si="9"/>
        <v>0</v>
      </c>
      <c r="S144" s="25"/>
      <c r="T144" s="25"/>
      <c r="U144" s="25"/>
      <c r="V144" s="25"/>
      <c r="W144" s="23" t="str">
        <f t="shared" si="10"/>
        <v>-</v>
      </c>
      <c r="X144" s="23" t="str">
        <f t="shared" si="10"/>
        <v>-</v>
      </c>
    </row>
    <row r="145" spans="1:24" x14ac:dyDescent="0.25">
      <c r="A145" s="25"/>
      <c r="B145" s="25"/>
      <c r="C145" s="25"/>
      <c r="D145" s="25"/>
      <c r="E145" s="25"/>
      <c r="F145" s="25"/>
      <c r="G145" s="25"/>
      <c r="H145" s="25"/>
      <c r="J145" s="25"/>
      <c r="K145" s="25"/>
      <c r="L145" s="25"/>
      <c r="M145" s="25"/>
      <c r="N145" s="25"/>
      <c r="R145" s="20">
        <f t="shared" si="9"/>
        <v>0</v>
      </c>
      <c r="S145" s="25"/>
      <c r="T145" s="25"/>
      <c r="U145" s="25"/>
      <c r="V145" s="25"/>
      <c r="W145" s="23" t="str">
        <f t="shared" si="10"/>
        <v>-</v>
      </c>
      <c r="X145" s="23" t="str">
        <f t="shared" si="10"/>
        <v>-</v>
      </c>
    </row>
    <row r="146" spans="1:24" x14ac:dyDescent="0.25">
      <c r="A146" s="25"/>
      <c r="B146" s="25"/>
      <c r="C146" s="25"/>
      <c r="D146" s="25"/>
      <c r="E146" s="25"/>
      <c r="F146" s="25"/>
      <c r="G146" s="25"/>
      <c r="H146" s="25"/>
      <c r="J146" s="25"/>
      <c r="K146" s="25"/>
      <c r="L146" s="25"/>
      <c r="M146" s="25"/>
      <c r="N146" s="25"/>
      <c r="R146" s="20">
        <f t="shared" si="9"/>
        <v>0</v>
      </c>
      <c r="S146" s="25"/>
      <c r="T146" s="25"/>
      <c r="U146" s="25"/>
      <c r="V146" s="25"/>
      <c r="W146" s="23" t="str">
        <f t="shared" si="10"/>
        <v>-</v>
      </c>
      <c r="X146" s="23" t="str">
        <f t="shared" si="10"/>
        <v>-</v>
      </c>
    </row>
    <row r="147" spans="1:24" x14ac:dyDescent="0.25">
      <c r="A147" s="25"/>
      <c r="B147" s="25"/>
      <c r="C147" s="25"/>
      <c r="D147" s="25"/>
      <c r="E147" s="25"/>
      <c r="F147" s="25"/>
      <c r="G147" s="25"/>
      <c r="H147" s="25"/>
      <c r="J147" s="25"/>
      <c r="K147" s="25"/>
      <c r="L147" s="25"/>
      <c r="M147" s="25"/>
      <c r="N147" s="25"/>
      <c r="R147" s="20">
        <f t="shared" si="9"/>
        <v>0</v>
      </c>
      <c r="S147" s="25"/>
      <c r="T147" s="25"/>
      <c r="U147" s="25"/>
      <c r="V147" s="25"/>
      <c r="W147" s="23" t="str">
        <f t="shared" si="10"/>
        <v>-</v>
      </c>
      <c r="X147" s="23" t="str">
        <f t="shared" si="10"/>
        <v>-</v>
      </c>
    </row>
    <row r="148" spans="1:24" x14ac:dyDescent="0.25">
      <c r="A148" s="25"/>
      <c r="B148" s="25"/>
      <c r="C148" s="25"/>
      <c r="D148" s="25"/>
      <c r="E148" s="25"/>
      <c r="F148" s="25"/>
      <c r="G148" s="25"/>
      <c r="H148" s="25"/>
      <c r="J148" s="25"/>
      <c r="K148" s="25"/>
      <c r="L148" s="25"/>
      <c r="M148" s="25"/>
      <c r="N148" s="25"/>
      <c r="R148" s="20">
        <f t="shared" si="9"/>
        <v>0</v>
      </c>
      <c r="S148" s="25"/>
      <c r="T148" s="25"/>
      <c r="U148" s="25"/>
      <c r="V148" s="25"/>
      <c r="W148" s="23" t="str">
        <f t="shared" si="10"/>
        <v>-</v>
      </c>
      <c r="X148" s="23" t="str">
        <f t="shared" si="10"/>
        <v>-</v>
      </c>
    </row>
    <row r="149" spans="1:24" x14ac:dyDescent="0.25">
      <c r="A149" s="25"/>
      <c r="B149" s="25"/>
      <c r="C149" s="25"/>
      <c r="D149" s="25"/>
      <c r="E149" s="25"/>
      <c r="F149" s="25"/>
      <c r="G149" s="25"/>
      <c r="H149" s="25"/>
      <c r="J149" s="25"/>
      <c r="K149" s="25"/>
      <c r="L149" s="25"/>
      <c r="M149" s="25"/>
      <c r="N149" s="25"/>
      <c r="R149" s="20">
        <f t="shared" si="9"/>
        <v>0</v>
      </c>
      <c r="S149" s="25"/>
      <c r="T149" s="25"/>
      <c r="U149" s="25"/>
      <c r="V149" s="25"/>
      <c r="W149" s="23" t="str">
        <f t="shared" si="10"/>
        <v>-</v>
      </c>
      <c r="X149" s="23" t="str">
        <f t="shared" si="10"/>
        <v>-</v>
      </c>
    </row>
    <row r="150" spans="1:24" x14ac:dyDescent="0.25">
      <c r="A150" s="25"/>
      <c r="B150" s="25"/>
      <c r="C150" s="25"/>
      <c r="D150" s="25"/>
      <c r="E150" s="25"/>
      <c r="F150" s="25"/>
      <c r="G150" s="25"/>
      <c r="H150" s="25"/>
      <c r="J150" s="25"/>
      <c r="K150" s="25"/>
      <c r="L150" s="25"/>
      <c r="M150" s="25"/>
      <c r="N150" s="25"/>
      <c r="R150" s="20">
        <f t="shared" si="9"/>
        <v>0</v>
      </c>
      <c r="S150" s="25"/>
      <c r="T150" s="25"/>
      <c r="U150" s="25"/>
      <c r="V150" s="25"/>
      <c r="W150" s="23" t="str">
        <f t="shared" si="10"/>
        <v>-</v>
      </c>
      <c r="X150" s="23" t="str">
        <f t="shared" si="10"/>
        <v>-</v>
      </c>
    </row>
    <row r="151" spans="1:24" x14ac:dyDescent="0.25">
      <c r="A151" s="25"/>
      <c r="B151" s="25"/>
      <c r="C151" s="25"/>
      <c r="D151" s="25"/>
      <c r="E151" s="25"/>
      <c r="F151" s="25"/>
      <c r="G151" s="25"/>
      <c r="H151" s="25"/>
      <c r="J151" s="25"/>
      <c r="K151" s="25"/>
      <c r="L151" s="25"/>
      <c r="M151" s="25"/>
      <c r="N151" s="25"/>
      <c r="R151" s="20">
        <f t="shared" si="9"/>
        <v>0</v>
      </c>
      <c r="S151" s="25"/>
      <c r="T151" s="25"/>
      <c r="U151" s="25"/>
      <c r="V151" s="25"/>
      <c r="W151" s="23" t="str">
        <f t="shared" si="10"/>
        <v>-</v>
      </c>
      <c r="X151" s="23" t="str">
        <f t="shared" si="10"/>
        <v>-</v>
      </c>
    </row>
    <row r="152" spans="1:24" x14ac:dyDescent="0.25">
      <c r="A152" s="25"/>
      <c r="B152" s="25"/>
      <c r="C152" s="25"/>
      <c r="D152" s="25"/>
      <c r="E152" s="25"/>
      <c r="F152" s="25"/>
      <c r="G152" s="25"/>
      <c r="H152" s="25"/>
      <c r="J152" s="25"/>
      <c r="K152" s="25"/>
      <c r="L152" s="25"/>
      <c r="M152" s="25"/>
      <c r="N152" s="25"/>
      <c r="R152" s="20">
        <f t="shared" si="9"/>
        <v>0</v>
      </c>
      <c r="S152" s="25"/>
      <c r="T152" s="25"/>
      <c r="U152" s="25"/>
      <c r="V152" s="25"/>
      <c r="W152" s="23" t="str">
        <f t="shared" si="10"/>
        <v>-</v>
      </c>
      <c r="X152" s="23" t="str">
        <f t="shared" si="10"/>
        <v>-</v>
      </c>
    </row>
    <row r="153" spans="1:24" x14ac:dyDescent="0.25">
      <c r="A153" s="25"/>
      <c r="B153" s="25"/>
      <c r="C153" s="25"/>
      <c r="D153" s="25"/>
      <c r="E153" s="25"/>
      <c r="F153" s="25"/>
      <c r="G153" s="25"/>
      <c r="H153" s="25"/>
      <c r="J153" s="25"/>
      <c r="K153" s="25"/>
      <c r="L153" s="25"/>
      <c r="M153" s="25"/>
      <c r="N153" s="25"/>
      <c r="R153" s="20">
        <f t="shared" si="9"/>
        <v>0</v>
      </c>
      <c r="S153" s="25"/>
      <c r="T153" s="25"/>
      <c r="U153" s="25"/>
      <c r="V153" s="25"/>
      <c r="W153" s="23" t="str">
        <f t="shared" si="10"/>
        <v>-</v>
      </c>
      <c r="X153" s="23" t="str">
        <f t="shared" si="10"/>
        <v>-</v>
      </c>
    </row>
    <row r="154" spans="1:24" x14ac:dyDescent="0.25">
      <c r="A154" s="25"/>
      <c r="B154" s="25"/>
      <c r="C154" s="25"/>
      <c r="D154" s="25"/>
      <c r="E154" s="25"/>
      <c r="F154" s="25"/>
      <c r="G154" s="25"/>
      <c r="H154" s="25"/>
      <c r="J154" s="25"/>
      <c r="K154" s="25"/>
      <c r="L154" s="25"/>
      <c r="M154" s="25"/>
      <c r="N154" s="25"/>
      <c r="R154" s="20">
        <f t="shared" si="9"/>
        <v>0</v>
      </c>
      <c r="S154" s="25"/>
      <c r="T154" s="25"/>
      <c r="U154" s="25"/>
      <c r="V154" s="25"/>
      <c r="W154" s="23" t="str">
        <f t="shared" si="10"/>
        <v>-</v>
      </c>
      <c r="X154" s="23" t="str">
        <f t="shared" si="10"/>
        <v>-</v>
      </c>
    </row>
    <row r="155" spans="1:24" x14ac:dyDescent="0.25">
      <c r="A155" s="25"/>
      <c r="B155" s="25"/>
      <c r="C155" s="25"/>
      <c r="D155" s="25"/>
      <c r="E155" s="25"/>
      <c r="F155" s="25"/>
      <c r="G155" s="25"/>
      <c r="H155" s="25"/>
      <c r="J155" s="25"/>
      <c r="K155" s="25"/>
      <c r="L155" s="25"/>
      <c r="M155" s="25"/>
      <c r="N155" s="25"/>
      <c r="R155" s="20">
        <f t="shared" si="9"/>
        <v>0</v>
      </c>
      <c r="S155" s="25"/>
      <c r="T155" s="25"/>
      <c r="U155" s="25"/>
      <c r="V155" s="25"/>
      <c r="W155" s="23" t="str">
        <f t="shared" si="10"/>
        <v>-</v>
      </c>
      <c r="X155" s="23" t="str">
        <f t="shared" si="10"/>
        <v>-</v>
      </c>
    </row>
    <row r="156" spans="1:24" x14ac:dyDescent="0.25">
      <c r="A156" s="25"/>
      <c r="B156" s="25"/>
      <c r="C156" s="25"/>
      <c r="D156" s="25"/>
      <c r="E156" s="25"/>
      <c r="F156" s="25"/>
      <c r="G156" s="25"/>
      <c r="H156" s="25"/>
      <c r="J156" s="25"/>
      <c r="K156" s="25"/>
      <c r="L156" s="25"/>
      <c r="M156" s="25"/>
      <c r="N156" s="25"/>
      <c r="R156" s="20">
        <f t="shared" si="9"/>
        <v>0</v>
      </c>
      <c r="S156" s="25"/>
      <c r="T156" s="25"/>
      <c r="U156" s="25"/>
      <c r="V156" s="25"/>
      <c r="W156" s="23" t="str">
        <f t="shared" si="10"/>
        <v>-</v>
      </c>
      <c r="X156" s="23" t="str">
        <f t="shared" si="10"/>
        <v>-</v>
      </c>
    </row>
    <row r="157" spans="1:24" x14ac:dyDescent="0.25">
      <c r="A157" s="25"/>
      <c r="B157" s="25"/>
      <c r="C157" s="25"/>
      <c r="D157" s="25"/>
      <c r="E157" s="25"/>
      <c r="F157" s="25"/>
      <c r="G157" s="25"/>
      <c r="H157" s="25"/>
      <c r="J157" s="25"/>
      <c r="K157" s="25"/>
      <c r="L157" s="25"/>
      <c r="M157" s="25"/>
      <c r="N157" s="25"/>
      <c r="R157" s="20">
        <f t="shared" si="9"/>
        <v>0</v>
      </c>
      <c r="S157" s="25"/>
      <c r="T157" s="25"/>
      <c r="U157" s="25"/>
      <c r="V157" s="25"/>
      <c r="W157" s="23" t="str">
        <f t="shared" si="10"/>
        <v>-</v>
      </c>
      <c r="X157" s="23" t="str">
        <f t="shared" si="10"/>
        <v>-</v>
      </c>
    </row>
    <row r="158" spans="1:24" x14ac:dyDescent="0.25">
      <c r="A158" s="25"/>
      <c r="B158" s="25"/>
      <c r="C158" s="25"/>
      <c r="D158" s="25"/>
      <c r="E158" s="25"/>
      <c r="F158" s="25"/>
      <c r="G158" s="25"/>
      <c r="H158" s="25"/>
      <c r="J158" s="25"/>
      <c r="K158" s="25"/>
      <c r="L158" s="25"/>
      <c r="M158" s="25"/>
      <c r="N158" s="25"/>
      <c r="R158" s="20">
        <f t="shared" si="9"/>
        <v>0</v>
      </c>
      <c r="S158" s="25"/>
      <c r="T158" s="25"/>
      <c r="U158" s="25"/>
      <c r="V158" s="25"/>
      <c r="W158" s="23" t="str">
        <f t="shared" si="10"/>
        <v>-</v>
      </c>
      <c r="X158" s="23" t="str">
        <f t="shared" si="10"/>
        <v>-</v>
      </c>
    </row>
    <row r="159" spans="1:24" x14ac:dyDescent="0.25">
      <c r="A159" s="25"/>
      <c r="B159" s="25"/>
      <c r="C159" s="25"/>
      <c r="D159" s="25"/>
      <c r="E159" s="25"/>
      <c r="F159" s="25"/>
      <c r="G159" s="25"/>
      <c r="H159" s="25"/>
      <c r="J159" s="25"/>
      <c r="K159" s="25"/>
      <c r="L159" s="25"/>
      <c r="M159" s="25"/>
      <c r="N159" s="25"/>
      <c r="R159" s="20">
        <f t="shared" si="9"/>
        <v>0</v>
      </c>
      <c r="S159" s="25"/>
      <c r="T159" s="25"/>
      <c r="U159" s="25"/>
      <c r="V159" s="25"/>
      <c r="W159" s="23" t="str">
        <f t="shared" si="10"/>
        <v>-</v>
      </c>
      <c r="X159" s="23" t="str">
        <f t="shared" si="10"/>
        <v>-</v>
      </c>
    </row>
    <row r="160" spans="1:24" x14ac:dyDescent="0.25">
      <c r="A160" s="25"/>
      <c r="B160" s="25"/>
      <c r="C160" s="25"/>
      <c r="D160" s="25"/>
      <c r="E160" s="25"/>
      <c r="F160" s="25"/>
      <c r="G160" s="25"/>
      <c r="H160" s="25"/>
      <c r="J160" s="25"/>
      <c r="K160" s="25"/>
      <c r="L160" s="25"/>
      <c r="M160" s="25"/>
      <c r="N160" s="25"/>
      <c r="R160" s="20">
        <f t="shared" si="9"/>
        <v>0</v>
      </c>
      <c r="S160" s="25"/>
      <c r="T160" s="25"/>
      <c r="U160" s="25"/>
      <c r="V160" s="25"/>
      <c r="W160" s="23" t="str">
        <f t="shared" si="10"/>
        <v>-</v>
      </c>
      <c r="X160" s="23" t="str">
        <f t="shared" si="10"/>
        <v>-</v>
      </c>
    </row>
    <row r="161" spans="1:24" x14ac:dyDescent="0.25">
      <c r="A161" s="25"/>
      <c r="B161" s="25"/>
      <c r="C161" s="25"/>
      <c r="D161" s="25"/>
      <c r="E161" s="25"/>
      <c r="F161" s="25"/>
      <c r="G161" s="25"/>
      <c r="H161" s="25"/>
      <c r="J161" s="25"/>
      <c r="K161" s="25"/>
      <c r="L161" s="25"/>
      <c r="M161" s="25"/>
      <c r="N161" s="25"/>
      <c r="R161" s="20">
        <f t="shared" si="9"/>
        <v>0</v>
      </c>
      <c r="S161" s="25"/>
      <c r="T161" s="25"/>
      <c r="U161" s="25"/>
      <c r="V161" s="25"/>
      <c r="W161" s="23" t="str">
        <f t="shared" si="10"/>
        <v>-</v>
      </c>
      <c r="X161" s="23" t="str">
        <f t="shared" si="10"/>
        <v>-</v>
      </c>
    </row>
    <row r="162" spans="1:24" x14ac:dyDescent="0.25">
      <c r="A162" s="25"/>
      <c r="B162" s="25"/>
      <c r="C162" s="25"/>
      <c r="D162" s="25"/>
      <c r="E162" s="25"/>
      <c r="F162" s="25"/>
      <c r="G162" s="25"/>
      <c r="H162" s="25"/>
      <c r="J162" s="25"/>
      <c r="K162" s="25"/>
      <c r="L162" s="25"/>
      <c r="M162" s="25"/>
      <c r="N162" s="25"/>
      <c r="R162" s="20">
        <f t="shared" si="9"/>
        <v>0</v>
      </c>
      <c r="S162" s="25"/>
      <c r="T162" s="25"/>
      <c r="U162" s="25"/>
      <c r="V162" s="25"/>
      <c r="W162" s="23" t="str">
        <f t="shared" si="10"/>
        <v>-</v>
      </c>
      <c r="X162" s="23" t="str">
        <f t="shared" si="10"/>
        <v>-</v>
      </c>
    </row>
    <row r="163" spans="1:24" x14ac:dyDescent="0.25">
      <c r="A163" s="25"/>
      <c r="B163" s="25"/>
      <c r="C163" s="25"/>
      <c r="D163" s="25"/>
      <c r="E163" s="25"/>
      <c r="F163" s="25"/>
      <c r="G163" s="25"/>
      <c r="H163" s="25"/>
      <c r="J163" s="25"/>
      <c r="K163" s="25"/>
      <c r="L163" s="25"/>
      <c r="M163" s="25"/>
      <c r="N163" s="25"/>
      <c r="R163" s="20">
        <f t="shared" si="9"/>
        <v>0</v>
      </c>
      <c r="S163" s="25"/>
      <c r="T163" s="25"/>
      <c r="U163" s="25"/>
      <c r="V163" s="25"/>
      <c r="W163" s="23" t="str">
        <f t="shared" si="10"/>
        <v>-</v>
      </c>
      <c r="X163" s="23" t="str">
        <f t="shared" si="10"/>
        <v>-</v>
      </c>
    </row>
    <row r="164" spans="1:24" x14ac:dyDescent="0.25">
      <c r="A164" s="25"/>
      <c r="B164" s="25"/>
      <c r="C164" s="25"/>
      <c r="D164" s="25"/>
      <c r="E164" s="25"/>
      <c r="F164" s="25"/>
      <c r="G164" s="25"/>
      <c r="H164" s="25"/>
      <c r="J164" s="25"/>
      <c r="K164" s="25"/>
      <c r="L164" s="25"/>
      <c r="M164" s="25"/>
      <c r="N164" s="25"/>
      <c r="R164" s="20">
        <f t="shared" si="9"/>
        <v>0</v>
      </c>
      <c r="S164" s="25"/>
      <c r="T164" s="25"/>
      <c r="U164" s="25"/>
      <c r="V164" s="25"/>
      <c r="W164" s="23" t="str">
        <f t="shared" si="10"/>
        <v>-</v>
      </c>
      <c r="X164" s="23" t="str">
        <f t="shared" si="10"/>
        <v>-</v>
      </c>
    </row>
    <row r="165" spans="1:24" x14ac:dyDescent="0.25">
      <c r="A165" s="25"/>
      <c r="B165" s="25"/>
      <c r="C165" s="25"/>
      <c r="D165" s="25"/>
      <c r="E165" s="25"/>
      <c r="F165" s="25"/>
      <c r="G165" s="25"/>
      <c r="H165" s="25"/>
      <c r="J165" s="25"/>
      <c r="K165" s="25"/>
      <c r="L165" s="25"/>
      <c r="M165" s="25"/>
      <c r="N165" s="25"/>
      <c r="R165" s="20">
        <f t="shared" si="9"/>
        <v>0</v>
      </c>
      <c r="S165" s="25"/>
      <c r="T165" s="25"/>
      <c r="U165" s="25"/>
      <c r="V165" s="25"/>
      <c r="W165" s="23" t="str">
        <f t="shared" si="10"/>
        <v>-</v>
      </c>
      <c r="X165" s="23" t="str">
        <f t="shared" si="10"/>
        <v>-</v>
      </c>
    </row>
    <row r="166" spans="1:24" x14ac:dyDescent="0.25">
      <c r="A166" s="25"/>
      <c r="B166" s="25"/>
      <c r="C166" s="25"/>
      <c r="D166" s="25"/>
      <c r="E166" s="25"/>
      <c r="F166" s="25"/>
      <c r="G166" s="25"/>
      <c r="H166" s="25"/>
      <c r="J166" s="25"/>
      <c r="K166" s="25"/>
      <c r="L166" s="25"/>
      <c r="M166" s="25"/>
      <c r="N166" s="25"/>
      <c r="R166" s="20">
        <f t="shared" si="9"/>
        <v>0</v>
      </c>
      <c r="S166" s="25"/>
      <c r="T166" s="25"/>
      <c r="U166" s="25"/>
      <c r="V166" s="25"/>
      <c r="W166" s="23" t="str">
        <f t="shared" si="10"/>
        <v>-</v>
      </c>
      <c r="X166" s="23" t="str">
        <f t="shared" si="10"/>
        <v>-</v>
      </c>
    </row>
    <row r="167" spans="1:24" x14ac:dyDescent="0.25">
      <c r="A167" s="25"/>
      <c r="B167" s="25"/>
      <c r="C167" s="25"/>
      <c r="D167" s="25"/>
      <c r="E167" s="25"/>
      <c r="F167" s="25"/>
      <c r="G167" s="25"/>
      <c r="H167" s="25"/>
      <c r="J167" s="25"/>
      <c r="K167" s="25"/>
      <c r="L167" s="25"/>
      <c r="M167" s="25"/>
      <c r="N167" s="25"/>
      <c r="R167" s="20">
        <f t="shared" si="9"/>
        <v>0</v>
      </c>
      <c r="S167" s="25"/>
      <c r="T167" s="25"/>
      <c r="U167" s="25"/>
      <c r="V167" s="25"/>
      <c r="W167" s="23" t="str">
        <f t="shared" si="10"/>
        <v>-</v>
      </c>
      <c r="X167" s="23" t="str">
        <f t="shared" si="10"/>
        <v>-</v>
      </c>
    </row>
    <row r="168" spans="1:24" x14ac:dyDescent="0.25">
      <c r="A168" s="25"/>
      <c r="B168" s="25"/>
      <c r="C168" s="25"/>
      <c r="D168" s="25"/>
      <c r="E168" s="25"/>
      <c r="F168" s="25"/>
      <c r="G168" s="25"/>
      <c r="H168" s="25"/>
      <c r="J168" s="25"/>
      <c r="K168" s="25"/>
      <c r="L168" s="25"/>
      <c r="M168" s="25"/>
      <c r="N168" s="25"/>
      <c r="R168" s="20">
        <f t="shared" si="9"/>
        <v>0</v>
      </c>
      <c r="S168" s="25"/>
      <c r="T168" s="25"/>
      <c r="U168" s="25"/>
      <c r="V168" s="25"/>
      <c r="W168" s="23" t="str">
        <f t="shared" si="10"/>
        <v>-</v>
      </c>
      <c r="X168" s="23" t="str">
        <f t="shared" si="10"/>
        <v>-</v>
      </c>
    </row>
    <row r="169" spans="1:24" x14ac:dyDescent="0.25">
      <c r="A169" s="25"/>
      <c r="B169" s="25"/>
      <c r="C169" s="25"/>
      <c r="D169" s="25"/>
      <c r="E169" s="25"/>
      <c r="F169" s="25"/>
      <c r="G169" s="25"/>
      <c r="H169" s="25"/>
      <c r="J169" s="25"/>
      <c r="K169" s="25"/>
      <c r="L169" s="25"/>
      <c r="M169" s="25"/>
      <c r="N169" s="25"/>
      <c r="R169" s="20">
        <f t="shared" si="9"/>
        <v>0</v>
      </c>
      <c r="S169" s="25"/>
      <c r="T169" s="25"/>
      <c r="U169" s="25"/>
      <c r="V169" s="25"/>
      <c r="W169" s="23" t="str">
        <f t="shared" si="10"/>
        <v>-</v>
      </c>
      <c r="X169" s="23" t="str">
        <f t="shared" si="10"/>
        <v>-</v>
      </c>
    </row>
    <row r="170" spans="1:24" x14ac:dyDescent="0.25">
      <c r="A170" s="25"/>
      <c r="B170" s="25"/>
      <c r="C170" s="25"/>
      <c r="D170" s="25"/>
      <c r="E170" s="25"/>
      <c r="F170" s="25"/>
      <c r="G170" s="25"/>
      <c r="H170" s="25"/>
      <c r="J170" s="25"/>
      <c r="K170" s="25"/>
      <c r="L170" s="25"/>
      <c r="M170" s="25"/>
      <c r="N170" s="25"/>
      <c r="R170" s="20">
        <f t="shared" si="9"/>
        <v>0</v>
      </c>
      <c r="S170" s="25"/>
      <c r="T170" s="25"/>
      <c r="U170" s="25"/>
      <c r="V170" s="25"/>
      <c r="W170" s="23" t="str">
        <f t="shared" si="10"/>
        <v>-</v>
      </c>
      <c r="X170" s="23" t="str">
        <f t="shared" si="10"/>
        <v>-</v>
      </c>
    </row>
    <row r="171" spans="1:24" x14ac:dyDescent="0.25">
      <c r="A171" s="25"/>
      <c r="B171" s="25"/>
      <c r="C171" s="25"/>
      <c r="D171" s="25"/>
      <c r="E171" s="25"/>
      <c r="F171" s="25"/>
      <c r="G171" s="25"/>
      <c r="H171" s="25"/>
      <c r="J171" s="25"/>
      <c r="K171" s="25"/>
      <c r="L171" s="25"/>
      <c r="M171" s="25"/>
      <c r="N171" s="25"/>
      <c r="R171" s="20">
        <f t="shared" si="9"/>
        <v>0</v>
      </c>
      <c r="S171" s="25"/>
      <c r="T171" s="25"/>
      <c r="U171" s="25"/>
      <c r="V171" s="25"/>
      <c r="W171" s="23" t="str">
        <f t="shared" si="10"/>
        <v>-</v>
      </c>
      <c r="X171" s="23" t="str">
        <f t="shared" si="10"/>
        <v>-</v>
      </c>
    </row>
    <row r="172" spans="1:24" x14ac:dyDescent="0.25">
      <c r="A172" s="25"/>
      <c r="B172" s="25"/>
      <c r="C172" s="25"/>
      <c r="D172" s="25"/>
      <c r="E172" s="25"/>
      <c r="F172" s="25"/>
      <c r="G172" s="25"/>
      <c r="H172" s="25"/>
      <c r="J172" s="25"/>
      <c r="K172" s="25"/>
      <c r="L172" s="25"/>
      <c r="M172" s="25"/>
      <c r="N172" s="25"/>
      <c r="R172" s="20">
        <f t="shared" si="9"/>
        <v>0</v>
      </c>
      <c r="S172" s="25"/>
      <c r="T172" s="25"/>
      <c r="U172" s="25"/>
      <c r="V172" s="25"/>
      <c r="W172" s="23" t="str">
        <f t="shared" si="10"/>
        <v>-</v>
      </c>
      <c r="X172" s="23" t="str">
        <f t="shared" si="10"/>
        <v>-</v>
      </c>
    </row>
    <row r="173" spans="1:24" x14ac:dyDescent="0.25">
      <c r="A173" s="25"/>
      <c r="B173" s="25"/>
      <c r="C173" s="25"/>
      <c r="D173" s="25"/>
      <c r="E173" s="25"/>
      <c r="F173" s="25"/>
      <c r="G173" s="25"/>
      <c r="H173" s="25"/>
      <c r="J173" s="25"/>
      <c r="K173" s="25"/>
      <c r="L173" s="25"/>
      <c r="M173" s="25"/>
      <c r="N173" s="25"/>
      <c r="R173" s="20">
        <f t="shared" si="9"/>
        <v>0</v>
      </c>
      <c r="S173" s="25"/>
      <c r="T173" s="25"/>
      <c r="U173" s="25"/>
      <c r="V173" s="25"/>
      <c r="W173" s="23" t="str">
        <f t="shared" si="10"/>
        <v>-</v>
      </c>
      <c r="X173" s="23" t="str">
        <f t="shared" si="10"/>
        <v>-</v>
      </c>
    </row>
    <row r="174" spans="1:24" x14ac:dyDescent="0.25">
      <c r="A174" s="25"/>
      <c r="B174" s="25"/>
      <c r="C174" s="25"/>
      <c r="D174" s="25"/>
      <c r="E174" s="25"/>
      <c r="F174" s="25"/>
      <c r="G174" s="25"/>
      <c r="H174" s="25"/>
      <c r="J174" s="25"/>
      <c r="K174" s="25"/>
      <c r="L174" s="25"/>
      <c r="M174" s="25"/>
      <c r="N174" s="25"/>
      <c r="R174" s="20">
        <f t="shared" si="9"/>
        <v>0</v>
      </c>
      <c r="S174" s="25"/>
      <c r="T174" s="25"/>
      <c r="U174" s="25"/>
      <c r="V174" s="25"/>
      <c r="W174" s="23" t="str">
        <f t="shared" si="10"/>
        <v>-</v>
      </c>
      <c r="X174" s="23" t="str">
        <f t="shared" si="10"/>
        <v>-</v>
      </c>
    </row>
    <row r="175" spans="1:24" x14ac:dyDescent="0.25">
      <c r="A175" s="25"/>
      <c r="B175" s="25"/>
      <c r="C175" s="25"/>
      <c r="D175" s="25"/>
      <c r="E175" s="25"/>
      <c r="F175" s="25"/>
      <c r="G175" s="25"/>
      <c r="H175" s="25"/>
      <c r="J175" s="25"/>
      <c r="K175" s="25"/>
      <c r="L175" s="25"/>
      <c r="M175" s="25"/>
      <c r="N175" s="25"/>
      <c r="R175" s="20">
        <f t="shared" si="9"/>
        <v>0</v>
      </c>
      <c r="S175" s="25"/>
      <c r="T175" s="25"/>
      <c r="U175" s="25"/>
      <c r="V175" s="25"/>
      <c r="W175" s="23" t="str">
        <f t="shared" si="10"/>
        <v>-</v>
      </c>
      <c r="X175" s="23" t="str">
        <f t="shared" si="10"/>
        <v>-</v>
      </c>
    </row>
    <row r="176" spans="1:24" x14ac:dyDescent="0.25">
      <c r="A176" s="25"/>
      <c r="B176" s="25"/>
      <c r="C176" s="25"/>
      <c r="D176" s="25"/>
      <c r="E176" s="25"/>
      <c r="F176" s="25"/>
      <c r="G176" s="25"/>
      <c r="H176" s="25"/>
      <c r="J176" s="25"/>
      <c r="K176" s="25"/>
      <c r="L176" s="25"/>
      <c r="M176" s="25"/>
      <c r="N176" s="25"/>
      <c r="R176" s="20">
        <f t="shared" si="9"/>
        <v>0</v>
      </c>
      <c r="S176" s="25"/>
      <c r="T176" s="25"/>
      <c r="U176" s="25"/>
      <c r="V176" s="25"/>
      <c r="W176" s="23" t="str">
        <f t="shared" si="10"/>
        <v>-</v>
      </c>
      <c r="X176" s="23" t="str">
        <f t="shared" si="10"/>
        <v>-</v>
      </c>
    </row>
    <row r="177" spans="1:24" x14ac:dyDescent="0.25">
      <c r="A177" s="25"/>
      <c r="B177" s="25"/>
      <c r="C177" s="25"/>
      <c r="D177" s="25"/>
      <c r="E177" s="25"/>
      <c r="F177" s="25"/>
      <c r="G177" s="25"/>
      <c r="H177" s="25"/>
      <c r="J177" s="25"/>
      <c r="K177" s="25"/>
      <c r="L177" s="25"/>
      <c r="M177" s="25"/>
      <c r="N177" s="25"/>
      <c r="R177" s="20">
        <f t="shared" si="9"/>
        <v>0</v>
      </c>
      <c r="S177" s="25"/>
      <c r="T177" s="25"/>
      <c r="U177" s="25"/>
      <c r="V177" s="25"/>
      <c r="W177" s="23" t="str">
        <f t="shared" si="10"/>
        <v>-</v>
      </c>
      <c r="X177" s="23" t="str">
        <f t="shared" si="10"/>
        <v>-</v>
      </c>
    </row>
    <row r="178" spans="1:24" x14ac:dyDescent="0.25">
      <c r="A178" s="25"/>
      <c r="B178" s="25"/>
      <c r="C178" s="25"/>
      <c r="D178" s="25"/>
      <c r="E178" s="25"/>
      <c r="F178" s="25"/>
      <c r="G178" s="25"/>
      <c r="H178" s="25"/>
      <c r="J178" s="25"/>
      <c r="K178" s="25"/>
      <c r="L178" s="25"/>
      <c r="M178" s="25"/>
      <c r="N178" s="25"/>
      <c r="R178" s="20">
        <f t="shared" si="9"/>
        <v>0</v>
      </c>
      <c r="S178" s="25"/>
      <c r="T178" s="25"/>
      <c r="U178" s="25"/>
      <c r="V178" s="25"/>
      <c r="W178" s="23" t="str">
        <f t="shared" si="10"/>
        <v>-</v>
      </c>
      <c r="X178" s="23" t="str">
        <f t="shared" si="10"/>
        <v>-</v>
      </c>
    </row>
    <row r="179" spans="1:24" x14ac:dyDescent="0.25">
      <c r="A179" s="25"/>
      <c r="B179" s="25"/>
      <c r="C179" s="25"/>
      <c r="D179" s="25"/>
      <c r="E179" s="25"/>
      <c r="F179" s="25"/>
      <c r="G179" s="25"/>
      <c r="H179" s="25"/>
      <c r="J179" s="25"/>
      <c r="K179" s="25"/>
      <c r="L179" s="25"/>
      <c r="M179" s="25"/>
      <c r="N179" s="25"/>
      <c r="R179" s="20">
        <f t="shared" si="9"/>
        <v>0</v>
      </c>
      <c r="S179" s="25"/>
      <c r="T179" s="25"/>
      <c r="U179" s="25"/>
      <c r="V179" s="25"/>
      <c r="W179" s="23" t="str">
        <f t="shared" si="10"/>
        <v>-</v>
      </c>
      <c r="X179" s="23" t="str">
        <f t="shared" si="10"/>
        <v>-</v>
      </c>
    </row>
    <row r="180" spans="1:24" x14ac:dyDescent="0.25">
      <c r="A180" s="25"/>
      <c r="B180" s="25"/>
      <c r="C180" s="25"/>
      <c r="D180" s="25"/>
      <c r="E180" s="25"/>
      <c r="F180" s="25"/>
      <c r="G180" s="25"/>
      <c r="H180" s="25"/>
      <c r="J180" s="25"/>
      <c r="K180" s="25"/>
      <c r="L180" s="25"/>
      <c r="M180" s="25"/>
      <c r="N180" s="25"/>
      <c r="R180" s="20">
        <f t="shared" si="9"/>
        <v>0</v>
      </c>
      <c r="S180" s="25"/>
      <c r="T180" s="25"/>
      <c r="U180" s="25"/>
      <c r="V180" s="25"/>
      <c r="W180" s="23" t="str">
        <f t="shared" si="10"/>
        <v>-</v>
      </c>
      <c r="X180" s="23" t="str">
        <f t="shared" si="10"/>
        <v>-</v>
      </c>
    </row>
    <row r="181" spans="1:24" x14ac:dyDescent="0.25">
      <c r="A181" s="25"/>
      <c r="B181" s="25"/>
      <c r="C181" s="25"/>
      <c r="D181" s="25"/>
      <c r="E181" s="25"/>
      <c r="F181" s="25"/>
      <c r="G181" s="25"/>
      <c r="H181" s="25"/>
      <c r="J181" s="25"/>
      <c r="K181" s="25"/>
      <c r="L181" s="25"/>
      <c r="M181" s="25"/>
      <c r="N181" s="25"/>
      <c r="R181" s="20">
        <f t="shared" si="9"/>
        <v>0</v>
      </c>
      <c r="S181" s="25"/>
      <c r="T181" s="25"/>
      <c r="U181" s="25"/>
      <c r="V181" s="25"/>
      <c r="W181" s="23" t="str">
        <f t="shared" si="10"/>
        <v>-</v>
      </c>
      <c r="X181" s="23" t="str">
        <f t="shared" si="10"/>
        <v>-</v>
      </c>
    </row>
    <row r="182" spans="1:24" x14ac:dyDescent="0.25">
      <c r="A182" s="25"/>
      <c r="B182" s="25"/>
      <c r="C182" s="25"/>
      <c r="D182" s="25"/>
      <c r="E182" s="25"/>
      <c r="F182" s="25"/>
      <c r="G182" s="25"/>
      <c r="H182" s="25"/>
      <c r="J182" s="25"/>
      <c r="K182" s="25"/>
      <c r="L182" s="25"/>
      <c r="M182" s="25"/>
      <c r="N182" s="25"/>
      <c r="R182" s="20">
        <f t="shared" si="9"/>
        <v>0</v>
      </c>
      <c r="S182" s="25"/>
      <c r="T182" s="25"/>
      <c r="U182" s="25"/>
      <c r="V182" s="25"/>
      <c r="W182" s="23" t="str">
        <f t="shared" si="10"/>
        <v>-</v>
      </c>
      <c r="X182" s="23" t="str">
        <f t="shared" si="10"/>
        <v>-</v>
      </c>
    </row>
    <row r="183" spans="1:24" x14ac:dyDescent="0.25">
      <c r="A183" s="25"/>
      <c r="B183" s="25"/>
      <c r="C183" s="25"/>
      <c r="D183" s="25"/>
      <c r="E183" s="25"/>
      <c r="F183" s="25"/>
      <c r="G183" s="25"/>
      <c r="H183" s="25"/>
      <c r="J183" s="25"/>
      <c r="K183" s="25"/>
      <c r="L183" s="25"/>
      <c r="M183" s="25"/>
      <c r="N183" s="25"/>
      <c r="R183" s="20">
        <f t="shared" si="9"/>
        <v>0</v>
      </c>
      <c r="S183" s="25"/>
      <c r="T183" s="25"/>
      <c r="U183" s="25"/>
      <c r="V183" s="25"/>
      <c r="W183" s="23" t="str">
        <f t="shared" si="10"/>
        <v>-</v>
      </c>
      <c r="X183" s="23" t="str">
        <f t="shared" si="10"/>
        <v>-</v>
      </c>
    </row>
    <row r="184" spans="1:24" x14ac:dyDescent="0.25">
      <c r="A184" s="25"/>
      <c r="B184" s="25"/>
      <c r="C184" s="25"/>
      <c r="D184" s="25"/>
      <c r="E184" s="25"/>
      <c r="F184" s="25"/>
      <c r="G184" s="25"/>
      <c r="H184" s="25"/>
      <c r="J184" s="25"/>
      <c r="K184" s="25"/>
      <c r="L184" s="25"/>
      <c r="M184" s="25"/>
      <c r="N184" s="25"/>
      <c r="R184" s="20">
        <f t="shared" si="9"/>
        <v>0</v>
      </c>
      <c r="S184" s="25"/>
      <c r="T184" s="25"/>
      <c r="U184" s="25"/>
      <c r="V184" s="25"/>
      <c r="W184" s="23" t="str">
        <f t="shared" si="10"/>
        <v>-</v>
      </c>
      <c r="X184" s="23" t="str">
        <f t="shared" si="10"/>
        <v>-</v>
      </c>
    </row>
    <row r="185" spans="1:24" x14ac:dyDescent="0.25">
      <c r="A185" s="25"/>
      <c r="B185" s="25"/>
      <c r="C185" s="25"/>
      <c r="D185" s="25"/>
      <c r="E185" s="25"/>
      <c r="F185" s="25"/>
      <c r="G185" s="25"/>
      <c r="H185" s="25"/>
      <c r="J185" s="25"/>
      <c r="K185" s="25"/>
      <c r="L185" s="25"/>
      <c r="M185" s="25"/>
      <c r="N185" s="25"/>
      <c r="R185" s="20">
        <f t="shared" si="9"/>
        <v>0</v>
      </c>
      <c r="S185" s="25"/>
      <c r="T185" s="25"/>
      <c r="U185" s="25"/>
      <c r="V185" s="25"/>
      <c r="W185" s="23" t="str">
        <f t="shared" si="10"/>
        <v>-</v>
      </c>
      <c r="X185" s="23" t="str">
        <f t="shared" si="10"/>
        <v>-</v>
      </c>
    </row>
    <row r="186" spans="1:24" x14ac:dyDescent="0.25">
      <c r="A186" s="25"/>
      <c r="B186" s="25"/>
      <c r="C186" s="25"/>
      <c r="D186" s="25"/>
      <c r="E186" s="25"/>
      <c r="F186" s="25"/>
      <c r="G186" s="25"/>
      <c r="H186" s="25"/>
      <c r="J186" s="25"/>
      <c r="K186" s="25"/>
      <c r="L186" s="25"/>
      <c r="M186" s="25"/>
      <c r="N186" s="25"/>
      <c r="R186" s="20">
        <f t="shared" si="9"/>
        <v>0</v>
      </c>
      <c r="S186" s="25"/>
      <c r="T186" s="25"/>
      <c r="U186" s="25"/>
      <c r="V186" s="25"/>
      <c r="W186" s="23" t="str">
        <f t="shared" si="10"/>
        <v>-</v>
      </c>
      <c r="X186" s="23" t="str">
        <f t="shared" si="10"/>
        <v>-</v>
      </c>
    </row>
    <row r="187" spans="1:24" x14ac:dyDescent="0.25">
      <c r="A187" s="25"/>
      <c r="B187" s="25"/>
      <c r="C187" s="25"/>
      <c r="D187" s="25"/>
      <c r="E187" s="25"/>
      <c r="F187" s="25"/>
      <c r="G187" s="25"/>
      <c r="H187" s="25"/>
      <c r="J187" s="25"/>
      <c r="K187" s="25"/>
      <c r="L187" s="25"/>
      <c r="M187" s="25"/>
      <c r="N187" s="25"/>
      <c r="R187" s="20">
        <f t="shared" si="9"/>
        <v>0</v>
      </c>
      <c r="S187" s="25"/>
      <c r="T187" s="25"/>
      <c r="U187" s="25"/>
      <c r="V187" s="25"/>
      <c r="W187" s="23" t="str">
        <f t="shared" si="10"/>
        <v>-</v>
      </c>
      <c r="X187" s="23" t="str">
        <f t="shared" si="10"/>
        <v>-</v>
      </c>
    </row>
    <row r="188" spans="1:24" x14ac:dyDescent="0.25">
      <c r="A188" s="25"/>
      <c r="B188" s="25"/>
      <c r="C188" s="25"/>
      <c r="D188" s="25"/>
      <c r="E188" s="25"/>
      <c r="F188" s="25"/>
      <c r="G188" s="25"/>
      <c r="H188" s="25"/>
      <c r="J188" s="25"/>
      <c r="K188" s="25"/>
      <c r="L188" s="25"/>
      <c r="M188" s="25"/>
      <c r="N188" s="25"/>
      <c r="R188" s="20">
        <f t="shared" si="9"/>
        <v>0</v>
      </c>
      <c r="S188" s="25"/>
      <c r="T188" s="25"/>
      <c r="U188" s="25"/>
      <c r="V188" s="25"/>
      <c r="W188" s="23" t="str">
        <f t="shared" si="10"/>
        <v>-</v>
      </c>
      <c r="X188" s="23" t="str">
        <f t="shared" si="10"/>
        <v>-</v>
      </c>
    </row>
    <row r="189" spans="1:24" x14ac:dyDescent="0.25">
      <c r="A189" s="25"/>
      <c r="B189" s="25"/>
      <c r="C189" s="25"/>
      <c r="D189" s="25"/>
      <c r="E189" s="25"/>
      <c r="F189" s="25"/>
      <c r="G189" s="25"/>
      <c r="H189" s="25"/>
      <c r="J189" s="25"/>
      <c r="K189" s="25"/>
      <c r="L189" s="25"/>
      <c r="M189" s="25"/>
      <c r="N189" s="25"/>
      <c r="R189" s="20">
        <f t="shared" ref="R189:R252" si="11">A189</f>
        <v>0</v>
      </c>
      <c r="S189" s="25"/>
      <c r="T189" s="25"/>
      <c r="U189" s="25"/>
      <c r="V189" s="25"/>
      <c r="W189" s="23" t="str">
        <f t="shared" si="10"/>
        <v>-</v>
      </c>
      <c r="X189" s="23" t="str">
        <f t="shared" si="10"/>
        <v>-</v>
      </c>
    </row>
    <row r="190" spans="1:24" x14ac:dyDescent="0.25">
      <c r="A190" s="25"/>
      <c r="B190" s="25"/>
      <c r="C190" s="25"/>
      <c r="D190" s="25"/>
      <c r="E190" s="25"/>
      <c r="F190" s="25"/>
      <c r="G190" s="25"/>
      <c r="H190" s="25"/>
      <c r="J190" s="25"/>
      <c r="K190" s="25"/>
      <c r="L190" s="25"/>
      <c r="M190" s="25"/>
      <c r="N190" s="25"/>
      <c r="R190" s="20">
        <f t="shared" si="11"/>
        <v>0</v>
      </c>
      <c r="S190" s="25"/>
      <c r="T190" s="25"/>
      <c r="U190" s="25"/>
      <c r="V190" s="25"/>
      <c r="W190" s="23" t="str">
        <f t="shared" si="10"/>
        <v>-</v>
      </c>
      <c r="X190" s="23" t="str">
        <f t="shared" si="10"/>
        <v>-</v>
      </c>
    </row>
    <row r="191" spans="1:24" x14ac:dyDescent="0.25">
      <c r="A191" s="25"/>
      <c r="B191" s="25"/>
      <c r="C191" s="25"/>
      <c r="D191" s="25"/>
      <c r="E191" s="25"/>
      <c r="F191" s="25"/>
      <c r="G191" s="25"/>
      <c r="H191" s="25"/>
      <c r="J191" s="25"/>
      <c r="K191" s="25"/>
      <c r="L191" s="25"/>
      <c r="M191" s="25"/>
      <c r="N191" s="25"/>
      <c r="R191" s="20">
        <f t="shared" si="11"/>
        <v>0</v>
      </c>
      <c r="S191" s="25"/>
      <c r="T191" s="25"/>
      <c r="U191" s="25"/>
      <c r="V191" s="25"/>
      <c r="W191" s="23" t="str">
        <f t="shared" si="10"/>
        <v>-</v>
      </c>
      <c r="X191" s="23" t="str">
        <f t="shared" si="10"/>
        <v>-</v>
      </c>
    </row>
    <row r="192" spans="1:24" x14ac:dyDescent="0.25">
      <c r="A192" s="25"/>
      <c r="B192" s="25"/>
      <c r="C192" s="25"/>
      <c r="D192" s="25"/>
      <c r="E192" s="25"/>
      <c r="F192" s="25"/>
      <c r="G192" s="25"/>
      <c r="H192" s="25"/>
      <c r="J192" s="25"/>
      <c r="K192" s="25"/>
      <c r="L192" s="25"/>
      <c r="M192" s="25"/>
      <c r="N192" s="25"/>
      <c r="R192" s="20">
        <f t="shared" si="11"/>
        <v>0</v>
      </c>
      <c r="S192" s="25"/>
      <c r="T192" s="25"/>
      <c r="U192" s="25"/>
      <c r="V192" s="25"/>
      <c r="W192" s="23" t="str">
        <f t="shared" si="10"/>
        <v>-</v>
      </c>
      <c r="X192" s="23" t="str">
        <f t="shared" si="10"/>
        <v>-</v>
      </c>
    </row>
    <row r="193" spans="1:24" x14ac:dyDescent="0.25">
      <c r="A193" s="25"/>
      <c r="B193" s="25"/>
      <c r="C193" s="25"/>
      <c r="D193" s="25"/>
      <c r="E193" s="25"/>
      <c r="F193" s="25"/>
      <c r="G193" s="25"/>
      <c r="H193" s="25"/>
      <c r="J193" s="25"/>
      <c r="K193" s="25"/>
      <c r="L193" s="25"/>
      <c r="M193" s="25"/>
      <c r="N193" s="25"/>
      <c r="R193" s="20">
        <f t="shared" si="11"/>
        <v>0</v>
      </c>
      <c r="S193" s="25"/>
      <c r="T193" s="25"/>
      <c r="U193" s="25"/>
      <c r="V193" s="25"/>
      <c r="W193" s="23" t="str">
        <f t="shared" si="10"/>
        <v>-</v>
      </c>
      <c r="X193" s="23" t="str">
        <f t="shared" si="10"/>
        <v>-</v>
      </c>
    </row>
    <row r="194" spans="1:24" x14ac:dyDescent="0.25">
      <c r="A194" s="25"/>
      <c r="B194" s="25"/>
      <c r="C194" s="25"/>
      <c r="D194" s="25"/>
      <c r="E194" s="25"/>
      <c r="F194" s="25"/>
      <c r="G194" s="25"/>
      <c r="H194" s="25"/>
      <c r="J194" s="25"/>
      <c r="K194" s="25"/>
      <c r="L194" s="25"/>
      <c r="M194" s="25"/>
      <c r="N194" s="25"/>
      <c r="R194" s="20">
        <f t="shared" si="11"/>
        <v>0</v>
      </c>
      <c r="S194" s="25"/>
      <c r="T194" s="25"/>
      <c r="U194" s="25"/>
      <c r="V194" s="25"/>
      <c r="W194" s="23" t="str">
        <f t="shared" si="10"/>
        <v>-</v>
      </c>
      <c r="X194" s="23" t="str">
        <f t="shared" si="10"/>
        <v>-</v>
      </c>
    </row>
    <row r="195" spans="1:24" x14ac:dyDescent="0.25">
      <c r="A195" s="25"/>
      <c r="B195" s="25"/>
      <c r="C195" s="25"/>
      <c r="D195" s="25"/>
      <c r="E195" s="25"/>
      <c r="F195" s="25"/>
      <c r="G195" s="25"/>
      <c r="H195" s="25"/>
      <c r="J195" s="25"/>
      <c r="K195" s="25"/>
      <c r="L195" s="25"/>
      <c r="M195" s="25"/>
      <c r="N195" s="25"/>
      <c r="R195" s="20">
        <f t="shared" si="11"/>
        <v>0</v>
      </c>
      <c r="S195" s="25"/>
      <c r="T195" s="25"/>
      <c r="U195" s="25"/>
      <c r="V195" s="25"/>
      <c r="W195" s="23" t="str">
        <f t="shared" si="10"/>
        <v>-</v>
      </c>
      <c r="X195" s="23" t="str">
        <f t="shared" si="10"/>
        <v>-</v>
      </c>
    </row>
    <row r="196" spans="1:24" x14ac:dyDescent="0.25">
      <c r="A196" s="25"/>
      <c r="B196" s="25"/>
      <c r="C196" s="25"/>
      <c r="D196" s="25"/>
      <c r="E196" s="25"/>
      <c r="F196" s="25"/>
      <c r="G196" s="25"/>
      <c r="H196" s="25"/>
      <c r="J196" s="25"/>
      <c r="K196" s="25"/>
      <c r="L196" s="25"/>
      <c r="M196" s="25"/>
      <c r="N196" s="25"/>
      <c r="R196" s="20">
        <f t="shared" si="11"/>
        <v>0</v>
      </c>
      <c r="S196" s="25"/>
      <c r="T196" s="25"/>
      <c r="U196" s="25"/>
      <c r="V196" s="25"/>
      <c r="W196" s="23" t="str">
        <f t="shared" si="10"/>
        <v>-</v>
      </c>
      <c r="X196" s="23" t="str">
        <f t="shared" si="10"/>
        <v>-</v>
      </c>
    </row>
    <row r="197" spans="1:24" x14ac:dyDescent="0.25">
      <c r="A197" s="25"/>
      <c r="B197" s="25"/>
      <c r="C197" s="25"/>
      <c r="D197" s="25"/>
      <c r="E197" s="25"/>
      <c r="F197" s="25"/>
      <c r="G197" s="25"/>
      <c r="H197" s="25"/>
      <c r="J197" s="25"/>
      <c r="K197" s="25"/>
      <c r="L197" s="25"/>
      <c r="M197" s="25"/>
      <c r="N197" s="25"/>
      <c r="R197" s="20">
        <f t="shared" si="11"/>
        <v>0</v>
      </c>
      <c r="S197" s="25"/>
      <c r="T197" s="25"/>
      <c r="U197" s="25"/>
      <c r="V197" s="25"/>
      <c r="W197" s="23" t="str">
        <f t="shared" si="10"/>
        <v>-</v>
      </c>
      <c r="X197" s="23" t="str">
        <f t="shared" si="10"/>
        <v>-</v>
      </c>
    </row>
    <row r="198" spans="1:24" x14ac:dyDescent="0.25">
      <c r="A198" s="25"/>
      <c r="B198" s="25"/>
      <c r="C198" s="25"/>
      <c r="D198" s="25"/>
      <c r="E198" s="25"/>
      <c r="F198" s="25"/>
      <c r="G198" s="25"/>
      <c r="H198" s="25"/>
      <c r="J198" s="25"/>
      <c r="K198" s="25"/>
      <c r="L198" s="25"/>
      <c r="M198" s="25"/>
      <c r="N198" s="25"/>
      <c r="R198" s="20">
        <f t="shared" si="11"/>
        <v>0</v>
      </c>
      <c r="S198" s="25"/>
      <c r="T198" s="25"/>
      <c r="U198" s="25"/>
      <c r="V198" s="25"/>
      <c r="W198" s="23" t="str">
        <f t="shared" si="10"/>
        <v>-</v>
      </c>
      <c r="X198" s="23" t="str">
        <f t="shared" si="10"/>
        <v>-</v>
      </c>
    </row>
    <row r="199" spans="1:24" x14ac:dyDescent="0.25">
      <c r="A199" s="25"/>
      <c r="B199" s="25"/>
      <c r="C199" s="25"/>
      <c r="D199" s="25"/>
      <c r="E199" s="25"/>
      <c r="F199" s="25"/>
      <c r="G199" s="25"/>
      <c r="H199" s="25"/>
      <c r="J199" s="25"/>
      <c r="K199" s="25"/>
      <c r="L199" s="25"/>
      <c r="M199" s="25"/>
      <c r="N199" s="25"/>
      <c r="R199" s="20">
        <f t="shared" si="11"/>
        <v>0</v>
      </c>
      <c r="S199" s="25"/>
      <c r="T199" s="25"/>
      <c r="U199" s="25"/>
      <c r="V199" s="25"/>
      <c r="W199" s="23" t="str">
        <f t="shared" si="10"/>
        <v>-</v>
      </c>
      <c r="X199" s="23" t="str">
        <f t="shared" si="10"/>
        <v>-</v>
      </c>
    </row>
    <row r="200" spans="1:24" x14ac:dyDescent="0.25">
      <c r="A200" s="25"/>
      <c r="B200" s="25"/>
      <c r="C200" s="25"/>
      <c r="D200" s="25"/>
      <c r="E200" s="25"/>
      <c r="F200" s="25"/>
      <c r="G200" s="25"/>
      <c r="H200" s="25"/>
      <c r="J200" s="25"/>
      <c r="K200" s="25"/>
      <c r="L200" s="25"/>
      <c r="M200" s="25"/>
      <c r="N200" s="25"/>
      <c r="R200" s="20">
        <f t="shared" si="11"/>
        <v>0</v>
      </c>
      <c r="S200" s="25"/>
      <c r="T200" s="25"/>
      <c r="U200" s="25"/>
      <c r="V200" s="25"/>
      <c r="W200" s="23" t="str">
        <f t="shared" si="10"/>
        <v>-</v>
      </c>
      <c r="X200" s="23" t="str">
        <f t="shared" si="10"/>
        <v>-</v>
      </c>
    </row>
    <row r="201" spans="1:24" x14ac:dyDescent="0.25">
      <c r="A201" s="25"/>
      <c r="B201" s="25"/>
      <c r="C201" s="25"/>
      <c r="D201" s="25"/>
      <c r="E201" s="25"/>
      <c r="F201" s="25"/>
      <c r="G201" s="25"/>
      <c r="H201" s="25"/>
      <c r="J201" s="25"/>
      <c r="K201" s="25"/>
      <c r="L201" s="25"/>
      <c r="M201" s="25"/>
      <c r="N201" s="25"/>
      <c r="R201" s="20">
        <f t="shared" si="11"/>
        <v>0</v>
      </c>
      <c r="S201" s="25"/>
      <c r="T201" s="25"/>
      <c r="U201" s="25"/>
      <c r="V201" s="25"/>
      <c r="W201" s="23" t="str">
        <f t="shared" si="10"/>
        <v>-</v>
      </c>
      <c r="X201" s="23" t="str">
        <f t="shared" si="10"/>
        <v>-</v>
      </c>
    </row>
    <row r="202" spans="1:24" x14ac:dyDescent="0.25">
      <c r="A202" s="25"/>
      <c r="B202" s="25"/>
      <c r="C202" s="25"/>
      <c r="D202" s="25"/>
      <c r="E202" s="25"/>
      <c r="F202" s="25"/>
      <c r="G202" s="25"/>
      <c r="H202" s="25"/>
      <c r="J202" s="25"/>
      <c r="K202" s="25"/>
      <c r="L202" s="25"/>
      <c r="M202" s="25"/>
      <c r="N202" s="25"/>
      <c r="R202" s="20">
        <f t="shared" si="11"/>
        <v>0</v>
      </c>
      <c r="S202" s="25"/>
      <c r="T202" s="25"/>
      <c r="U202" s="25"/>
      <c r="V202" s="25"/>
      <c r="W202" s="23" t="str">
        <f t="shared" si="10"/>
        <v>-</v>
      </c>
      <c r="X202" s="23" t="str">
        <f t="shared" si="10"/>
        <v>-</v>
      </c>
    </row>
    <row r="203" spans="1:24" x14ac:dyDescent="0.25">
      <c r="A203" s="25"/>
      <c r="B203" s="25"/>
      <c r="C203" s="25"/>
      <c r="D203" s="25"/>
      <c r="E203" s="25"/>
      <c r="F203" s="25"/>
      <c r="G203" s="25"/>
      <c r="H203" s="25"/>
      <c r="J203" s="25"/>
      <c r="K203" s="25"/>
      <c r="L203" s="25"/>
      <c r="M203" s="25"/>
      <c r="N203" s="25"/>
      <c r="R203" s="20">
        <f t="shared" si="11"/>
        <v>0</v>
      </c>
      <c r="S203" s="25"/>
      <c r="T203" s="25"/>
      <c r="U203" s="25"/>
      <c r="V203" s="25"/>
      <c r="W203" s="23" t="str">
        <f t="shared" si="10"/>
        <v>-</v>
      </c>
      <c r="X203" s="23" t="str">
        <f t="shared" si="10"/>
        <v>-</v>
      </c>
    </row>
    <row r="204" spans="1:24" x14ac:dyDescent="0.25">
      <c r="A204" s="25"/>
      <c r="B204" s="25"/>
      <c r="C204" s="25"/>
      <c r="D204" s="25"/>
      <c r="E204" s="25"/>
      <c r="F204" s="25"/>
      <c r="G204" s="25"/>
      <c r="H204" s="25"/>
      <c r="J204" s="25"/>
      <c r="K204" s="25"/>
      <c r="L204" s="25"/>
      <c r="M204" s="25"/>
      <c r="N204" s="25"/>
      <c r="R204" s="20">
        <f t="shared" si="11"/>
        <v>0</v>
      </c>
      <c r="S204" s="25"/>
      <c r="T204" s="25"/>
      <c r="U204" s="25"/>
      <c r="V204" s="25"/>
      <c r="W204" s="23" t="str">
        <f t="shared" ref="W204:X267" si="12">IF((J204+L204/$X$6)&gt;0,(J204+L204/$X$6),"-")</f>
        <v>-</v>
      </c>
      <c r="X204" s="23" t="str">
        <f t="shared" si="12"/>
        <v>-</v>
      </c>
    </row>
    <row r="205" spans="1:24" x14ac:dyDescent="0.25">
      <c r="A205" s="25"/>
      <c r="B205" s="25"/>
      <c r="C205" s="25"/>
      <c r="D205" s="25"/>
      <c r="E205" s="25"/>
      <c r="F205" s="25"/>
      <c r="G205" s="25"/>
      <c r="H205" s="25"/>
      <c r="J205" s="25"/>
      <c r="K205" s="25"/>
      <c r="L205" s="25"/>
      <c r="M205" s="25"/>
      <c r="N205" s="25"/>
      <c r="R205" s="20">
        <f t="shared" si="11"/>
        <v>0</v>
      </c>
      <c r="S205" s="25"/>
      <c r="T205" s="25"/>
      <c r="U205" s="25"/>
      <c r="V205" s="25"/>
      <c r="W205" s="23" t="str">
        <f t="shared" si="12"/>
        <v>-</v>
      </c>
      <c r="X205" s="23" t="str">
        <f t="shared" si="12"/>
        <v>-</v>
      </c>
    </row>
    <row r="206" spans="1:24" x14ac:dyDescent="0.25">
      <c r="A206" s="25"/>
      <c r="B206" s="25"/>
      <c r="C206" s="25"/>
      <c r="D206" s="25"/>
      <c r="E206" s="25"/>
      <c r="F206" s="25"/>
      <c r="G206" s="25"/>
      <c r="H206" s="25"/>
      <c r="J206" s="25"/>
      <c r="K206" s="25"/>
      <c r="L206" s="25"/>
      <c r="M206" s="25"/>
      <c r="N206" s="25"/>
      <c r="R206" s="20">
        <f t="shared" si="11"/>
        <v>0</v>
      </c>
      <c r="S206" s="25"/>
      <c r="T206" s="25"/>
      <c r="U206" s="25"/>
      <c r="V206" s="25"/>
      <c r="W206" s="23" t="str">
        <f t="shared" si="12"/>
        <v>-</v>
      </c>
      <c r="X206" s="23" t="str">
        <f t="shared" si="12"/>
        <v>-</v>
      </c>
    </row>
    <row r="207" spans="1:24" x14ac:dyDescent="0.25">
      <c r="A207" s="25"/>
      <c r="B207" s="25"/>
      <c r="C207" s="25"/>
      <c r="D207" s="25"/>
      <c r="E207" s="25"/>
      <c r="F207" s="25"/>
      <c r="G207" s="25"/>
      <c r="H207" s="25"/>
      <c r="J207" s="25"/>
      <c r="K207" s="25"/>
      <c r="L207" s="25"/>
      <c r="M207" s="25"/>
      <c r="N207" s="25"/>
      <c r="R207" s="20">
        <f t="shared" si="11"/>
        <v>0</v>
      </c>
      <c r="S207" s="25"/>
      <c r="T207" s="25"/>
      <c r="U207" s="25"/>
      <c r="V207" s="25"/>
      <c r="W207" s="23" t="str">
        <f t="shared" si="12"/>
        <v>-</v>
      </c>
      <c r="X207" s="23" t="str">
        <f t="shared" si="12"/>
        <v>-</v>
      </c>
    </row>
    <row r="208" spans="1:24" x14ac:dyDescent="0.25">
      <c r="A208" s="25"/>
      <c r="B208" s="25"/>
      <c r="C208" s="25"/>
      <c r="D208" s="25"/>
      <c r="E208" s="25"/>
      <c r="F208" s="25"/>
      <c r="G208" s="25"/>
      <c r="H208" s="25"/>
      <c r="J208" s="25"/>
      <c r="K208" s="25"/>
      <c r="L208" s="25"/>
      <c r="M208" s="25"/>
      <c r="N208" s="25"/>
      <c r="R208" s="20">
        <f t="shared" si="11"/>
        <v>0</v>
      </c>
      <c r="S208" s="25"/>
      <c r="T208" s="25"/>
      <c r="U208" s="25"/>
      <c r="V208" s="25"/>
      <c r="W208" s="23" t="str">
        <f t="shared" si="12"/>
        <v>-</v>
      </c>
      <c r="X208" s="23" t="str">
        <f t="shared" si="12"/>
        <v>-</v>
      </c>
    </row>
    <row r="209" spans="1:24" x14ac:dyDescent="0.25">
      <c r="A209" s="25"/>
      <c r="B209" s="25"/>
      <c r="C209" s="25"/>
      <c r="D209" s="25"/>
      <c r="E209" s="25"/>
      <c r="F209" s="25"/>
      <c r="G209" s="25"/>
      <c r="H209" s="25"/>
      <c r="J209" s="25"/>
      <c r="K209" s="25"/>
      <c r="L209" s="25"/>
      <c r="M209" s="25"/>
      <c r="N209" s="25"/>
      <c r="R209" s="20">
        <f t="shared" si="11"/>
        <v>0</v>
      </c>
      <c r="S209" s="25"/>
      <c r="T209" s="25"/>
      <c r="U209" s="25"/>
      <c r="V209" s="25"/>
      <c r="W209" s="23" t="str">
        <f t="shared" si="12"/>
        <v>-</v>
      </c>
      <c r="X209" s="23" t="str">
        <f t="shared" si="12"/>
        <v>-</v>
      </c>
    </row>
    <row r="210" spans="1:24" x14ac:dyDescent="0.25">
      <c r="A210" s="25"/>
      <c r="B210" s="25"/>
      <c r="C210" s="25"/>
      <c r="D210" s="25"/>
      <c r="E210" s="25"/>
      <c r="F210" s="25"/>
      <c r="G210" s="25"/>
      <c r="H210" s="25"/>
      <c r="J210" s="25"/>
      <c r="K210" s="25"/>
      <c r="L210" s="25"/>
      <c r="M210" s="25"/>
      <c r="N210" s="25"/>
      <c r="R210" s="20">
        <f t="shared" si="11"/>
        <v>0</v>
      </c>
      <c r="S210" s="25"/>
      <c r="T210" s="25"/>
      <c r="U210" s="25"/>
      <c r="V210" s="25"/>
      <c r="W210" s="23" t="str">
        <f t="shared" si="12"/>
        <v>-</v>
      </c>
      <c r="X210" s="23" t="str">
        <f t="shared" si="12"/>
        <v>-</v>
      </c>
    </row>
    <row r="211" spans="1:24" x14ac:dyDescent="0.25">
      <c r="A211" s="25"/>
      <c r="B211" s="25"/>
      <c r="C211" s="25"/>
      <c r="D211" s="25"/>
      <c r="E211" s="25"/>
      <c r="F211" s="25"/>
      <c r="G211" s="25"/>
      <c r="H211" s="25"/>
      <c r="J211" s="25"/>
      <c r="K211" s="25"/>
      <c r="L211" s="25"/>
      <c r="M211" s="25"/>
      <c r="N211" s="25"/>
      <c r="R211" s="20">
        <f t="shared" si="11"/>
        <v>0</v>
      </c>
      <c r="S211" s="25"/>
      <c r="T211" s="25"/>
      <c r="U211" s="25"/>
      <c r="V211" s="25"/>
      <c r="W211" s="23" t="str">
        <f t="shared" si="12"/>
        <v>-</v>
      </c>
      <c r="X211" s="23" t="str">
        <f t="shared" si="12"/>
        <v>-</v>
      </c>
    </row>
    <row r="212" spans="1:24" x14ac:dyDescent="0.25">
      <c r="A212" s="25"/>
      <c r="B212" s="25"/>
      <c r="C212" s="25"/>
      <c r="D212" s="25"/>
      <c r="E212" s="25"/>
      <c r="F212" s="25"/>
      <c r="G212" s="25"/>
      <c r="H212" s="25"/>
      <c r="J212" s="25"/>
      <c r="K212" s="25"/>
      <c r="L212" s="25"/>
      <c r="M212" s="25"/>
      <c r="N212" s="25"/>
      <c r="R212" s="20">
        <f t="shared" si="11"/>
        <v>0</v>
      </c>
      <c r="S212" s="25"/>
      <c r="T212" s="25"/>
      <c r="U212" s="25"/>
      <c r="V212" s="25"/>
      <c r="W212" s="23" t="str">
        <f t="shared" si="12"/>
        <v>-</v>
      </c>
      <c r="X212" s="23" t="str">
        <f t="shared" si="12"/>
        <v>-</v>
      </c>
    </row>
    <row r="213" spans="1:24" x14ac:dyDescent="0.25">
      <c r="A213" s="25"/>
      <c r="B213" s="25"/>
      <c r="C213" s="25"/>
      <c r="D213" s="25"/>
      <c r="E213" s="25"/>
      <c r="F213" s="25"/>
      <c r="G213" s="25"/>
      <c r="H213" s="25"/>
      <c r="J213" s="25"/>
      <c r="K213" s="25"/>
      <c r="L213" s="25"/>
      <c r="M213" s="25"/>
      <c r="N213" s="25"/>
      <c r="R213" s="20">
        <f t="shared" si="11"/>
        <v>0</v>
      </c>
      <c r="S213" s="25"/>
      <c r="T213" s="25"/>
      <c r="U213" s="25"/>
      <c r="V213" s="25"/>
      <c r="W213" s="23" t="str">
        <f t="shared" si="12"/>
        <v>-</v>
      </c>
      <c r="X213" s="23" t="str">
        <f t="shared" si="12"/>
        <v>-</v>
      </c>
    </row>
    <row r="214" spans="1:24" x14ac:dyDescent="0.25">
      <c r="A214" s="25"/>
      <c r="B214" s="25"/>
      <c r="C214" s="25"/>
      <c r="D214" s="25"/>
      <c r="E214" s="25"/>
      <c r="F214" s="25"/>
      <c r="G214" s="25"/>
      <c r="H214" s="25"/>
      <c r="J214" s="25"/>
      <c r="K214" s="25"/>
      <c r="L214" s="25"/>
      <c r="M214" s="25"/>
      <c r="N214" s="25"/>
      <c r="R214" s="20">
        <f t="shared" si="11"/>
        <v>0</v>
      </c>
      <c r="S214" s="25"/>
      <c r="T214" s="25"/>
      <c r="U214" s="25"/>
      <c r="V214" s="25"/>
      <c r="W214" s="23" t="str">
        <f t="shared" si="12"/>
        <v>-</v>
      </c>
      <c r="X214" s="23" t="str">
        <f t="shared" si="12"/>
        <v>-</v>
      </c>
    </row>
    <row r="215" spans="1:24" x14ac:dyDescent="0.25">
      <c r="A215" s="25"/>
      <c r="B215" s="25"/>
      <c r="C215" s="25"/>
      <c r="D215" s="25"/>
      <c r="E215" s="25"/>
      <c r="F215" s="25"/>
      <c r="G215" s="25"/>
      <c r="H215" s="25"/>
      <c r="J215" s="25"/>
      <c r="K215" s="25"/>
      <c r="L215" s="25"/>
      <c r="M215" s="25"/>
      <c r="N215" s="25"/>
      <c r="R215" s="20">
        <f t="shared" si="11"/>
        <v>0</v>
      </c>
      <c r="S215" s="25"/>
      <c r="T215" s="25"/>
      <c r="U215" s="25"/>
      <c r="V215" s="25"/>
      <c r="W215" s="23" t="str">
        <f t="shared" si="12"/>
        <v>-</v>
      </c>
      <c r="X215" s="23" t="str">
        <f t="shared" si="12"/>
        <v>-</v>
      </c>
    </row>
    <row r="216" spans="1:24" x14ac:dyDescent="0.25">
      <c r="A216" s="25"/>
      <c r="B216" s="25"/>
      <c r="C216" s="25"/>
      <c r="D216" s="25"/>
      <c r="E216" s="25"/>
      <c r="F216" s="25"/>
      <c r="G216" s="25"/>
      <c r="H216" s="25"/>
      <c r="J216" s="25"/>
      <c r="K216" s="25"/>
      <c r="L216" s="25"/>
      <c r="M216" s="25"/>
      <c r="N216" s="25"/>
      <c r="R216" s="20">
        <f t="shared" si="11"/>
        <v>0</v>
      </c>
      <c r="S216" s="25"/>
      <c r="T216" s="25"/>
      <c r="U216" s="25"/>
      <c r="V216" s="25"/>
      <c r="W216" s="23" t="str">
        <f t="shared" si="12"/>
        <v>-</v>
      </c>
      <c r="X216" s="23" t="str">
        <f t="shared" si="12"/>
        <v>-</v>
      </c>
    </row>
    <row r="217" spans="1:24" x14ac:dyDescent="0.25">
      <c r="A217" s="25"/>
      <c r="B217" s="25"/>
      <c r="C217" s="25"/>
      <c r="D217" s="25"/>
      <c r="E217" s="25"/>
      <c r="F217" s="25"/>
      <c r="G217" s="25"/>
      <c r="H217" s="25"/>
      <c r="J217" s="25"/>
      <c r="K217" s="25"/>
      <c r="L217" s="25"/>
      <c r="M217" s="25"/>
      <c r="N217" s="25"/>
      <c r="R217" s="20">
        <f t="shared" si="11"/>
        <v>0</v>
      </c>
      <c r="S217" s="25"/>
      <c r="T217" s="25"/>
      <c r="U217" s="25"/>
      <c r="V217" s="25"/>
      <c r="W217" s="23" t="str">
        <f t="shared" si="12"/>
        <v>-</v>
      </c>
      <c r="X217" s="23" t="str">
        <f t="shared" si="12"/>
        <v>-</v>
      </c>
    </row>
    <row r="218" spans="1:24" x14ac:dyDescent="0.25">
      <c r="A218" s="25"/>
      <c r="B218" s="25"/>
      <c r="C218" s="25"/>
      <c r="D218" s="25"/>
      <c r="E218" s="25"/>
      <c r="F218" s="25"/>
      <c r="G218" s="25"/>
      <c r="H218" s="25"/>
      <c r="J218" s="25"/>
      <c r="K218" s="25"/>
      <c r="L218" s="25"/>
      <c r="M218" s="25"/>
      <c r="N218" s="25"/>
      <c r="R218" s="20">
        <f t="shared" si="11"/>
        <v>0</v>
      </c>
      <c r="S218" s="25"/>
      <c r="T218" s="25"/>
      <c r="U218" s="25"/>
      <c r="V218" s="25"/>
      <c r="W218" s="23" t="str">
        <f t="shared" si="12"/>
        <v>-</v>
      </c>
      <c r="X218" s="23" t="str">
        <f t="shared" si="12"/>
        <v>-</v>
      </c>
    </row>
    <row r="219" spans="1:24" x14ac:dyDescent="0.25">
      <c r="A219" s="25"/>
      <c r="B219" s="25"/>
      <c r="C219" s="25"/>
      <c r="D219" s="25"/>
      <c r="E219" s="25"/>
      <c r="F219" s="25"/>
      <c r="G219" s="25"/>
      <c r="H219" s="25"/>
      <c r="J219" s="25"/>
      <c r="K219" s="25"/>
      <c r="L219" s="25"/>
      <c r="M219" s="25"/>
      <c r="N219" s="25"/>
      <c r="R219" s="20">
        <f t="shared" si="11"/>
        <v>0</v>
      </c>
      <c r="S219" s="25"/>
      <c r="T219" s="25"/>
      <c r="U219" s="25"/>
      <c r="V219" s="25"/>
      <c r="W219" s="23" t="str">
        <f t="shared" si="12"/>
        <v>-</v>
      </c>
      <c r="X219" s="23" t="str">
        <f t="shared" si="12"/>
        <v>-</v>
      </c>
    </row>
    <row r="220" spans="1:24" x14ac:dyDescent="0.25">
      <c r="A220" s="25"/>
      <c r="B220" s="25"/>
      <c r="C220" s="25"/>
      <c r="D220" s="25"/>
      <c r="E220" s="25"/>
      <c r="F220" s="25"/>
      <c r="G220" s="25"/>
      <c r="H220" s="25"/>
      <c r="J220" s="25"/>
      <c r="K220" s="25"/>
      <c r="L220" s="25"/>
      <c r="M220" s="25"/>
      <c r="N220" s="25"/>
      <c r="R220" s="20">
        <f t="shared" si="11"/>
        <v>0</v>
      </c>
      <c r="S220" s="25"/>
      <c r="T220" s="25"/>
      <c r="U220" s="25"/>
      <c r="V220" s="25"/>
      <c r="W220" s="23" t="str">
        <f t="shared" si="12"/>
        <v>-</v>
      </c>
      <c r="X220" s="23" t="str">
        <f t="shared" si="12"/>
        <v>-</v>
      </c>
    </row>
    <row r="221" spans="1:24" x14ac:dyDescent="0.25">
      <c r="A221" s="25"/>
      <c r="B221" s="25"/>
      <c r="C221" s="25"/>
      <c r="D221" s="25"/>
      <c r="E221" s="25"/>
      <c r="F221" s="25"/>
      <c r="G221" s="25"/>
      <c r="H221" s="25"/>
      <c r="J221" s="25"/>
      <c r="K221" s="25"/>
      <c r="L221" s="25"/>
      <c r="M221" s="25"/>
      <c r="N221" s="25"/>
      <c r="R221" s="20">
        <f t="shared" si="11"/>
        <v>0</v>
      </c>
      <c r="S221" s="25"/>
      <c r="T221" s="25"/>
      <c r="U221" s="25"/>
      <c r="V221" s="25"/>
      <c r="W221" s="23" t="str">
        <f t="shared" si="12"/>
        <v>-</v>
      </c>
      <c r="X221" s="23" t="str">
        <f t="shared" si="12"/>
        <v>-</v>
      </c>
    </row>
    <row r="222" spans="1:24" x14ac:dyDescent="0.25">
      <c r="A222" s="25"/>
      <c r="B222" s="25"/>
      <c r="C222" s="25"/>
      <c r="D222" s="25"/>
      <c r="E222" s="25"/>
      <c r="F222" s="25"/>
      <c r="G222" s="25"/>
      <c r="H222" s="25"/>
      <c r="J222" s="25"/>
      <c r="K222" s="25"/>
      <c r="L222" s="25"/>
      <c r="M222" s="25"/>
      <c r="N222" s="25"/>
      <c r="R222" s="20">
        <f t="shared" si="11"/>
        <v>0</v>
      </c>
      <c r="S222" s="25"/>
      <c r="T222" s="25"/>
      <c r="U222" s="25"/>
      <c r="V222" s="25"/>
      <c r="W222" s="23" t="str">
        <f t="shared" si="12"/>
        <v>-</v>
      </c>
      <c r="X222" s="23" t="str">
        <f t="shared" si="12"/>
        <v>-</v>
      </c>
    </row>
    <row r="223" spans="1:24" x14ac:dyDescent="0.25">
      <c r="A223" s="25"/>
      <c r="B223" s="25"/>
      <c r="C223" s="25"/>
      <c r="D223" s="25"/>
      <c r="E223" s="25"/>
      <c r="F223" s="25"/>
      <c r="G223" s="25"/>
      <c r="H223" s="25"/>
      <c r="J223" s="25"/>
      <c r="K223" s="25"/>
      <c r="L223" s="25"/>
      <c r="M223" s="25"/>
      <c r="N223" s="25"/>
      <c r="R223" s="20">
        <f t="shared" si="11"/>
        <v>0</v>
      </c>
      <c r="S223" s="25"/>
      <c r="T223" s="25"/>
      <c r="U223" s="25"/>
      <c r="V223" s="25"/>
      <c r="W223" s="23" t="str">
        <f t="shared" si="12"/>
        <v>-</v>
      </c>
      <c r="X223" s="23" t="str">
        <f t="shared" si="12"/>
        <v>-</v>
      </c>
    </row>
    <row r="224" spans="1:24" x14ac:dyDescent="0.25">
      <c r="A224" s="25"/>
      <c r="B224" s="25"/>
      <c r="C224" s="25"/>
      <c r="D224" s="25"/>
      <c r="E224" s="25"/>
      <c r="F224" s="25"/>
      <c r="G224" s="25"/>
      <c r="H224" s="25"/>
      <c r="J224" s="25"/>
      <c r="K224" s="25"/>
      <c r="L224" s="25"/>
      <c r="M224" s="25"/>
      <c r="N224" s="25"/>
      <c r="R224" s="20">
        <f t="shared" si="11"/>
        <v>0</v>
      </c>
      <c r="S224" s="25"/>
      <c r="T224" s="25"/>
      <c r="U224" s="25"/>
      <c r="V224" s="25"/>
      <c r="W224" s="23" t="str">
        <f t="shared" si="12"/>
        <v>-</v>
      </c>
      <c r="X224" s="23" t="str">
        <f t="shared" si="12"/>
        <v>-</v>
      </c>
    </row>
    <row r="225" spans="1:24" x14ac:dyDescent="0.25">
      <c r="A225" s="25"/>
      <c r="B225" s="25"/>
      <c r="C225" s="25"/>
      <c r="D225" s="25"/>
      <c r="E225" s="25"/>
      <c r="F225" s="25"/>
      <c r="G225" s="25"/>
      <c r="H225" s="25"/>
      <c r="J225" s="25"/>
      <c r="K225" s="25"/>
      <c r="L225" s="25"/>
      <c r="M225" s="25"/>
      <c r="N225" s="25"/>
      <c r="R225" s="20">
        <f t="shared" si="11"/>
        <v>0</v>
      </c>
      <c r="S225" s="25"/>
      <c r="T225" s="25"/>
      <c r="U225" s="25"/>
      <c r="V225" s="25"/>
      <c r="W225" s="23" t="str">
        <f t="shared" si="12"/>
        <v>-</v>
      </c>
      <c r="X225" s="23" t="str">
        <f t="shared" si="12"/>
        <v>-</v>
      </c>
    </row>
    <row r="226" spans="1:24" x14ac:dyDescent="0.25">
      <c r="A226" s="25"/>
      <c r="B226" s="25"/>
      <c r="C226" s="25"/>
      <c r="D226" s="25"/>
      <c r="E226" s="25"/>
      <c r="F226" s="25"/>
      <c r="G226" s="25"/>
      <c r="H226" s="25"/>
      <c r="J226" s="25"/>
      <c r="K226" s="25"/>
      <c r="L226" s="25"/>
      <c r="M226" s="25"/>
      <c r="N226" s="25"/>
      <c r="R226" s="20">
        <f t="shared" si="11"/>
        <v>0</v>
      </c>
      <c r="S226" s="25"/>
      <c r="T226" s="25"/>
      <c r="U226" s="25"/>
      <c r="V226" s="25"/>
      <c r="W226" s="23" t="str">
        <f t="shared" si="12"/>
        <v>-</v>
      </c>
      <c r="X226" s="23" t="str">
        <f t="shared" si="12"/>
        <v>-</v>
      </c>
    </row>
    <row r="227" spans="1:24" x14ac:dyDescent="0.25">
      <c r="A227" s="25"/>
      <c r="B227" s="25"/>
      <c r="C227" s="25"/>
      <c r="D227" s="25"/>
      <c r="E227" s="25"/>
      <c r="F227" s="25"/>
      <c r="G227" s="25"/>
      <c r="H227" s="25"/>
      <c r="J227" s="25"/>
      <c r="K227" s="25"/>
      <c r="L227" s="25"/>
      <c r="M227" s="25"/>
      <c r="N227" s="25"/>
      <c r="R227" s="20">
        <f t="shared" si="11"/>
        <v>0</v>
      </c>
      <c r="S227" s="25"/>
      <c r="T227" s="25"/>
      <c r="U227" s="25"/>
      <c r="V227" s="25"/>
      <c r="W227" s="23" t="str">
        <f t="shared" si="12"/>
        <v>-</v>
      </c>
      <c r="X227" s="23" t="str">
        <f t="shared" si="12"/>
        <v>-</v>
      </c>
    </row>
    <row r="228" spans="1:24" x14ac:dyDescent="0.25">
      <c r="A228" s="25"/>
      <c r="B228" s="25"/>
      <c r="C228" s="25"/>
      <c r="D228" s="25"/>
      <c r="E228" s="25"/>
      <c r="F228" s="25"/>
      <c r="G228" s="25"/>
      <c r="H228" s="25"/>
      <c r="J228" s="25"/>
      <c r="K228" s="25"/>
      <c r="L228" s="25"/>
      <c r="M228" s="25"/>
      <c r="N228" s="25"/>
      <c r="R228" s="20">
        <f t="shared" si="11"/>
        <v>0</v>
      </c>
      <c r="S228" s="25"/>
      <c r="T228" s="25"/>
      <c r="U228" s="25"/>
      <c r="V228" s="25"/>
      <c r="W228" s="23" t="str">
        <f t="shared" si="12"/>
        <v>-</v>
      </c>
      <c r="X228" s="23" t="str">
        <f t="shared" si="12"/>
        <v>-</v>
      </c>
    </row>
    <row r="229" spans="1:24" x14ac:dyDescent="0.25">
      <c r="A229" s="25"/>
      <c r="B229" s="25"/>
      <c r="C229" s="25"/>
      <c r="D229" s="25"/>
      <c r="E229" s="25"/>
      <c r="F229" s="25"/>
      <c r="G229" s="25"/>
      <c r="H229" s="25"/>
      <c r="J229" s="25"/>
      <c r="K229" s="25"/>
      <c r="L229" s="25"/>
      <c r="M229" s="25"/>
      <c r="N229" s="25"/>
      <c r="R229" s="20">
        <f t="shared" si="11"/>
        <v>0</v>
      </c>
      <c r="S229" s="25"/>
      <c r="T229" s="25"/>
      <c r="U229" s="25"/>
      <c r="V229" s="25"/>
      <c r="W229" s="23" t="str">
        <f t="shared" si="12"/>
        <v>-</v>
      </c>
      <c r="X229" s="23" t="str">
        <f t="shared" si="12"/>
        <v>-</v>
      </c>
    </row>
    <row r="230" spans="1:24" x14ac:dyDescent="0.25">
      <c r="A230" s="25"/>
      <c r="B230" s="25"/>
      <c r="C230" s="25"/>
      <c r="D230" s="25"/>
      <c r="E230" s="25"/>
      <c r="F230" s="25"/>
      <c r="G230" s="25"/>
      <c r="H230" s="25"/>
      <c r="J230" s="25"/>
      <c r="K230" s="25"/>
      <c r="L230" s="25"/>
      <c r="M230" s="25"/>
      <c r="N230" s="25"/>
      <c r="R230" s="20">
        <f t="shared" si="11"/>
        <v>0</v>
      </c>
      <c r="S230" s="25"/>
      <c r="T230" s="25"/>
      <c r="U230" s="25"/>
      <c r="V230" s="25"/>
      <c r="W230" s="23" t="str">
        <f t="shared" si="12"/>
        <v>-</v>
      </c>
      <c r="X230" s="23" t="str">
        <f t="shared" si="12"/>
        <v>-</v>
      </c>
    </row>
    <row r="231" spans="1:24" x14ac:dyDescent="0.25">
      <c r="A231" s="25"/>
      <c r="B231" s="25"/>
      <c r="C231" s="25"/>
      <c r="D231" s="25"/>
      <c r="E231" s="25"/>
      <c r="F231" s="25"/>
      <c r="G231" s="25"/>
      <c r="H231" s="25"/>
      <c r="J231" s="25"/>
      <c r="K231" s="25"/>
      <c r="L231" s="25"/>
      <c r="M231" s="25"/>
      <c r="N231" s="25"/>
      <c r="R231" s="20">
        <f t="shared" si="11"/>
        <v>0</v>
      </c>
      <c r="S231" s="25"/>
      <c r="T231" s="25"/>
      <c r="U231" s="25"/>
      <c r="V231" s="25"/>
      <c r="W231" s="23" t="str">
        <f t="shared" si="12"/>
        <v>-</v>
      </c>
      <c r="X231" s="23" t="str">
        <f t="shared" si="12"/>
        <v>-</v>
      </c>
    </row>
    <row r="232" spans="1:24" x14ac:dyDescent="0.25">
      <c r="A232" s="25"/>
      <c r="B232" s="25"/>
      <c r="C232" s="25"/>
      <c r="D232" s="25"/>
      <c r="E232" s="25"/>
      <c r="F232" s="25"/>
      <c r="G232" s="25"/>
      <c r="H232" s="25"/>
      <c r="J232" s="25"/>
      <c r="K232" s="25"/>
      <c r="L232" s="25"/>
      <c r="M232" s="25"/>
      <c r="N232" s="25"/>
      <c r="R232" s="20">
        <f t="shared" si="11"/>
        <v>0</v>
      </c>
      <c r="S232" s="25"/>
      <c r="T232" s="25"/>
      <c r="U232" s="25"/>
      <c r="V232" s="25"/>
      <c r="W232" s="23" t="str">
        <f t="shared" si="12"/>
        <v>-</v>
      </c>
      <c r="X232" s="23" t="str">
        <f t="shared" si="12"/>
        <v>-</v>
      </c>
    </row>
    <row r="233" spans="1:24" x14ac:dyDescent="0.25">
      <c r="A233" s="25"/>
      <c r="B233" s="25"/>
      <c r="C233" s="25"/>
      <c r="D233" s="25"/>
      <c r="E233" s="25"/>
      <c r="F233" s="25"/>
      <c r="G233" s="25"/>
      <c r="H233" s="25"/>
      <c r="J233" s="25"/>
      <c r="K233" s="25"/>
      <c r="L233" s="25"/>
      <c r="M233" s="25"/>
      <c r="N233" s="25"/>
      <c r="R233" s="20">
        <f t="shared" si="11"/>
        <v>0</v>
      </c>
      <c r="S233" s="25"/>
      <c r="T233" s="25"/>
      <c r="U233" s="25"/>
      <c r="V233" s="25"/>
      <c r="W233" s="23" t="str">
        <f t="shared" si="12"/>
        <v>-</v>
      </c>
      <c r="X233" s="23" t="str">
        <f t="shared" si="12"/>
        <v>-</v>
      </c>
    </row>
    <row r="234" spans="1:24" x14ac:dyDescent="0.25">
      <c r="A234" s="25"/>
      <c r="B234" s="25"/>
      <c r="C234" s="25"/>
      <c r="D234" s="25"/>
      <c r="E234" s="25"/>
      <c r="F234" s="25"/>
      <c r="G234" s="25"/>
      <c r="H234" s="25"/>
      <c r="J234" s="25"/>
      <c r="K234" s="25"/>
      <c r="L234" s="25"/>
      <c r="M234" s="25"/>
      <c r="N234" s="25"/>
      <c r="R234" s="20">
        <f t="shared" si="11"/>
        <v>0</v>
      </c>
      <c r="S234" s="25"/>
      <c r="T234" s="25"/>
      <c r="U234" s="25"/>
      <c r="V234" s="25"/>
      <c r="W234" s="23" t="str">
        <f t="shared" si="12"/>
        <v>-</v>
      </c>
      <c r="X234" s="23" t="str">
        <f t="shared" si="12"/>
        <v>-</v>
      </c>
    </row>
    <row r="235" spans="1:24" x14ac:dyDescent="0.25">
      <c r="A235" s="25"/>
      <c r="B235" s="25"/>
      <c r="C235" s="25"/>
      <c r="D235" s="25"/>
      <c r="E235" s="25"/>
      <c r="F235" s="25"/>
      <c r="G235" s="25"/>
      <c r="H235" s="25"/>
      <c r="J235" s="25"/>
      <c r="K235" s="25"/>
      <c r="L235" s="25"/>
      <c r="M235" s="25"/>
      <c r="N235" s="25"/>
      <c r="R235" s="20">
        <f t="shared" si="11"/>
        <v>0</v>
      </c>
      <c r="S235" s="25"/>
      <c r="T235" s="25"/>
      <c r="U235" s="25"/>
      <c r="V235" s="25"/>
      <c r="W235" s="23" t="str">
        <f t="shared" si="12"/>
        <v>-</v>
      </c>
      <c r="X235" s="23" t="str">
        <f t="shared" si="12"/>
        <v>-</v>
      </c>
    </row>
    <row r="236" spans="1:24" x14ac:dyDescent="0.25">
      <c r="A236" s="25"/>
      <c r="B236" s="25"/>
      <c r="C236" s="25"/>
      <c r="D236" s="25"/>
      <c r="E236" s="25"/>
      <c r="F236" s="25"/>
      <c r="G236" s="25"/>
      <c r="H236" s="25"/>
      <c r="J236" s="25"/>
      <c r="K236" s="25"/>
      <c r="L236" s="25"/>
      <c r="M236" s="25"/>
      <c r="N236" s="25"/>
      <c r="R236" s="20">
        <f t="shared" si="11"/>
        <v>0</v>
      </c>
      <c r="S236" s="25"/>
      <c r="T236" s="25"/>
      <c r="U236" s="25"/>
      <c r="V236" s="25"/>
      <c r="W236" s="23" t="str">
        <f t="shared" si="12"/>
        <v>-</v>
      </c>
      <c r="X236" s="23" t="str">
        <f t="shared" si="12"/>
        <v>-</v>
      </c>
    </row>
    <row r="237" spans="1:24" x14ac:dyDescent="0.25">
      <c r="A237" s="25"/>
      <c r="B237" s="25"/>
      <c r="C237" s="25"/>
      <c r="D237" s="25"/>
      <c r="E237" s="25"/>
      <c r="F237" s="25"/>
      <c r="G237" s="25"/>
      <c r="H237" s="25"/>
      <c r="J237" s="25"/>
      <c r="K237" s="25"/>
      <c r="L237" s="25"/>
      <c r="M237" s="25"/>
      <c r="N237" s="25"/>
      <c r="R237" s="20">
        <f t="shared" si="11"/>
        <v>0</v>
      </c>
      <c r="S237" s="25"/>
      <c r="T237" s="25"/>
      <c r="U237" s="25"/>
      <c r="V237" s="25"/>
      <c r="W237" s="23" t="str">
        <f t="shared" si="12"/>
        <v>-</v>
      </c>
      <c r="X237" s="23" t="str">
        <f t="shared" si="12"/>
        <v>-</v>
      </c>
    </row>
    <row r="238" spans="1:24" x14ac:dyDescent="0.25">
      <c r="A238" s="25"/>
      <c r="B238" s="25"/>
      <c r="C238" s="25"/>
      <c r="D238" s="25"/>
      <c r="E238" s="25"/>
      <c r="F238" s="25"/>
      <c r="G238" s="25"/>
      <c r="H238" s="25"/>
      <c r="J238" s="25"/>
      <c r="K238" s="25"/>
      <c r="L238" s="25"/>
      <c r="M238" s="25"/>
      <c r="N238" s="25"/>
      <c r="R238" s="20">
        <f t="shared" si="11"/>
        <v>0</v>
      </c>
      <c r="S238" s="25"/>
      <c r="T238" s="25"/>
      <c r="U238" s="25"/>
      <c r="V238" s="25"/>
      <c r="W238" s="23" t="str">
        <f t="shared" si="12"/>
        <v>-</v>
      </c>
      <c r="X238" s="23" t="str">
        <f t="shared" si="12"/>
        <v>-</v>
      </c>
    </row>
    <row r="239" spans="1:24" x14ac:dyDescent="0.25">
      <c r="A239" s="25"/>
      <c r="B239" s="25"/>
      <c r="C239" s="25"/>
      <c r="D239" s="25"/>
      <c r="E239" s="25"/>
      <c r="F239" s="25"/>
      <c r="G239" s="25"/>
      <c r="H239" s="25"/>
      <c r="J239" s="25"/>
      <c r="K239" s="25"/>
      <c r="L239" s="25"/>
      <c r="M239" s="25"/>
      <c r="N239" s="25"/>
      <c r="R239" s="20">
        <f t="shared" si="11"/>
        <v>0</v>
      </c>
      <c r="S239" s="25"/>
      <c r="T239" s="25"/>
      <c r="U239" s="25"/>
      <c r="V239" s="25"/>
      <c r="W239" s="23" t="str">
        <f t="shared" si="12"/>
        <v>-</v>
      </c>
      <c r="X239" s="23" t="str">
        <f t="shared" si="12"/>
        <v>-</v>
      </c>
    </row>
    <row r="240" spans="1:24" x14ac:dyDescent="0.25">
      <c r="A240" s="25"/>
      <c r="B240" s="25"/>
      <c r="C240" s="25"/>
      <c r="D240" s="25"/>
      <c r="E240" s="25"/>
      <c r="F240" s="25"/>
      <c r="G240" s="25"/>
      <c r="H240" s="25"/>
      <c r="J240" s="25"/>
      <c r="K240" s="25"/>
      <c r="L240" s="25"/>
      <c r="M240" s="25"/>
      <c r="N240" s="25"/>
      <c r="R240" s="20">
        <f t="shared" si="11"/>
        <v>0</v>
      </c>
      <c r="S240" s="25"/>
      <c r="T240" s="25"/>
      <c r="U240" s="25"/>
      <c r="V240" s="25"/>
      <c r="W240" s="23" t="str">
        <f t="shared" si="12"/>
        <v>-</v>
      </c>
      <c r="X240" s="23" t="str">
        <f t="shared" si="12"/>
        <v>-</v>
      </c>
    </row>
    <row r="241" spans="1:24" x14ac:dyDescent="0.25">
      <c r="A241" s="25"/>
      <c r="B241" s="25"/>
      <c r="C241" s="25"/>
      <c r="D241" s="25"/>
      <c r="E241" s="25"/>
      <c r="F241" s="25"/>
      <c r="G241" s="25"/>
      <c r="H241" s="25"/>
      <c r="J241" s="25"/>
      <c r="K241" s="25"/>
      <c r="L241" s="25"/>
      <c r="M241" s="25"/>
      <c r="N241" s="25"/>
      <c r="R241" s="20">
        <f t="shared" si="11"/>
        <v>0</v>
      </c>
      <c r="S241" s="25"/>
      <c r="T241" s="25"/>
      <c r="U241" s="25"/>
      <c r="V241" s="25"/>
      <c r="W241" s="23" t="str">
        <f t="shared" si="12"/>
        <v>-</v>
      </c>
      <c r="X241" s="23" t="str">
        <f t="shared" si="12"/>
        <v>-</v>
      </c>
    </row>
    <row r="242" spans="1:24" x14ac:dyDescent="0.25">
      <c r="A242" s="25"/>
      <c r="B242" s="25"/>
      <c r="C242" s="25"/>
      <c r="D242" s="25"/>
      <c r="E242" s="25"/>
      <c r="F242" s="25"/>
      <c r="G242" s="25"/>
      <c r="H242" s="25"/>
      <c r="J242" s="25"/>
      <c r="K242" s="25"/>
      <c r="L242" s="25"/>
      <c r="M242" s="25"/>
      <c r="N242" s="25"/>
      <c r="R242" s="20">
        <f t="shared" si="11"/>
        <v>0</v>
      </c>
      <c r="S242" s="25"/>
      <c r="T242" s="25"/>
      <c r="U242" s="25"/>
      <c r="V242" s="25"/>
      <c r="W242" s="23" t="str">
        <f t="shared" si="12"/>
        <v>-</v>
      </c>
      <c r="X242" s="23" t="str">
        <f t="shared" si="12"/>
        <v>-</v>
      </c>
    </row>
    <row r="243" spans="1:24" x14ac:dyDescent="0.25">
      <c r="A243" s="25"/>
      <c r="B243" s="25"/>
      <c r="C243" s="25"/>
      <c r="D243" s="25"/>
      <c r="E243" s="25"/>
      <c r="F243" s="25"/>
      <c r="G243" s="25"/>
      <c r="H243" s="25"/>
      <c r="J243" s="25"/>
      <c r="K243" s="25"/>
      <c r="L243" s="25"/>
      <c r="M243" s="25"/>
      <c r="N243" s="25"/>
      <c r="R243" s="20">
        <f t="shared" si="11"/>
        <v>0</v>
      </c>
      <c r="S243" s="25"/>
      <c r="T243" s="25"/>
      <c r="U243" s="25"/>
      <c r="V243" s="25"/>
      <c r="W243" s="23" t="str">
        <f t="shared" si="12"/>
        <v>-</v>
      </c>
      <c r="X243" s="23" t="str">
        <f t="shared" si="12"/>
        <v>-</v>
      </c>
    </row>
    <row r="244" spans="1:24" x14ac:dyDescent="0.25">
      <c r="A244" s="25"/>
      <c r="B244" s="25"/>
      <c r="C244" s="25"/>
      <c r="D244" s="25"/>
      <c r="E244" s="25"/>
      <c r="F244" s="25"/>
      <c r="G244" s="25"/>
      <c r="H244" s="25"/>
      <c r="J244" s="25"/>
      <c r="K244" s="25"/>
      <c r="L244" s="25"/>
      <c r="M244" s="25"/>
      <c r="N244" s="25"/>
      <c r="R244" s="20">
        <f t="shared" si="11"/>
        <v>0</v>
      </c>
      <c r="S244" s="25"/>
      <c r="T244" s="25"/>
      <c r="U244" s="25"/>
      <c r="V244" s="25"/>
      <c r="W244" s="23" t="str">
        <f t="shared" si="12"/>
        <v>-</v>
      </c>
      <c r="X244" s="23" t="str">
        <f t="shared" si="12"/>
        <v>-</v>
      </c>
    </row>
    <row r="245" spans="1:24" x14ac:dyDescent="0.25">
      <c r="A245" s="25"/>
      <c r="B245" s="25"/>
      <c r="C245" s="25"/>
      <c r="D245" s="25"/>
      <c r="E245" s="25"/>
      <c r="F245" s="25"/>
      <c r="G245" s="25"/>
      <c r="H245" s="25"/>
      <c r="J245" s="25"/>
      <c r="K245" s="25"/>
      <c r="L245" s="25"/>
      <c r="M245" s="25"/>
      <c r="N245" s="25"/>
      <c r="R245" s="20">
        <f t="shared" si="11"/>
        <v>0</v>
      </c>
      <c r="S245" s="25"/>
      <c r="T245" s="25"/>
      <c r="U245" s="25"/>
      <c r="V245" s="25"/>
      <c r="W245" s="23" t="str">
        <f t="shared" si="12"/>
        <v>-</v>
      </c>
      <c r="X245" s="23" t="str">
        <f t="shared" si="12"/>
        <v>-</v>
      </c>
    </row>
    <row r="246" spans="1:24" x14ac:dyDescent="0.25">
      <c r="A246" s="25"/>
      <c r="B246" s="25"/>
      <c r="C246" s="25"/>
      <c r="D246" s="25"/>
      <c r="E246" s="25"/>
      <c r="F246" s="25"/>
      <c r="G246" s="25"/>
      <c r="H246" s="25"/>
      <c r="J246" s="25"/>
      <c r="K246" s="25"/>
      <c r="L246" s="25"/>
      <c r="M246" s="25"/>
      <c r="N246" s="25"/>
      <c r="R246" s="20">
        <f t="shared" si="11"/>
        <v>0</v>
      </c>
      <c r="S246" s="25"/>
      <c r="T246" s="25"/>
      <c r="U246" s="25"/>
      <c r="V246" s="25"/>
      <c r="W246" s="23" t="str">
        <f t="shared" si="12"/>
        <v>-</v>
      </c>
      <c r="X246" s="23" t="str">
        <f t="shared" si="12"/>
        <v>-</v>
      </c>
    </row>
    <row r="247" spans="1:24" x14ac:dyDescent="0.25">
      <c r="A247" s="25"/>
      <c r="B247" s="25"/>
      <c r="C247" s="25"/>
      <c r="D247" s="25"/>
      <c r="E247" s="25"/>
      <c r="F247" s="25"/>
      <c r="G247" s="25"/>
      <c r="H247" s="25"/>
      <c r="J247" s="25"/>
      <c r="K247" s="25"/>
      <c r="L247" s="25"/>
      <c r="M247" s="25"/>
      <c r="N247" s="25"/>
      <c r="R247" s="20">
        <f t="shared" si="11"/>
        <v>0</v>
      </c>
      <c r="S247" s="25"/>
      <c r="T247" s="25"/>
      <c r="U247" s="25"/>
      <c r="V247" s="25"/>
      <c r="W247" s="23" t="str">
        <f t="shared" si="12"/>
        <v>-</v>
      </c>
      <c r="X247" s="23" t="str">
        <f t="shared" si="12"/>
        <v>-</v>
      </c>
    </row>
    <row r="248" spans="1:24" x14ac:dyDescent="0.25">
      <c r="A248" s="25"/>
      <c r="B248" s="25"/>
      <c r="C248" s="25"/>
      <c r="D248" s="25"/>
      <c r="E248" s="25"/>
      <c r="F248" s="25"/>
      <c r="G248" s="25"/>
      <c r="H248" s="25"/>
      <c r="J248" s="25"/>
      <c r="K248" s="25"/>
      <c r="L248" s="25"/>
      <c r="M248" s="25"/>
      <c r="N248" s="25"/>
      <c r="R248" s="20">
        <f t="shared" si="11"/>
        <v>0</v>
      </c>
      <c r="S248" s="25"/>
      <c r="T248" s="25"/>
      <c r="U248" s="25"/>
      <c r="V248" s="25"/>
      <c r="W248" s="23" t="str">
        <f t="shared" si="12"/>
        <v>-</v>
      </c>
      <c r="X248" s="23" t="str">
        <f t="shared" si="12"/>
        <v>-</v>
      </c>
    </row>
    <row r="249" spans="1:24" x14ac:dyDescent="0.25">
      <c r="A249" s="25"/>
      <c r="B249" s="25"/>
      <c r="C249" s="25"/>
      <c r="D249" s="25"/>
      <c r="E249" s="25"/>
      <c r="F249" s="25"/>
      <c r="G249" s="25"/>
      <c r="H249" s="25"/>
      <c r="J249" s="25"/>
      <c r="K249" s="25"/>
      <c r="L249" s="25"/>
      <c r="M249" s="25"/>
      <c r="N249" s="25"/>
      <c r="R249" s="20">
        <f t="shared" si="11"/>
        <v>0</v>
      </c>
      <c r="S249" s="25"/>
      <c r="T249" s="25"/>
      <c r="U249" s="25"/>
      <c r="V249" s="25"/>
      <c r="W249" s="23" t="str">
        <f t="shared" si="12"/>
        <v>-</v>
      </c>
      <c r="X249" s="23" t="str">
        <f t="shared" si="12"/>
        <v>-</v>
      </c>
    </row>
    <row r="250" spans="1:24" x14ac:dyDescent="0.25">
      <c r="A250" s="25"/>
      <c r="B250" s="25"/>
      <c r="C250" s="25"/>
      <c r="D250" s="25"/>
      <c r="E250" s="25"/>
      <c r="F250" s="25"/>
      <c r="G250" s="25"/>
      <c r="H250" s="25"/>
      <c r="J250" s="25"/>
      <c r="K250" s="25"/>
      <c r="L250" s="25"/>
      <c r="M250" s="25"/>
      <c r="N250" s="25"/>
      <c r="R250" s="20">
        <f t="shared" si="11"/>
        <v>0</v>
      </c>
      <c r="S250" s="25"/>
      <c r="T250" s="25"/>
      <c r="U250" s="25"/>
      <c r="V250" s="25"/>
      <c r="W250" s="23" t="str">
        <f t="shared" si="12"/>
        <v>-</v>
      </c>
      <c r="X250" s="23" t="str">
        <f t="shared" si="12"/>
        <v>-</v>
      </c>
    </row>
    <row r="251" spans="1:24" x14ac:dyDescent="0.25">
      <c r="A251" s="25"/>
      <c r="B251" s="25"/>
      <c r="C251" s="25"/>
      <c r="D251" s="25"/>
      <c r="E251" s="25"/>
      <c r="F251" s="25"/>
      <c r="G251" s="25"/>
      <c r="H251" s="25"/>
      <c r="J251" s="25"/>
      <c r="K251" s="25"/>
      <c r="L251" s="25"/>
      <c r="M251" s="25"/>
      <c r="N251" s="25"/>
      <c r="R251" s="20">
        <f t="shared" si="11"/>
        <v>0</v>
      </c>
      <c r="S251" s="25"/>
      <c r="T251" s="25"/>
      <c r="U251" s="25"/>
      <c r="V251" s="25"/>
      <c r="W251" s="23" t="str">
        <f t="shared" si="12"/>
        <v>-</v>
      </c>
      <c r="X251" s="23" t="str">
        <f t="shared" si="12"/>
        <v>-</v>
      </c>
    </row>
    <row r="252" spans="1:24" x14ac:dyDescent="0.25">
      <c r="A252" s="25"/>
      <c r="B252" s="25"/>
      <c r="C252" s="25"/>
      <c r="D252" s="25"/>
      <c r="E252" s="25"/>
      <c r="F252" s="25"/>
      <c r="G252" s="25"/>
      <c r="H252" s="25"/>
      <c r="J252" s="25"/>
      <c r="K252" s="25"/>
      <c r="L252" s="25"/>
      <c r="M252" s="25"/>
      <c r="N252" s="25"/>
      <c r="R252" s="20">
        <f t="shared" si="11"/>
        <v>0</v>
      </c>
      <c r="S252" s="25"/>
      <c r="T252" s="25"/>
      <c r="U252" s="25"/>
      <c r="V252" s="25"/>
      <c r="W252" s="23" t="str">
        <f t="shared" si="12"/>
        <v>-</v>
      </c>
      <c r="X252" s="23" t="str">
        <f t="shared" si="12"/>
        <v>-</v>
      </c>
    </row>
    <row r="253" spans="1:24" x14ac:dyDescent="0.25">
      <c r="A253" s="25"/>
      <c r="B253" s="25"/>
      <c r="C253" s="25"/>
      <c r="D253" s="25"/>
      <c r="E253" s="25"/>
      <c r="F253" s="25"/>
      <c r="G253" s="25"/>
      <c r="H253" s="25"/>
      <c r="J253" s="25"/>
      <c r="K253" s="25"/>
      <c r="L253" s="25"/>
      <c r="M253" s="25"/>
      <c r="N253" s="25"/>
      <c r="R253" s="20">
        <f t="shared" ref="R253:R316" si="13">A253</f>
        <v>0</v>
      </c>
      <c r="S253" s="25"/>
      <c r="T253" s="25"/>
      <c r="U253" s="25"/>
      <c r="V253" s="25"/>
      <c r="W253" s="23" t="str">
        <f t="shared" si="12"/>
        <v>-</v>
      </c>
      <c r="X253" s="23" t="str">
        <f t="shared" si="12"/>
        <v>-</v>
      </c>
    </row>
    <row r="254" spans="1:24" x14ac:dyDescent="0.25">
      <c r="A254" s="25"/>
      <c r="B254" s="25"/>
      <c r="C254" s="25"/>
      <c r="D254" s="25"/>
      <c r="E254" s="25"/>
      <c r="F254" s="25"/>
      <c r="G254" s="25"/>
      <c r="H254" s="25"/>
      <c r="J254" s="25"/>
      <c r="K254" s="25"/>
      <c r="L254" s="25"/>
      <c r="M254" s="25"/>
      <c r="N254" s="25"/>
      <c r="R254" s="20">
        <f t="shared" si="13"/>
        <v>0</v>
      </c>
      <c r="S254" s="25"/>
      <c r="T254" s="25"/>
      <c r="U254" s="25"/>
      <c r="V254" s="25"/>
      <c r="W254" s="23" t="str">
        <f t="shared" si="12"/>
        <v>-</v>
      </c>
      <c r="X254" s="23" t="str">
        <f t="shared" si="12"/>
        <v>-</v>
      </c>
    </row>
    <row r="255" spans="1:24" x14ac:dyDescent="0.25">
      <c r="A255" s="25"/>
      <c r="B255" s="25"/>
      <c r="C255" s="25"/>
      <c r="D255" s="25"/>
      <c r="E255" s="25"/>
      <c r="F255" s="25"/>
      <c r="G255" s="25"/>
      <c r="H255" s="25"/>
      <c r="J255" s="25"/>
      <c r="K255" s="25"/>
      <c r="L255" s="25"/>
      <c r="M255" s="25"/>
      <c r="N255" s="25"/>
      <c r="R255" s="20">
        <f t="shared" si="13"/>
        <v>0</v>
      </c>
      <c r="S255" s="25"/>
      <c r="T255" s="25"/>
      <c r="U255" s="25"/>
      <c r="V255" s="25"/>
      <c r="W255" s="23" t="str">
        <f t="shared" si="12"/>
        <v>-</v>
      </c>
      <c r="X255" s="23" t="str">
        <f t="shared" si="12"/>
        <v>-</v>
      </c>
    </row>
    <row r="256" spans="1:24" x14ac:dyDescent="0.25">
      <c r="A256" s="25"/>
      <c r="B256" s="25"/>
      <c r="C256" s="25"/>
      <c r="D256" s="25"/>
      <c r="E256" s="25"/>
      <c r="F256" s="25"/>
      <c r="G256" s="25"/>
      <c r="H256" s="25"/>
      <c r="J256" s="25"/>
      <c r="K256" s="25"/>
      <c r="L256" s="25"/>
      <c r="M256" s="25"/>
      <c r="N256" s="25"/>
      <c r="R256" s="20">
        <f t="shared" si="13"/>
        <v>0</v>
      </c>
      <c r="S256" s="25"/>
      <c r="T256" s="25"/>
      <c r="U256" s="25"/>
      <c r="V256" s="25"/>
      <c r="W256" s="23" t="str">
        <f t="shared" si="12"/>
        <v>-</v>
      </c>
      <c r="X256" s="23" t="str">
        <f t="shared" si="12"/>
        <v>-</v>
      </c>
    </row>
    <row r="257" spans="1:24" x14ac:dyDescent="0.25">
      <c r="A257" s="25"/>
      <c r="B257" s="25"/>
      <c r="C257" s="25"/>
      <c r="D257" s="25"/>
      <c r="E257" s="25"/>
      <c r="F257" s="25"/>
      <c r="G257" s="25"/>
      <c r="H257" s="25"/>
      <c r="J257" s="25"/>
      <c r="K257" s="25"/>
      <c r="L257" s="25"/>
      <c r="M257" s="25"/>
      <c r="N257" s="25"/>
      <c r="R257" s="20">
        <f t="shared" si="13"/>
        <v>0</v>
      </c>
      <c r="S257" s="25"/>
      <c r="T257" s="25"/>
      <c r="U257" s="25"/>
      <c r="V257" s="25"/>
      <c r="W257" s="23" t="str">
        <f t="shared" si="12"/>
        <v>-</v>
      </c>
      <c r="X257" s="23" t="str">
        <f t="shared" si="12"/>
        <v>-</v>
      </c>
    </row>
    <row r="258" spans="1:24" x14ac:dyDescent="0.25">
      <c r="A258" s="25"/>
      <c r="B258" s="25"/>
      <c r="C258" s="25"/>
      <c r="D258" s="25"/>
      <c r="E258" s="25"/>
      <c r="F258" s="25"/>
      <c r="G258" s="25"/>
      <c r="H258" s="25"/>
      <c r="J258" s="25"/>
      <c r="K258" s="25"/>
      <c r="L258" s="25"/>
      <c r="M258" s="25"/>
      <c r="N258" s="25"/>
      <c r="R258" s="20">
        <f t="shared" si="13"/>
        <v>0</v>
      </c>
      <c r="S258" s="25"/>
      <c r="T258" s="25"/>
      <c r="U258" s="25"/>
      <c r="V258" s="25"/>
      <c r="W258" s="23" t="str">
        <f t="shared" si="12"/>
        <v>-</v>
      </c>
      <c r="X258" s="23" t="str">
        <f t="shared" si="12"/>
        <v>-</v>
      </c>
    </row>
    <row r="259" spans="1:24" x14ac:dyDescent="0.25">
      <c r="A259" s="25"/>
      <c r="B259" s="25"/>
      <c r="C259" s="25"/>
      <c r="D259" s="25"/>
      <c r="E259" s="25"/>
      <c r="F259" s="25"/>
      <c r="G259" s="25"/>
      <c r="H259" s="25"/>
      <c r="J259" s="25"/>
      <c r="K259" s="25"/>
      <c r="L259" s="25"/>
      <c r="M259" s="25"/>
      <c r="N259" s="25"/>
      <c r="R259" s="20">
        <f t="shared" si="13"/>
        <v>0</v>
      </c>
      <c r="S259" s="25"/>
      <c r="T259" s="25"/>
      <c r="U259" s="25"/>
      <c r="V259" s="25"/>
      <c r="W259" s="23" t="str">
        <f t="shared" si="12"/>
        <v>-</v>
      </c>
      <c r="X259" s="23" t="str">
        <f t="shared" si="12"/>
        <v>-</v>
      </c>
    </row>
    <row r="260" spans="1:24" x14ac:dyDescent="0.25">
      <c r="A260" s="25"/>
      <c r="B260" s="25"/>
      <c r="C260" s="25"/>
      <c r="D260" s="25"/>
      <c r="E260" s="25"/>
      <c r="F260" s="25"/>
      <c r="G260" s="25"/>
      <c r="H260" s="25"/>
      <c r="J260" s="25"/>
      <c r="K260" s="25"/>
      <c r="L260" s="25"/>
      <c r="M260" s="25"/>
      <c r="N260" s="25"/>
      <c r="R260" s="20">
        <f t="shared" si="13"/>
        <v>0</v>
      </c>
      <c r="S260" s="25"/>
      <c r="T260" s="25"/>
      <c r="U260" s="25"/>
      <c r="V260" s="25"/>
      <c r="W260" s="23" t="str">
        <f t="shared" si="12"/>
        <v>-</v>
      </c>
      <c r="X260" s="23" t="str">
        <f t="shared" si="12"/>
        <v>-</v>
      </c>
    </row>
    <row r="261" spans="1:24" x14ac:dyDescent="0.25">
      <c r="A261" s="25"/>
      <c r="B261" s="25"/>
      <c r="C261" s="25"/>
      <c r="D261" s="25"/>
      <c r="E261" s="25"/>
      <c r="F261" s="25"/>
      <c r="G261" s="25"/>
      <c r="H261" s="25"/>
      <c r="J261" s="25"/>
      <c r="K261" s="25"/>
      <c r="L261" s="25"/>
      <c r="M261" s="25"/>
      <c r="N261" s="25"/>
      <c r="R261" s="20">
        <f t="shared" si="13"/>
        <v>0</v>
      </c>
      <c r="S261" s="25"/>
      <c r="T261" s="25"/>
      <c r="U261" s="25"/>
      <c r="V261" s="25"/>
      <c r="W261" s="23" t="str">
        <f t="shared" si="12"/>
        <v>-</v>
      </c>
      <c r="X261" s="23" t="str">
        <f t="shared" si="12"/>
        <v>-</v>
      </c>
    </row>
    <row r="262" spans="1:24" x14ac:dyDescent="0.25">
      <c r="A262" s="25"/>
      <c r="B262" s="25"/>
      <c r="C262" s="25"/>
      <c r="D262" s="25"/>
      <c r="E262" s="25"/>
      <c r="F262" s="25"/>
      <c r="G262" s="25"/>
      <c r="H262" s="25"/>
      <c r="J262" s="25"/>
      <c r="K262" s="25"/>
      <c r="L262" s="25"/>
      <c r="M262" s="25"/>
      <c r="N262" s="25"/>
      <c r="R262" s="20">
        <f t="shared" si="13"/>
        <v>0</v>
      </c>
      <c r="S262" s="25"/>
      <c r="T262" s="25"/>
      <c r="U262" s="25"/>
      <c r="V262" s="25"/>
      <c r="W262" s="23" t="str">
        <f t="shared" si="12"/>
        <v>-</v>
      </c>
      <c r="X262" s="23" t="str">
        <f t="shared" si="12"/>
        <v>-</v>
      </c>
    </row>
    <row r="263" spans="1:24" x14ac:dyDescent="0.25">
      <c r="A263" s="25"/>
      <c r="B263" s="25"/>
      <c r="C263" s="25"/>
      <c r="D263" s="25"/>
      <c r="E263" s="25"/>
      <c r="F263" s="25"/>
      <c r="G263" s="25"/>
      <c r="H263" s="25"/>
      <c r="J263" s="25"/>
      <c r="K263" s="25"/>
      <c r="L263" s="25"/>
      <c r="M263" s="25"/>
      <c r="N263" s="25"/>
      <c r="R263" s="20">
        <f t="shared" si="13"/>
        <v>0</v>
      </c>
      <c r="S263" s="25"/>
      <c r="T263" s="25"/>
      <c r="U263" s="25"/>
      <c r="V263" s="25"/>
      <c r="W263" s="23" t="str">
        <f t="shared" si="12"/>
        <v>-</v>
      </c>
      <c r="X263" s="23" t="str">
        <f t="shared" si="12"/>
        <v>-</v>
      </c>
    </row>
    <row r="264" spans="1:24" x14ac:dyDescent="0.25">
      <c r="A264" s="25"/>
      <c r="B264" s="25"/>
      <c r="C264" s="25"/>
      <c r="D264" s="25"/>
      <c r="E264" s="25"/>
      <c r="F264" s="25"/>
      <c r="G264" s="25"/>
      <c r="H264" s="25"/>
      <c r="J264" s="25"/>
      <c r="K264" s="25"/>
      <c r="L264" s="25"/>
      <c r="M264" s="25"/>
      <c r="N264" s="25"/>
      <c r="R264" s="20">
        <f t="shared" si="13"/>
        <v>0</v>
      </c>
      <c r="S264" s="25"/>
      <c r="T264" s="25"/>
      <c r="U264" s="25"/>
      <c r="V264" s="25"/>
      <c r="W264" s="23" t="str">
        <f t="shared" si="12"/>
        <v>-</v>
      </c>
      <c r="X264" s="23" t="str">
        <f t="shared" si="12"/>
        <v>-</v>
      </c>
    </row>
    <row r="265" spans="1:24" x14ac:dyDescent="0.25">
      <c r="A265" s="25"/>
      <c r="B265" s="25"/>
      <c r="C265" s="25"/>
      <c r="D265" s="25"/>
      <c r="E265" s="25"/>
      <c r="F265" s="25"/>
      <c r="G265" s="25"/>
      <c r="H265" s="25"/>
      <c r="J265" s="25"/>
      <c r="K265" s="25"/>
      <c r="L265" s="25"/>
      <c r="M265" s="25"/>
      <c r="N265" s="25"/>
      <c r="R265" s="20">
        <f t="shared" si="13"/>
        <v>0</v>
      </c>
      <c r="S265" s="25"/>
      <c r="T265" s="25"/>
      <c r="U265" s="25"/>
      <c r="V265" s="25"/>
      <c r="W265" s="23" t="str">
        <f t="shared" si="12"/>
        <v>-</v>
      </c>
      <c r="X265" s="23" t="str">
        <f t="shared" si="12"/>
        <v>-</v>
      </c>
    </row>
    <row r="266" spans="1:24" x14ac:dyDescent="0.25">
      <c r="A266" s="25"/>
      <c r="B266" s="25"/>
      <c r="C266" s="25"/>
      <c r="D266" s="25"/>
      <c r="E266" s="25"/>
      <c r="F266" s="25"/>
      <c r="G266" s="25"/>
      <c r="H266" s="25"/>
      <c r="J266" s="25"/>
      <c r="K266" s="25"/>
      <c r="L266" s="25"/>
      <c r="M266" s="25"/>
      <c r="N266" s="25"/>
      <c r="R266" s="20">
        <f t="shared" si="13"/>
        <v>0</v>
      </c>
      <c r="S266" s="25"/>
      <c r="T266" s="25"/>
      <c r="U266" s="25"/>
      <c r="V266" s="25"/>
      <c r="W266" s="23" t="str">
        <f t="shared" si="12"/>
        <v>-</v>
      </c>
      <c r="X266" s="23" t="str">
        <f t="shared" si="12"/>
        <v>-</v>
      </c>
    </row>
    <row r="267" spans="1:24" x14ac:dyDescent="0.25">
      <c r="A267" s="25"/>
      <c r="B267" s="25"/>
      <c r="C267" s="25"/>
      <c r="D267" s="25"/>
      <c r="E267" s="25"/>
      <c r="F267" s="25"/>
      <c r="G267" s="25"/>
      <c r="H267" s="25"/>
      <c r="J267" s="25"/>
      <c r="K267" s="25"/>
      <c r="L267" s="25"/>
      <c r="M267" s="25"/>
      <c r="N267" s="25"/>
      <c r="R267" s="20">
        <f t="shared" si="13"/>
        <v>0</v>
      </c>
      <c r="S267" s="25"/>
      <c r="T267" s="25"/>
      <c r="U267" s="25"/>
      <c r="V267" s="25"/>
      <c r="W267" s="23" t="str">
        <f t="shared" si="12"/>
        <v>-</v>
      </c>
      <c r="X267" s="23" t="str">
        <f t="shared" si="12"/>
        <v>-</v>
      </c>
    </row>
    <row r="268" spans="1:24" x14ac:dyDescent="0.25">
      <c r="A268" s="25"/>
      <c r="B268" s="25"/>
      <c r="C268" s="25"/>
      <c r="D268" s="25"/>
      <c r="E268" s="25"/>
      <c r="F268" s="25"/>
      <c r="G268" s="25"/>
      <c r="H268" s="25"/>
      <c r="J268" s="25"/>
      <c r="K268" s="25"/>
      <c r="L268" s="25"/>
      <c r="M268" s="25"/>
      <c r="N268" s="25"/>
      <c r="R268" s="20">
        <f t="shared" si="13"/>
        <v>0</v>
      </c>
      <c r="S268" s="25"/>
      <c r="T268" s="25"/>
      <c r="U268" s="25"/>
      <c r="V268" s="25"/>
      <c r="W268" s="23" t="str">
        <f t="shared" ref="W268:X331" si="14">IF((J268+L268/$X$6)&gt;0,(J268+L268/$X$6),"-")</f>
        <v>-</v>
      </c>
      <c r="X268" s="23" t="str">
        <f t="shared" si="14"/>
        <v>-</v>
      </c>
    </row>
    <row r="269" spans="1:24" x14ac:dyDescent="0.25">
      <c r="A269" s="25"/>
      <c r="B269" s="25"/>
      <c r="C269" s="25"/>
      <c r="D269" s="25"/>
      <c r="E269" s="25"/>
      <c r="F269" s="25"/>
      <c r="G269" s="25"/>
      <c r="H269" s="25"/>
      <c r="J269" s="25"/>
      <c r="K269" s="25"/>
      <c r="L269" s="25"/>
      <c r="M269" s="25"/>
      <c r="N269" s="25"/>
      <c r="R269" s="20">
        <f t="shared" si="13"/>
        <v>0</v>
      </c>
      <c r="S269" s="25"/>
      <c r="T269" s="25"/>
      <c r="U269" s="25"/>
      <c r="V269" s="25"/>
      <c r="W269" s="23" t="str">
        <f t="shared" si="14"/>
        <v>-</v>
      </c>
      <c r="X269" s="23" t="str">
        <f t="shared" si="14"/>
        <v>-</v>
      </c>
    </row>
    <row r="270" spans="1:24" x14ac:dyDescent="0.25">
      <c r="A270" s="25"/>
      <c r="B270" s="25"/>
      <c r="C270" s="25"/>
      <c r="D270" s="25"/>
      <c r="E270" s="25"/>
      <c r="F270" s="25"/>
      <c r="G270" s="25"/>
      <c r="H270" s="25"/>
      <c r="J270" s="25"/>
      <c r="K270" s="25"/>
      <c r="L270" s="25"/>
      <c r="M270" s="25"/>
      <c r="N270" s="25"/>
      <c r="R270" s="20">
        <f t="shared" si="13"/>
        <v>0</v>
      </c>
      <c r="S270" s="25"/>
      <c r="T270" s="25"/>
      <c r="U270" s="25"/>
      <c r="V270" s="25"/>
      <c r="W270" s="23" t="str">
        <f t="shared" si="14"/>
        <v>-</v>
      </c>
      <c r="X270" s="23" t="str">
        <f t="shared" si="14"/>
        <v>-</v>
      </c>
    </row>
    <row r="271" spans="1:24" x14ac:dyDescent="0.25">
      <c r="A271" s="25"/>
      <c r="B271" s="25"/>
      <c r="C271" s="25"/>
      <c r="D271" s="25"/>
      <c r="E271" s="25"/>
      <c r="F271" s="25"/>
      <c r="G271" s="25"/>
      <c r="H271" s="25"/>
      <c r="J271" s="25"/>
      <c r="K271" s="25"/>
      <c r="L271" s="25"/>
      <c r="M271" s="25"/>
      <c r="N271" s="25"/>
      <c r="R271" s="20">
        <f t="shared" si="13"/>
        <v>0</v>
      </c>
      <c r="S271" s="25"/>
      <c r="T271" s="25"/>
      <c r="U271" s="25"/>
      <c r="V271" s="25"/>
      <c r="W271" s="23" t="str">
        <f t="shared" si="14"/>
        <v>-</v>
      </c>
      <c r="X271" s="23" t="str">
        <f t="shared" si="14"/>
        <v>-</v>
      </c>
    </row>
    <row r="272" spans="1:24" x14ac:dyDescent="0.25">
      <c r="A272" s="25"/>
      <c r="B272" s="25"/>
      <c r="C272" s="25"/>
      <c r="D272" s="25"/>
      <c r="E272" s="25"/>
      <c r="F272" s="25"/>
      <c r="G272" s="25"/>
      <c r="H272" s="25"/>
      <c r="J272" s="25"/>
      <c r="K272" s="25"/>
      <c r="L272" s="25"/>
      <c r="M272" s="25"/>
      <c r="N272" s="25"/>
      <c r="R272" s="20">
        <f t="shared" si="13"/>
        <v>0</v>
      </c>
      <c r="S272" s="25"/>
      <c r="T272" s="25"/>
      <c r="U272" s="25"/>
      <c r="V272" s="25"/>
      <c r="W272" s="23" t="str">
        <f t="shared" si="14"/>
        <v>-</v>
      </c>
      <c r="X272" s="23" t="str">
        <f t="shared" si="14"/>
        <v>-</v>
      </c>
    </row>
    <row r="273" spans="1:24" x14ac:dyDescent="0.25">
      <c r="A273" s="25"/>
      <c r="B273" s="25"/>
      <c r="C273" s="25"/>
      <c r="D273" s="25"/>
      <c r="E273" s="25"/>
      <c r="F273" s="25"/>
      <c r="G273" s="25"/>
      <c r="H273" s="25"/>
      <c r="J273" s="25"/>
      <c r="K273" s="25"/>
      <c r="L273" s="25"/>
      <c r="M273" s="25"/>
      <c r="N273" s="25"/>
      <c r="R273" s="20">
        <f t="shared" si="13"/>
        <v>0</v>
      </c>
      <c r="S273" s="25"/>
      <c r="T273" s="25"/>
      <c r="U273" s="25"/>
      <c r="V273" s="25"/>
      <c r="W273" s="23" t="str">
        <f t="shared" si="14"/>
        <v>-</v>
      </c>
      <c r="X273" s="23" t="str">
        <f t="shared" si="14"/>
        <v>-</v>
      </c>
    </row>
    <row r="274" spans="1:24" x14ac:dyDescent="0.25">
      <c r="A274" s="25"/>
      <c r="B274" s="25"/>
      <c r="C274" s="25"/>
      <c r="D274" s="25"/>
      <c r="E274" s="25"/>
      <c r="F274" s="25"/>
      <c r="G274" s="25"/>
      <c r="H274" s="25"/>
      <c r="J274" s="25"/>
      <c r="K274" s="25"/>
      <c r="L274" s="25"/>
      <c r="M274" s="25"/>
      <c r="N274" s="25"/>
      <c r="R274" s="20">
        <f t="shared" si="13"/>
        <v>0</v>
      </c>
      <c r="S274" s="25"/>
      <c r="T274" s="25"/>
      <c r="U274" s="25"/>
      <c r="V274" s="25"/>
      <c r="W274" s="23" t="str">
        <f t="shared" si="14"/>
        <v>-</v>
      </c>
      <c r="X274" s="23" t="str">
        <f t="shared" si="14"/>
        <v>-</v>
      </c>
    </row>
    <row r="275" spans="1:24" x14ac:dyDescent="0.25">
      <c r="A275" s="25"/>
      <c r="B275" s="25"/>
      <c r="C275" s="25"/>
      <c r="D275" s="25"/>
      <c r="E275" s="25"/>
      <c r="F275" s="25"/>
      <c r="G275" s="25"/>
      <c r="H275" s="25"/>
      <c r="J275" s="25"/>
      <c r="K275" s="25"/>
      <c r="L275" s="25"/>
      <c r="M275" s="25"/>
      <c r="N275" s="25"/>
      <c r="R275" s="20">
        <f t="shared" si="13"/>
        <v>0</v>
      </c>
      <c r="S275" s="25"/>
      <c r="T275" s="25"/>
      <c r="U275" s="25"/>
      <c r="V275" s="25"/>
      <c r="W275" s="23" t="str">
        <f t="shared" si="14"/>
        <v>-</v>
      </c>
      <c r="X275" s="23" t="str">
        <f t="shared" si="14"/>
        <v>-</v>
      </c>
    </row>
    <row r="276" spans="1:24" x14ac:dyDescent="0.25">
      <c r="A276" s="25"/>
      <c r="B276" s="25"/>
      <c r="C276" s="25"/>
      <c r="D276" s="25"/>
      <c r="E276" s="25"/>
      <c r="F276" s="25"/>
      <c r="G276" s="25"/>
      <c r="H276" s="25"/>
      <c r="J276" s="25"/>
      <c r="K276" s="25"/>
      <c r="L276" s="25"/>
      <c r="M276" s="25"/>
      <c r="N276" s="25"/>
      <c r="R276" s="20">
        <f t="shared" si="13"/>
        <v>0</v>
      </c>
      <c r="S276" s="25"/>
      <c r="T276" s="25"/>
      <c r="U276" s="25"/>
      <c r="V276" s="25"/>
      <c r="W276" s="23" t="str">
        <f t="shared" si="14"/>
        <v>-</v>
      </c>
      <c r="X276" s="23" t="str">
        <f t="shared" si="14"/>
        <v>-</v>
      </c>
    </row>
    <row r="277" spans="1:24" x14ac:dyDescent="0.25">
      <c r="A277" s="25"/>
      <c r="B277" s="25"/>
      <c r="C277" s="25"/>
      <c r="D277" s="25"/>
      <c r="E277" s="25"/>
      <c r="F277" s="25"/>
      <c r="G277" s="25"/>
      <c r="H277" s="25"/>
      <c r="J277" s="25"/>
      <c r="K277" s="25"/>
      <c r="L277" s="25"/>
      <c r="M277" s="25"/>
      <c r="N277" s="25"/>
      <c r="R277" s="20">
        <f t="shared" si="13"/>
        <v>0</v>
      </c>
      <c r="S277" s="25"/>
      <c r="T277" s="25"/>
      <c r="U277" s="25"/>
      <c r="V277" s="25"/>
      <c r="W277" s="23" t="str">
        <f t="shared" si="14"/>
        <v>-</v>
      </c>
      <c r="X277" s="23" t="str">
        <f t="shared" si="14"/>
        <v>-</v>
      </c>
    </row>
    <row r="278" spans="1:24" x14ac:dyDescent="0.25">
      <c r="A278" s="25"/>
      <c r="B278" s="25"/>
      <c r="C278" s="25"/>
      <c r="D278" s="25"/>
      <c r="E278" s="25"/>
      <c r="F278" s="25"/>
      <c r="G278" s="25"/>
      <c r="H278" s="25"/>
      <c r="J278" s="25"/>
      <c r="K278" s="25"/>
      <c r="L278" s="25"/>
      <c r="M278" s="25"/>
      <c r="N278" s="25"/>
      <c r="R278" s="20">
        <f t="shared" si="13"/>
        <v>0</v>
      </c>
      <c r="S278" s="25"/>
      <c r="T278" s="25"/>
      <c r="U278" s="25"/>
      <c r="V278" s="25"/>
      <c r="W278" s="23" t="str">
        <f t="shared" si="14"/>
        <v>-</v>
      </c>
      <c r="X278" s="23" t="str">
        <f t="shared" si="14"/>
        <v>-</v>
      </c>
    </row>
    <row r="279" spans="1:24" x14ac:dyDescent="0.25">
      <c r="A279" s="25"/>
      <c r="B279" s="25"/>
      <c r="C279" s="25"/>
      <c r="D279" s="25"/>
      <c r="E279" s="25"/>
      <c r="F279" s="25"/>
      <c r="G279" s="25"/>
      <c r="H279" s="25"/>
      <c r="J279" s="25"/>
      <c r="K279" s="25"/>
      <c r="L279" s="25"/>
      <c r="M279" s="25"/>
      <c r="N279" s="25"/>
      <c r="R279" s="20">
        <f t="shared" si="13"/>
        <v>0</v>
      </c>
      <c r="S279" s="25"/>
      <c r="T279" s="25"/>
      <c r="U279" s="25"/>
      <c r="V279" s="25"/>
      <c r="W279" s="23" t="str">
        <f t="shared" si="14"/>
        <v>-</v>
      </c>
      <c r="X279" s="23" t="str">
        <f t="shared" si="14"/>
        <v>-</v>
      </c>
    </row>
    <row r="280" spans="1:24" x14ac:dyDescent="0.25">
      <c r="A280" s="25"/>
      <c r="B280" s="25"/>
      <c r="C280" s="25"/>
      <c r="D280" s="25"/>
      <c r="E280" s="25"/>
      <c r="F280" s="25"/>
      <c r="G280" s="25"/>
      <c r="H280" s="25"/>
      <c r="J280" s="25"/>
      <c r="K280" s="25"/>
      <c r="L280" s="25"/>
      <c r="M280" s="25"/>
      <c r="N280" s="25"/>
      <c r="R280" s="20">
        <f t="shared" si="13"/>
        <v>0</v>
      </c>
      <c r="S280" s="25"/>
      <c r="T280" s="25"/>
      <c r="U280" s="25"/>
      <c r="V280" s="25"/>
      <c r="W280" s="23" t="str">
        <f t="shared" si="14"/>
        <v>-</v>
      </c>
      <c r="X280" s="23" t="str">
        <f t="shared" si="14"/>
        <v>-</v>
      </c>
    </row>
    <row r="281" spans="1:24" x14ac:dyDescent="0.25">
      <c r="A281" s="25"/>
      <c r="B281" s="25"/>
      <c r="C281" s="25"/>
      <c r="D281" s="25"/>
      <c r="E281" s="25"/>
      <c r="F281" s="25"/>
      <c r="G281" s="25"/>
      <c r="H281" s="25"/>
      <c r="J281" s="25"/>
      <c r="K281" s="25"/>
      <c r="L281" s="25"/>
      <c r="M281" s="25"/>
      <c r="N281" s="25"/>
      <c r="R281" s="20">
        <f t="shared" si="13"/>
        <v>0</v>
      </c>
      <c r="S281" s="25"/>
      <c r="T281" s="25"/>
      <c r="U281" s="25"/>
      <c r="V281" s="25"/>
      <c r="W281" s="23" t="str">
        <f t="shared" si="14"/>
        <v>-</v>
      </c>
      <c r="X281" s="23" t="str">
        <f t="shared" si="14"/>
        <v>-</v>
      </c>
    </row>
    <row r="282" spans="1:24" x14ac:dyDescent="0.25">
      <c r="A282" s="25"/>
      <c r="B282" s="25"/>
      <c r="C282" s="25"/>
      <c r="D282" s="25"/>
      <c r="E282" s="25"/>
      <c r="F282" s="25"/>
      <c r="G282" s="25"/>
      <c r="H282" s="25"/>
      <c r="J282" s="25"/>
      <c r="K282" s="25"/>
      <c r="L282" s="25"/>
      <c r="M282" s="25"/>
      <c r="N282" s="25"/>
      <c r="R282" s="20">
        <f t="shared" si="13"/>
        <v>0</v>
      </c>
      <c r="S282" s="25"/>
      <c r="T282" s="25"/>
      <c r="U282" s="25"/>
      <c r="V282" s="25"/>
      <c r="W282" s="23" t="str">
        <f t="shared" si="14"/>
        <v>-</v>
      </c>
      <c r="X282" s="23" t="str">
        <f t="shared" si="14"/>
        <v>-</v>
      </c>
    </row>
    <row r="283" spans="1:24" x14ac:dyDescent="0.25">
      <c r="A283" s="25"/>
      <c r="B283" s="25"/>
      <c r="C283" s="25"/>
      <c r="D283" s="25"/>
      <c r="E283" s="25"/>
      <c r="F283" s="25"/>
      <c r="G283" s="25"/>
      <c r="H283" s="25"/>
      <c r="J283" s="25"/>
      <c r="K283" s="25"/>
      <c r="L283" s="25"/>
      <c r="M283" s="25"/>
      <c r="N283" s="25"/>
      <c r="R283" s="20">
        <f t="shared" si="13"/>
        <v>0</v>
      </c>
      <c r="S283" s="25"/>
      <c r="T283" s="25"/>
      <c r="U283" s="25"/>
      <c r="V283" s="25"/>
      <c r="W283" s="23" t="str">
        <f t="shared" si="14"/>
        <v>-</v>
      </c>
      <c r="X283" s="23" t="str">
        <f t="shared" si="14"/>
        <v>-</v>
      </c>
    </row>
    <row r="284" spans="1:24" x14ac:dyDescent="0.25">
      <c r="A284" s="25"/>
      <c r="B284" s="25"/>
      <c r="C284" s="25"/>
      <c r="D284" s="25"/>
      <c r="E284" s="25"/>
      <c r="F284" s="25"/>
      <c r="G284" s="25"/>
      <c r="H284" s="25"/>
      <c r="J284" s="25"/>
      <c r="K284" s="25"/>
      <c r="L284" s="25"/>
      <c r="M284" s="25"/>
      <c r="N284" s="25"/>
      <c r="R284" s="20">
        <f t="shared" si="13"/>
        <v>0</v>
      </c>
      <c r="S284" s="25"/>
      <c r="T284" s="25"/>
      <c r="U284" s="25"/>
      <c r="V284" s="25"/>
      <c r="W284" s="23" t="str">
        <f t="shared" si="14"/>
        <v>-</v>
      </c>
      <c r="X284" s="23" t="str">
        <f t="shared" si="14"/>
        <v>-</v>
      </c>
    </row>
    <row r="285" spans="1:24" x14ac:dyDescent="0.25">
      <c r="A285" s="25"/>
      <c r="B285" s="25"/>
      <c r="C285" s="25"/>
      <c r="D285" s="25"/>
      <c r="E285" s="25"/>
      <c r="F285" s="25"/>
      <c r="G285" s="25"/>
      <c r="H285" s="25"/>
      <c r="J285" s="25"/>
      <c r="K285" s="25"/>
      <c r="L285" s="25"/>
      <c r="M285" s="25"/>
      <c r="N285" s="25"/>
      <c r="R285" s="20">
        <f t="shared" si="13"/>
        <v>0</v>
      </c>
      <c r="S285" s="25"/>
      <c r="T285" s="25"/>
      <c r="U285" s="25"/>
      <c r="V285" s="25"/>
      <c r="W285" s="23" t="str">
        <f t="shared" si="14"/>
        <v>-</v>
      </c>
      <c r="X285" s="23" t="str">
        <f t="shared" si="14"/>
        <v>-</v>
      </c>
    </row>
    <row r="286" spans="1:24" x14ac:dyDescent="0.25">
      <c r="A286" s="25"/>
      <c r="B286" s="25"/>
      <c r="C286" s="25"/>
      <c r="D286" s="25"/>
      <c r="E286" s="25"/>
      <c r="F286" s="25"/>
      <c r="G286" s="25"/>
      <c r="H286" s="25"/>
      <c r="J286" s="25"/>
      <c r="K286" s="25"/>
      <c r="L286" s="25"/>
      <c r="M286" s="25"/>
      <c r="N286" s="25"/>
      <c r="R286" s="20">
        <f t="shared" si="13"/>
        <v>0</v>
      </c>
      <c r="S286" s="25"/>
      <c r="T286" s="25"/>
      <c r="U286" s="25"/>
      <c r="V286" s="25"/>
      <c r="W286" s="23" t="str">
        <f t="shared" si="14"/>
        <v>-</v>
      </c>
      <c r="X286" s="23" t="str">
        <f t="shared" si="14"/>
        <v>-</v>
      </c>
    </row>
    <row r="287" spans="1:24" x14ac:dyDescent="0.25">
      <c r="A287" s="25"/>
      <c r="B287" s="25"/>
      <c r="C287" s="25"/>
      <c r="D287" s="25"/>
      <c r="E287" s="25"/>
      <c r="F287" s="25"/>
      <c r="G287" s="25"/>
      <c r="H287" s="25"/>
      <c r="J287" s="25"/>
      <c r="K287" s="25"/>
      <c r="L287" s="25"/>
      <c r="M287" s="25"/>
      <c r="N287" s="25"/>
      <c r="R287" s="20">
        <f t="shared" si="13"/>
        <v>0</v>
      </c>
      <c r="S287" s="25"/>
      <c r="T287" s="25"/>
      <c r="U287" s="25"/>
      <c r="V287" s="25"/>
      <c r="W287" s="23" t="str">
        <f t="shared" si="14"/>
        <v>-</v>
      </c>
      <c r="X287" s="23" t="str">
        <f t="shared" si="14"/>
        <v>-</v>
      </c>
    </row>
    <row r="288" spans="1:24" x14ac:dyDescent="0.25">
      <c r="A288" s="25"/>
      <c r="B288" s="25"/>
      <c r="C288" s="25"/>
      <c r="D288" s="25"/>
      <c r="E288" s="25"/>
      <c r="F288" s="25"/>
      <c r="G288" s="25"/>
      <c r="H288" s="25"/>
      <c r="J288" s="25"/>
      <c r="K288" s="25"/>
      <c r="L288" s="25"/>
      <c r="M288" s="25"/>
      <c r="N288" s="25"/>
      <c r="R288" s="20">
        <f t="shared" si="13"/>
        <v>0</v>
      </c>
      <c r="S288" s="25"/>
      <c r="T288" s="25"/>
      <c r="U288" s="25"/>
      <c r="V288" s="25"/>
      <c r="W288" s="23" t="str">
        <f t="shared" si="14"/>
        <v>-</v>
      </c>
      <c r="X288" s="23" t="str">
        <f t="shared" si="14"/>
        <v>-</v>
      </c>
    </row>
    <row r="289" spans="1:24" x14ac:dyDescent="0.25">
      <c r="A289" s="25"/>
      <c r="B289" s="25"/>
      <c r="C289" s="25"/>
      <c r="D289" s="25"/>
      <c r="E289" s="25"/>
      <c r="F289" s="25"/>
      <c r="G289" s="25"/>
      <c r="H289" s="25"/>
      <c r="J289" s="25"/>
      <c r="K289" s="25"/>
      <c r="L289" s="25"/>
      <c r="M289" s="25"/>
      <c r="N289" s="25"/>
      <c r="R289" s="20">
        <f t="shared" si="13"/>
        <v>0</v>
      </c>
      <c r="S289" s="25"/>
      <c r="T289" s="25"/>
      <c r="U289" s="25"/>
      <c r="V289" s="25"/>
      <c r="W289" s="23" t="str">
        <f t="shared" si="14"/>
        <v>-</v>
      </c>
      <c r="X289" s="23" t="str">
        <f t="shared" si="14"/>
        <v>-</v>
      </c>
    </row>
    <row r="290" spans="1:24" x14ac:dyDescent="0.25">
      <c r="A290" s="25"/>
      <c r="B290" s="25"/>
      <c r="C290" s="25"/>
      <c r="D290" s="25"/>
      <c r="E290" s="25"/>
      <c r="F290" s="25"/>
      <c r="G290" s="25"/>
      <c r="H290" s="25"/>
      <c r="J290" s="25"/>
      <c r="K290" s="25"/>
      <c r="L290" s="25"/>
      <c r="M290" s="25"/>
      <c r="N290" s="25"/>
      <c r="R290" s="20">
        <f t="shared" si="13"/>
        <v>0</v>
      </c>
      <c r="S290" s="25"/>
      <c r="T290" s="25"/>
      <c r="U290" s="25"/>
      <c r="V290" s="25"/>
      <c r="W290" s="23" t="str">
        <f t="shared" si="14"/>
        <v>-</v>
      </c>
      <c r="X290" s="23" t="str">
        <f t="shared" si="14"/>
        <v>-</v>
      </c>
    </row>
    <row r="291" spans="1:24" x14ac:dyDescent="0.25">
      <c r="A291" s="25"/>
      <c r="B291" s="25"/>
      <c r="C291" s="25"/>
      <c r="D291" s="25"/>
      <c r="E291" s="25"/>
      <c r="F291" s="25"/>
      <c r="G291" s="25"/>
      <c r="H291" s="25"/>
      <c r="J291" s="25"/>
      <c r="K291" s="25"/>
      <c r="L291" s="25"/>
      <c r="M291" s="25"/>
      <c r="N291" s="25"/>
      <c r="R291" s="20">
        <f t="shared" si="13"/>
        <v>0</v>
      </c>
      <c r="S291" s="25"/>
      <c r="T291" s="25"/>
      <c r="U291" s="25"/>
      <c r="V291" s="25"/>
      <c r="W291" s="23" t="str">
        <f t="shared" si="14"/>
        <v>-</v>
      </c>
      <c r="X291" s="23" t="str">
        <f t="shared" si="14"/>
        <v>-</v>
      </c>
    </row>
    <row r="292" spans="1:24" x14ac:dyDescent="0.25">
      <c r="A292" s="25"/>
      <c r="B292" s="25"/>
      <c r="C292" s="25"/>
      <c r="D292" s="25"/>
      <c r="E292" s="25"/>
      <c r="F292" s="25"/>
      <c r="G292" s="25"/>
      <c r="H292" s="25"/>
      <c r="J292" s="25"/>
      <c r="K292" s="25"/>
      <c r="L292" s="25"/>
      <c r="M292" s="25"/>
      <c r="N292" s="25"/>
      <c r="R292" s="20">
        <f t="shared" si="13"/>
        <v>0</v>
      </c>
      <c r="S292" s="25"/>
      <c r="T292" s="25"/>
      <c r="U292" s="25"/>
      <c r="V292" s="25"/>
      <c r="W292" s="23" t="str">
        <f t="shared" si="14"/>
        <v>-</v>
      </c>
      <c r="X292" s="23" t="str">
        <f t="shared" si="14"/>
        <v>-</v>
      </c>
    </row>
    <row r="293" spans="1:24" x14ac:dyDescent="0.25">
      <c r="A293" s="25"/>
      <c r="B293" s="25"/>
      <c r="C293" s="25"/>
      <c r="D293" s="25"/>
      <c r="E293" s="25"/>
      <c r="F293" s="25"/>
      <c r="G293" s="25"/>
      <c r="H293" s="25"/>
      <c r="J293" s="25"/>
      <c r="K293" s="25"/>
      <c r="L293" s="25"/>
      <c r="M293" s="25"/>
      <c r="N293" s="25"/>
      <c r="R293" s="20">
        <f t="shared" si="13"/>
        <v>0</v>
      </c>
      <c r="S293" s="25"/>
      <c r="T293" s="25"/>
      <c r="U293" s="25"/>
      <c r="V293" s="25"/>
      <c r="W293" s="23" t="str">
        <f t="shared" si="14"/>
        <v>-</v>
      </c>
      <c r="X293" s="23" t="str">
        <f t="shared" si="14"/>
        <v>-</v>
      </c>
    </row>
    <row r="294" spans="1:24" x14ac:dyDescent="0.25">
      <c r="A294" s="25"/>
      <c r="B294" s="25"/>
      <c r="C294" s="25"/>
      <c r="D294" s="25"/>
      <c r="E294" s="25"/>
      <c r="F294" s="25"/>
      <c r="G294" s="25"/>
      <c r="H294" s="25"/>
      <c r="J294" s="25"/>
      <c r="K294" s="25"/>
      <c r="L294" s="25"/>
      <c r="M294" s="25"/>
      <c r="N294" s="25"/>
      <c r="R294" s="20">
        <f t="shared" si="13"/>
        <v>0</v>
      </c>
      <c r="S294" s="25"/>
      <c r="T294" s="25"/>
      <c r="U294" s="25"/>
      <c r="V294" s="25"/>
      <c r="W294" s="23" t="str">
        <f t="shared" si="14"/>
        <v>-</v>
      </c>
      <c r="X294" s="23" t="str">
        <f t="shared" si="14"/>
        <v>-</v>
      </c>
    </row>
    <row r="295" spans="1:24" x14ac:dyDescent="0.25">
      <c r="A295" s="25"/>
      <c r="B295" s="25"/>
      <c r="C295" s="25"/>
      <c r="D295" s="25"/>
      <c r="E295" s="25"/>
      <c r="F295" s="25"/>
      <c r="G295" s="25"/>
      <c r="H295" s="25"/>
      <c r="J295" s="25"/>
      <c r="K295" s="25"/>
      <c r="L295" s="25"/>
      <c r="M295" s="25"/>
      <c r="N295" s="25"/>
      <c r="R295" s="20">
        <f t="shared" si="13"/>
        <v>0</v>
      </c>
      <c r="S295" s="25"/>
      <c r="T295" s="25"/>
      <c r="U295" s="25"/>
      <c r="V295" s="25"/>
      <c r="W295" s="23" t="str">
        <f t="shared" si="14"/>
        <v>-</v>
      </c>
      <c r="X295" s="23" t="str">
        <f t="shared" si="14"/>
        <v>-</v>
      </c>
    </row>
    <row r="296" spans="1:24" x14ac:dyDescent="0.25">
      <c r="A296" s="25"/>
      <c r="B296" s="25"/>
      <c r="C296" s="25"/>
      <c r="D296" s="25"/>
      <c r="E296" s="25"/>
      <c r="F296" s="25"/>
      <c r="G296" s="25"/>
      <c r="H296" s="25"/>
      <c r="J296" s="25"/>
      <c r="K296" s="25"/>
      <c r="L296" s="25"/>
      <c r="M296" s="25"/>
      <c r="N296" s="25"/>
      <c r="R296" s="20">
        <f t="shared" si="13"/>
        <v>0</v>
      </c>
      <c r="S296" s="25"/>
      <c r="T296" s="25"/>
      <c r="U296" s="25"/>
      <c r="V296" s="25"/>
      <c r="W296" s="23" t="str">
        <f t="shared" si="14"/>
        <v>-</v>
      </c>
      <c r="X296" s="23" t="str">
        <f t="shared" si="14"/>
        <v>-</v>
      </c>
    </row>
    <row r="297" spans="1:24" x14ac:dyDescent="0.25">
      <c r="A297" s="25"/>
      <c r="B297" s="25"/>
      <c r="C297" s="25"/>
      <c r="D297" s="25"/>
      <c r="E297" s="25"/>
      <c r="F297" s="25"/>
      <c r="G297" s="25"/>
      <c r="H297" s="25"/>
      <c r="J297" s="25"/>
      <c r="K297" s="25"/>
      <c r="L297" s="25"/>
      <c r="M297" s="25"/>
      <c r="N297" s="25"/>
      <c r="R297" s="20">
        <f t="shared" si="13"/>
        <v>0</v>
      </c>
      <c r="S297" s="25"/>
      <c r="T297" s="25"/>
      <c r="U297" s="25"/>
      <c r="V297" s="25"/>
      <c r="W297" s="23" t="str">
        <f t="shared" si="14"/>
        <v>-</v>
      </c>
      <c r="X297" s="23" t="str">
        <f t="shared" si="14"/>
        <v>-</v>
      </c>
    </row>
    <row r="298" spans="1:24" x14ac:dyDescent="0.25">
      <c r="A298" s="25"/>
      <c r="B298" s="25"/>
      <c r="C298" s="25"/>
      <c r="D298" s="25"/>
      <c r="E298" s="25"/>
      <c r="F298" s="25"/>
      <c r="G298" s="25"/>
      <c r="H298" s="25"/>
      <c r="J298" s="25"/>
      <c r="K298" s="25"/>
      <c r="L298" s="25"/>
      <c r="M298" s="25"/>
      <c r="N298" s="25"/>
      <c r="R298" s="20">
        <f t="shared" si="13"/>
        <v>0</v>
      </c>
      <c r="S298" s="25"/>
      <c r="T298" s="25"/>
      <c r="U298" s="25"/>
      <c r="V298" s="25"/>
      <c r="W298" s="23" t="str">
        <f t="shared" si="14"/>
        <v>-</v>
      </c>
      <c r="X298" s="23" t="str">
        <f t="shared" si="14"/>
        <v>-</v>
      </c>
    </row>
    <row r="299" spans="1:24" x14ac:dyDescent="0.25">
      <c r="A299" s="25"/>
      <c r="B299" s="25"/>
      <c r="C299" s="25"/>
      <c r="D299" s="25"/>
      <c r="E299" s="25"/>
      <c r="F299" s="25"/>
      <c r="G299" s="25"/>
      <c r="H299" s="25"/>
      <c r="J299" s="25"/>
      <c r="K299" s="25"/>
      <c r="L299" s="25"/>
      <c r="M299" s="25"/>
      <c r="N299" s="25"/>
      <c r="R299" s="20">
        <f t="shared" si="13"/>
        <v>0</v>
      </c>
      <c r="S299" s="25"/>
      <c r="T299" s="25"/>
      <c r="U299" s="25"/>
      <c r="V299" s="25"/>
      <c r="W299" s="23" t="str">
        <f t="shared" si="14"/>
        <v>-</v>
      </c>
      <c r="X299" s="23" t="str">
        <f t="shared" si="14"/>
        <v>-</v>
      </c>
    </row>
    <row r="300" spans="1:24" x14ac:dyDescent="0.25">
      <c r="A300" s="25"/>
      <c r="B300" s="25"/>
      <c r="C300" s="25"/>
      <c r="D300" s="25"/>
      <c r="E300" s="25"/>
      <c r="F300" s="25"/>
      <c r="G300" s="25"/>
      <c r="H300" s="25"/>
      <c r="J300" s="25"/>
      <c r="K300" s="25"/>
      <c r="L300" s="25"/>
      <c r="M300" s="25"/>
      <c r="N300" s="25"/>
      <c r="R300" s="20">
        <f t="shared" si="13"/>
        <v>0</v>
      </c>
      <c r="S300" s="25"/>
      <c r="T300" s="25"/>
      <c r="U300" s="25"/>
      <c r="V300" s="25"/>
      <c r="W300" s="23" t="str">
        <f t="shared" si="14"/>
        <v>-</v>
      </c>
      <c r="X300" s="23" t="str">
        <f t="shared" si="14"/>
        <v>-</v>
      </c>
    </row>
    <row r="301" spans="1:24" x14ac:dyDescent="0.25">
      <c r="A301" s="25"/>
      <c r="B301" s="25"/>
      <c r="C301" s="25"/>
      <c r="D301" s="25"/>
      <c r="E301" s="25"/>
      <c r="F301" s="25"/>
      <c r="G301" s="25"/>
      <c r="H301" s="25"/>
      <c r="J301" s="25"/>
      <c r="K301" s="25"/>
      <c r="L301" s="25"/>
      <c r="M301" s="25"/>
      <c r="N301" s="25"/>
      <c r="R301" s="20">
        <f t="shared" si="13"/>
        <v>0</v>
      </c>
      <c r="S301" s="25"/>
      <c r="T301" s="25"/>
      <c r="U301" s="25"/>
      <c r="V301" s="25"/>
      <c r="W301" s="23" t="str">
        <f t="shared" si="14"/>
        <v>-</v>
      </c>
      <c r="X301" s="23" t="str">
        <f t="shared" si="14"/>
        <v>-</v>
      </c>
    </row>
    <row r="302" spans="1:24" x14ac:dyDescent="0.25">
      <c r="A302" s="25"/>
      <c r="B302" s="25"/>
      <c r="C302" s="25"/>
      <c r="D302" s="25"/>
      <c r="E302" s="25"/>
      <c r="F302" s="25"/>
      <c r="G302" s="25"/>
      <c r="H302" s="25"/>
      <c r="J302" s="25"/>
      <c r="K302" s="25"/>
      <c r="L302" s="25"/>
      <c r="M302" s="25"/>
      <c r="N302" s="25"/>
      <c r="R302" s="20">
        <f t="shared" si="13"/>
        <v>0</v>
      </c>
      <c r="S302" s="25"/>
      <c r="T302" s="25"/>
      <c r="U302" s="25"/>
      <c r="V302" s="25"/>
      <c r="W302" s="23" t="str">
        <f t="shared" si="14"/>
        <v>-</v>
      </c>
      <c r="X302" s="23" t="str">
        <f t="shared" si="14"/>
        <v>-</v>
      </c>
    </row>
    <row r="303" spans="1:24" x14ac:dyDescent="0.25">
      <c r="A303" s="25"/>
      <c r="B303" s="25"/>
      <c r="C303" s="25"/>
      <c r="D303" s="25"/>
      <c r="E303" s="25"/>
      <c r="F303" s="25"/>
      <c r="G303" s="25"/>
      <c r="H303" s="25"/>
      <c r="J303" s="25"/>
      <c r="K303" s="25"/>
      <c r="L303" s="25"/>
      <c r="M303" s="25"/>
      <c r="N303" s="25"/>
      <c r="R303" s="20">
        <f t="shared" si="13"/>
        <v>0</v>
      </c>
      <c r="S303" s="25"/>
      <c r="T303" s="25"/>
      <c r="U303" s="25"/>
      <c r="V303" s="25"/>
      <c r="W303" s="23" t="str">
        <f t="shared" si="14"/>
        <v>-</v>
      </c>
      <c r="X303" s="23" t="str">
        <f t="shared" si="14"/>
        <v>-</v>
      </c>
    </row>
    <row r="304" spans="1:24" x14ac:dyDescent="0.25">
      <c r="A304" s="25"/>
      <c r="B304" s="25"/>
      <c r="C304" s="25"/>
      <c r="D304" s="25"/>
      <c r="E304" s="25"/>
      <c r="F304" s="25"/>
      <c r="G304" s="25"/>
      <c r="H304" s="25"/>
      <c r="J304" s="25"/>
      <c r="K304" s="25"/>
      <c r="L304" s="25"/>
      <c r="M304" s="25"/>
      <c r="N304" s="25"/>
      <c r="R304" s="20">
        <f t="shared" si="13"/>
        <v>0</v>
      </c>
      <c r="S304" s="25"/>
      <c r="T304" s="25"/>
      <c r="U304" s="25"/>
      <c r="V304" s="25"/>
      <c r="W304" s="23" t="str">
        <f t="shared" si="14"/>
        <v>-</v>
      </c>
      <c r="X304" s="23" t="str">
        <f t="shared" si="14"/>
        <v>-</v>
      </c>
    </row>
    <row r="305" spans="1:24" x14ac:dyDescent="0.25">
      <c r="A305" s="25"/>
      <c r="B305" s="25"/>
      <c r="C305" s="25"/>
      <c r="D305" s="25"/>
      <c r="E305" s="25"/>
      <c r="F305" s="25"/>
      <c r="G305" s="25"/>
      <c r="H305" s="25"/>
      <c r="J305" s="25"/>
      <c r="K305" s="25"/>
      <c r="L305" s="25"/>
      <c r="M305" s="25"/>
      <c r="N305" s="25"/>
      <c r="R305" s="20">
        <f t="shared" si="13"/>
        <v>0</v>
      </c>
      <c r="S305" s="25"/>
      <c r="T305" s="25"/>
      <c r="U305" s="25"/>
      <c r="V305" s="25"/>
      <c r="W305" s="23" t="str">
        <f t="shared" si="14"/>
        <v>-</v>
      </c>
      <c r="X305" s="23" t="str">
        <f t="shared" si="14"/>
        <v>-</v>
      </c>
    </row>
    <row r="306" spans="1:24" x14ac:dyDescent="0.25">
      <c r="A306" s="25"/>
      <c r="B306" s="25"/>
      <c r="C306" s="25"/>
      <c r="D306" s="25"/>
      <c r="E306" s="25"/>
      <c r="F306" s="25"/>
      <c r="G306" s="25"/>
      <c r="H306" s="25"/>
      <c r="J306" s="25"/>
      <c r="K306" s="25"/>
      <c r="L306" s="25"/>
      <c r="M306" s="25"/>
      <c r="N306" s="25"/>
      <c r="R306" s="20">
        <f t="shared" si="13"/>
        <v>0</v>
      </c>
      <c r="S306" s="25"/>
      <c r="T306" s="25"/>
      <c r="U306" s="25"/>
      <c r="V306" s="25"/>
      <c r="W306" s="23" t="str">
        <f t="shared" si="14"/>
        <v>-</v>
      </c>
      <c r="X306" s="23" t="str">
        <f t="shared" si="14"/>
        <v>-</v>
      </c>
    </row>
    <row r="307" spans="1:24" x14ac:dyDescent="0.25">
      <c r="A307" s="25"/>
      <c r="B307" s="25"/>
      <c r="C307" s="25"/>
      <c r="D307" s="25"/>
      <c r="E307" s="25"/>
      <c r="F307" s="25"/>
      <c r="G307" s="25"/>
      <c r="H307" s="25"/>
      <c r="J307" s="25"/>
      <c r="K307" s="25"/>
      <c r="L307" s="25"/>
      <c r="M307" s="25"/>
      <c r="N307" s="25"/>
      <c r="R307" s="20">
        <f t="shared" si="13"/>
        <v>0</v>
      </c>
      <c r="S307" s="25"/>
      <c r="T307" s="25"/>
      <c r="U307" s="25"/>
      <c r="V307" s="25"/>
      <c r="W307" s="23" t="str">
        <f t="shared" si="14"/>
        <v>-</v>
      </c>
      <c r="X307" s="23" t="str">
        <f t="shared" si="14"/>
        <v>-</v>
      </c>
    </row>
    <row r="308" spans="1:24" x14ac:dyDescent="0.25">
      <c r="A308" s="25"/>
      <c r="B308" s="25"/>
      <c r="C308" s="25"/>
      <c r="D308" s="25"/>
      <c r="E308" s="25"/>
      <c r="F308" s="25"/>
      <c r="G308" s="25"/>
      <c r="H308" s="25"/>
      <c r="J308" s="25"/>
      <c r="K308" s="25"/>
      <c r="L308" s="25"/>
      <c r="M308" s="25"/>
      <c r="N308" s="25"/>
      <c r="R308" s="20">
        <f t="shared" si="13"/>
        <v>0</v>
      </c>
      <c r="S308" s="25"/>
      <c r="T308" s="25"/>
      <c r="U308" s="25"/>
      <c r="V308" s="25"/>
      <c r="W308" s="23" t="str">
        <f t="shared" si="14"/>
        <v>-</v>
      </c>
      <c r="X308" s="23" t="str">
        <f t="shared" si="14"/>
        <v>-</v>
      </c>
    </row>
    <row r="309" spans="1:24" x14ac:dyDescent="0.25">
      <c r="A309" s="25"/>
      <c r="B309" s="25"/>
      <c r="C309" s="25"/>
      <c r="D309" s="25"/>
      <c r="E309" s="25"/>
      <c r="F309" s="25"/>
      <c r="G309" s="25"/>
      <c r="H309" s="25"/>
      <c r="J309" s="25"/>
      <c r="K309" s="25"/>
      <c r="L309" s="25"/>
      <c r="M309" s="25"/>
      <c r="N309" s="25"/>
      <c r="R309" s="20">
        <f t="shared" si="13"/>
        <v>0</v>
      </c>
      <c r="S309" s="25"/>
      <c r="T309" s="25"/>
      <c r="U309" s="25"/>
      <c r="V309" s="25"/>
      <c r="W309" s="23" t="str">
        <f t="shared" si="14"/>
        <v>-</v>
      </c>
      <c r="X309" s="23" t="str">
        <f t="shared" si="14"/>
        <v>-</v>
      </c>
    </row>
    <row r="310" spans="1:24" x14ac:dyDescent="0.25">
      <c r="A310" s="25"/>
      <c r="B310" s="25"/>
      <c r="C310" s="25"/>
      <c r="D310" s="25"/>
      <c r="E310" s="25"/>
      <c r="F310" s="25"/>
      <c r="G310" s="25"/>
      <c r="H310" s="25"/>
      <c r="J310" s="25"/>
      <c r="K310" s="25"/>
      <c r="L310" s="25"/>
      <c r="M310" s="25"/>
      <c r="N310" s="25"/>
      <c r="R310" s="20">
        <f t="shared" si="13"/>
        <v>0</v>
      </c>
      <c r="S310" s="25"/>
      <c r="T310" s="25"/>
      <c r="U310" s="25"/>
      <c r="V310" s="25"/>
      <c r="W310" s="23" t="str">
        <f t="shared" si="14"/>
        <v>-</v>
      </c>
      <c r="X310" s="23" t="str">
        <f t="shared" si="14"/>
        <v>-</v>
      </c>
    </row>
    <row r="311" spans="1:24" x14ac:dyDescent="0.25">
      <c r="A311" s="25"/>
      <c r="B311" s="25"/>
      <c r="C311" s="25"/>
      <c r="D311" s="25"/>
      <c r="E311" s="25"/>
      <c r="F311" s="25"/>
      <c r="G311" s="25"/>
      <c r="H311" s="25"/>
      <c r="J311" s="25"/>
      <c r="K311" s="25"/>
      <c r="L311" s="25"/>
      <c r="M311" s="25"/>
      <c r="N311" s="25"/>
      <c r="R311" s="20">
        <f t="shared" si="13"/>
        <v>0</v>
      </c>
      <c r="S311" s="25"/>
      <c r="T311" s="25"/>
      <c r="U311" s="25"/>
      <c r="V311" s="25"/>
      <c r="W311" s="23" t="str">
        <f t="shared" si="14"/>
        <v>-</v>
      </c>
      <c r="X311" s="23" t="str">
        <f t="shared" si="14"/>
        <v>-</v>
      </c>
    </row>
    <row r="312" spans="1:24" x14ac:dyDescent="0.25">
      <c r="A312" s="25"/>
      <c r="B312" s="25"/>
      <c r="C312" s="25"/>
      <c r="D312" s="25"/>
      <c r="E312" s="25"/>
      <c r="F312" s="25"/>
      <c r="G312" s="25"/>
      <c r="H312" s="25"/>
      <c r="J312" s="25"/>
      <c r="K312" s="25"/>
      <c r="L312" s="25"/>
      <c r="M312" s="25"/>
      <c r="N312" s="25"/>
      <c r="R312" s="20">
        <f t="shared" si="13"/>
        <v>0</v>
      </c>
      <c r="S312" s="25"/>
      <c r="T312" s="25"/>
      <c r="U312" s="25"/>
      <c r="V312" s="25"/>
      <c r="W312" s="23" t="str">
        <f t="shared" si="14"/>
        <v>-</v>
      </c>
      <c r="X312" s="23" t="str">
        <f t="shared" si="14"/>
        <v>-</v>
      </c>
    </row>
    <row r="313" spans="1:24" x14ac:dyDescent="0.25">
      <c r="A313" s="25"/>
      <c r="B313" s="25"/>
      <c r="C313" s="25"/>
      <c r="D313" s="25"/>
      <c r="E313" s="25"/>
      <c r="F313" s="25"/>
      <c r="G313" s="25"/>
      <c r="H313" s="25"/>
      <c r="J313" s="25"/>
      <c r="K313" s="25"/>
      <c r="L313" s="25"/>
      <c r="M313" s="25"/>
      <c r="N313" s="25"/>
      <c r="R313" s="20">
        <f t="shared" si="13"/>
        <v>0</v>
      </c>
      <c r="S313" s="25"/>
      <c r="T313" s="25"/>
      <c r="U313" s="25"/>
      <c r="V313" s="25"/>
      <c r="W313" s="23" t="str">
        <f t="shared" si="14"/>
        <v>-</v>
      </c>
      <c r="X313" s="23" t="str">
        <f t="shared" si="14"/>
        <v>-</v>
      </c>
    </row>
    <row r="314" spans="1:24" x14ac:dyDescent="0.25">
      <c r="A314" s="25"/>
      <c r="B314" s="25"/>
      <c r="C314" s="25"/>
      <c r="D314" s="25"/>
      <c r="E314" s="25"/>
      <c r="F314" s="25"/>
      <c r="G314" s="25"/>
      <c r="H314" s="25"/>
      <c r="J314" s="25"/>
      <c r="K314" s="25"/>
      <c r="L314" s="25"/>
      <c r="M314" s="25"/>
      <c r="N314" s="25"/>
      <c r="R314" s="20">
        <f t="shared" si="13"/>
        <v>0</v>
      </c>
      <c r="S314" s="25"/>
      <c r="T314" s="25"/>
      <c r="U314" s="25"/>
      <c r="V314" s="25"/>
      <c r="W314" s="23" t="str">
        <f t="shared" si="14"/>
        <v>-</v>
      </c>
      <c r="X314" s="23" t="str">
        <f t="shared" si="14"/>
        <v>-</v>
      </c>
    </row>
    <row r="315" spans="1:24" x14ac:dyDescent="0.25">
      <c r="A315" s="25"/>
      <c r="B315" s="25"/>
      <c r="C315" s="25"/>
      <c r="D315" s="25"/>
      <c r="E315" s="25"/>
      <c r="F315" s="25"/>
      <c r="G315" s="25"/>
      <c r="H315" s="25"/>
      <c r="J315" s="25"/>
      <c r="K315" s="25"/>
      <c r="L315" s="25"/>
      <c r="M315" s="25"/>
      <c r="N315" s="25"/>
      <c r="R315" s="20">
        <f t="shared" si="13"/>
        <v>0</v>
      </c>
      <c r="S315" s="25"/>
      <c r="T315" s="25"/>
      <c r="U315" s="25"/>
      <c r="V315" s="25"/>
      <c r="W315" s="23" t="str">
        <f t="shared" si="14"/>
        <v>-</v>
      </c>
      <c r="X315" s="23" t="str">
        <f t="shared" si="14"/>
        <v>-</v>
      </c>
    </row>
    <row r="316" spans="1:24" x14ac:dyDescent="0.25">
      <c r="A316" s="25"/>
      <c r="B316" s="25"/>
      <c r="C316" s="25"/>
      <c r="D316" s="25"/>
      <c r="E316" s="25"/>
      <c r="F316" s="25"/>
      <c r="G316" s="25"/>
      <c r="H316" s="25"/>
      <c r="J316" s="25"/>
      <c r="K316" s="25"/>
      <c r="L316" s="25"/>
      <c r="M316" s="25"/>
      <c r="N316" s="25"/>
      <c r="R316" s="20">
        <f t="shared" si="13"/>
        <v>0</v>
      </c>
      <c r="S316" s="25"/>
      <c r="T316" s="25"/>
      <c r="U316" s="25"/>
      <c r="V316" s="25"/>
      <c r="W316" s="23" t="str">
        <f t="shared" si="14"/>
        <v>-</v>
      </c>
      <c r="X316" s="23" t="str">
        <f t="shared" si="14"/>
        <v>-</v>
      </c>
    </row>
    <row r="317" spans="1:24" x14ac:dyDescent="0.25">
      <c r="A317" s="25"/>
      <c r="B317" s="25"/>
      <c r="C317" s="25"/>
      <c r="D317" s="25"/>
      <c r="E317" s="25"/>
      <c r="F317" s="25"/>
      <c r="G317" s="25"/>
      <c r="H317" s="25"/>
      <c r="J317" s="25"/>
      <c r="K317" s="25"/>
      <c r="L317" s="25"/>
      <c r="M317" s="25"/>
      <c r="N317" s="25"/>
      <c r="R317" s="20">
        <f t="shared" ref="R317:R380" si="15">A317</f>
        <v>0</v>
      </c>
      <c r="S317" s="25"/>
      <c r="T317" s="25"/>
      <c r="U317" s="25"/>
      <c r="V317" s="25"/>
      <c r="W317" s="23" t="str">
        <f t="shared" si="14"/>
        <v>-</v>
      </c>
      <c r="X317" s="23" t="str">
        <f t="shared" si="14"/>
        <v>-</v>
      </c>
    </row>
    <row r="318" spans="1:24" x14ac:dyDescent="0.25">
      <c r="A318" s="25"/>
      <c r="B318" s="25"/>
      <c r="C318" s="25"/>
      <c r="D318" s="25"/>
      <c r="E318" s="25"/>
      <c r="F318" s="25"/>
      <c r="G318" s="25"/>
      <c r="H318" s="25"/>
      <c r="J318" s="25"/>
      <c r="K318" s="25"/>
      <c r="L318" s="25"/>
      <c r="M318" s="25"/>
      <c r="N318" s="25"/>
      <c r="R318" s="20">
        <f t="shared" si="15"/>
        <v>0</v>
      </c>
      <c r="S318" s="25"/>
      <c r="T318" s="25"/>
      <c r="U318" s="25"/>
      <c r="V318" s="25"/>
      <c r="W318" s="23" t="str">
        <f t="shared" si="14"/>
        <v>-</v>
      </c>
      <c r="X318" s="23" t="str">
        <f t="shared" si="14"/>
        <v>-</v>
      </c>
    </row>
    <row r="319" spans="1:24" x14ac:dyDescent="0.25">
      <c r="A319" s="25"/>
      <c r="B319" s="25"/>
      <c r="C319" s="25"/>
      <c r="D319" s="25"/>
      <c r="E319" s="25"/>
      <c r="F319" s="25"/>
      <c r="G319" s="25"/>
      <c r="H319" s="25"/>
      <c r="J319" s="25"/>
      <c r="K319" s="25"/>
      <c r="L319" s="25"/>
      <c r="M319" s="25"/>
      <c r="N319" s="25"/>
      <c r="R319" s="20">
        <f t="shared" si="15"/>
        <v>0</v>
      </c>
      <c r="S319" s="25"/>
      <c r="T319" s="25"/>
      <c r="U319" s="25"/>
      <c r="V319" s="25"/>
      <c r="W319" s="23" t="str">
        <f t="shared" si="14"/>
        <v>-</v>
      </c>
      <c r="X319" s="23" t="str">
        <f t="shared" si="14"/>
        <v>-</v>
      </c>
    </row>
    <row r="320" spans="1:24" x14ac:dyDescent="0.25">
      <c r="A320" s="25"/>
      <c r="B320" s="25"/>
      <c r="C320" s="25"/>
      <c r="D320" s="25"/>
      <c r="E320" s="25"/>
      <c r="F320" s="25"/>
      <c r="G320" s="25"/>
      <c r="H320" s="25"/>
      <c r="J320" s="25"/>
      <c r="K320" s="25"/>
      <c r="L320" s="25"/>
      <c r="M320" s="25"/>
      <c r="N320" s="25"/>
      <c r="R320" s="20">
        <f t="shared" si="15"/>
        <v>0</v>
      </c>
      <c r="S320" s="25"/>
      <c r="T320" s="25"/>
      <c r="U320" s="25"/>
      <c r="V320" s="25"/>
      <c r="W320" s="23" t="str">
        <f t="shared" si="14"/>
        <v>-</v>
      </c>
      <c r="X320" s="23" t="str">
        <f t="shared" si="14"/>
        <v>-</v>
      </c>
    </row>
    <row r="321" spans="1:24" x14ac:dyDescent="0.25">
      <c r="A321" s="25"/>
      <c r="B321" s="25"/>
      <c r="C321" s="25"/>
      <c r="D321" s="25"/>
      <c r="E321" s="25"/>
      <c r="F321" s="25"/>
      <c r="G321" s="25"/>
      <c r="H321" s="25"/>
      <c r="J321" s="25"/>
      <c r="K321" s="25"/>
      <c r="L321" s="25"/>
      <c r="M321" s="25"/>
      <c r="N321" s="25"/>
      <c r="R321" s="20">
        <f t="shared" si="15"/>
        <v>0</v>
      </c>
      <c r="S321" s="25"/>
      <c r="T321" s="25"/>
      <c r="U321" s="25"/>
      <c r="V321" s="25"/>
      <c r="W321" s="23" t="str">
        <f t="shared" si="14"/>
        <v>-</v>
      </c>
      <c r="X321" s="23" t="str">
        <f t="shared" si="14"/>
        <v>-</v>
      </c>
    </row>
    <row r="322" spans="1:24" x14ac:dyDescent="0.25">
      <c r="A322" s="25"/>
      <c r="B322" s="25"/>
      <c r="C322" s="25"/>
      <c r="D322" s="25"/>
      <c r="E322" s="25"/>
      <c r="F322" s="25"/>
      <c r="G322" s="25"/>
      <c r="H322" s="25"/>
      <c r="J322" s="25"/>
      <c r="K322" s="25"/>
      <c r="L322" s="25"/>
      <c r="M322" s="25"/>
      <c r="N322" s="25"/>
      <c r="R322" s="20">
        <f t="shared" si="15"/>
        <v>0</v>
      </c>
      <c r="S322" s="25"/>
      <c r="T322" s="25"/>
      <c r="U322" s="25"/>
      <c r="V322" s="25"/>
      <c r="W322" s="23" t="str">
        <f t="shared" si="14"/>
        <v>-</v>
      </c>
      <c r="X322" s="23" t="str">
        <f t="shared" si="14"/>
        <v>-</v>
      </c>
    </row>
    <row r="323" spans="1:24" x14ac:dyDescent="0.25">
      <c r="A323" s="25"/>
      <c r="B323" s="25"/>
      <c r="C323" s="25"/>
      <c r="D323" s="25"/>
      <c r="E323" s="25"/>
      <c r="F323" s="25"/>
      <c r="G323" s="25"/>
      <c r="H323" s="25"/>
      <c r="J323" s="25"/>
      <c r="K323" s="25"/>
      <c r="L323" s="25"/>
      <c r="M323" s="25"/>
      <c r="N323" s="25"/>
      <c r="R323" s="20">
        <f t="shared" si="15"/>
        <v>0</v>
      </c>
      <c r="S323" s="25"/>
      <c r="T323" s="25"/>
      <c r="U323" s="25"/>
      <c r="V323" s="25"/>
      <c r="W323" s="23" t="str">
        <f t="shared" si="14"/>
        <v>-</v>
      </c>
      <c r="X323" s="23" t="str">
        <f t="shared" si="14"/>
        <v>-</v>
      </c>
    </row>
    <row r="324" spans="1:24" x14ac:dyDescent="0.25">
      <c r="A324" s="25"/>
      <c r="B324" s="25"/>
      <c r="C324" s="25"/>
      <c r="D324" s="25"/>
      <c r="E324" s="25"/>
      <c r="F324" s="25"/>
      <c r="G324" s="25"/>
      <c r="H324" s="25"/>
      <c r="J324" s="25"/>
      <c r="K324" s="25"/>
      <c r="L324" s="25"/>
      <c r="M324" s="25"/>
      <c r="N324" s="25"/>
      <c r="R324" s="20">
        <f t="shared" si="15"/>
        <v>0</v>
      </c>
      <c r="S324" s="25"/>
      <c r="T324" s="25"/>
      <c r="U324" s="25"/>
      <c r="V324" s="25"/>
      <c r="W324" s="23" t="str">
        <f t="shared" si="14"/>
        <v>-</v>
      </c>
      <c r="X324" s="23" t="str">
        <f t="shared" si="14"/>
        <v>-</v>
      </c>
    </row>
    <row r="325" spans="1:24" x14ac:dyDescent="0.25">
      <c r="A325" s="25"/>
      <c r="B325" s="25"/>
      <c r="C325" s="25"/>
      <c r="D325" s="25"/>
      <c r="E325" s="25"/>
      <c r="F325" s="25"/>
      <c r="G325" s="25"/>
      <c r="H325" s="25"/>
      <c r="J325" s="25"/>
      <c r="K325" s="25"/>
      <c r="L325" s="25"/>
      <c r="M325" s="25"/>
      <c r="N325" s="25"/>
      <c r="R325" s="20">
        <f t="shared" si="15"/>
        <v>0</v>
      </c>
      <c r="S325" s="25"/>
      <c r="T325" s="25"/>
      <c r="U325" s="25"/>
      <c r="V325" s="25"/>
      <c r="W325" s="23" t="str">
        <f t="shared" si="14"/>
        <v>-</v>
      </c>
      <c r="X325" s="23" t="str">
        <f t="shared" si="14"/>
        <v>-</v>
      </c>
    </row>
    <row r="326" spans="1:24" x14ac:dyDescent="0.25">
      <c r="A326" s="25"/>
      <c r="B326" s="25"/>
      <c r="C326" s="25"/>
      <c r="D326" s="25"/>
      <c r="E326" s="25"/>
      <c r="F326" s="25"/>
      <c r="G326" s="25"/>
      <c r="H326" s="25"/>
      <c r="J326" s="25"/>
      <c r="K326" s="25"/>
      <c r="L326" s="25"/>
      <c r="M326" s="25"/>
      <c r="N326" s="25"/>
      <c r="R326" s="20">
        <f t="shared" si="15"/>
        <v>0</v>
      </c>
      <c r="S326" s="25"/>
      <c r="T326" s="25"/>
      <c r="U326" s="25"/>
      <c r="V326" s="25"/>
      <c r="W326" s="23" t="str">
        <f t="shared" si="14"/>
        <v>-</v>
      </c>
      <c r="X326" s="23" t="str">
        <f t="shared" si="14"/>
        <v>-</v>
      </c>
    </row>
    <row r="327" spans="1:24" x14ac:dyDescent="0.25">
      <c r="A327" s="25"/>
      <c r="B327" s="25"/>
      <c r="C327" s="25"/>
      <c r="D327" s="25"/>
      <c r="E327" s="25"/>
      <c r="F327" s="25"/>
      <c r="G327" s="25"/>
      <c r="H327" s="25"/>
      <c r="J327" s="25"/>
      <c r="K327" s="25"/>
      <c r="L327" s="25"/>
      <c r="M327" s="25"/>
      <c r="N327" s="25"/>
      <c r="R327" s="20">
        <f t="shared" si="15"/>
        <v>0</v>
      </c>
      <c r="S327" s="25"/>
      <c r="T327" s="25"/>
      <c r="U327" s="25"/>
      <c r="V327" s="25"/>
      <c r="W327" s="23" t="str">
        <f t="shared" si="14"/>
        <v>-</v>
      </c>
      <c r="X327" s="23" t="str">
        <f t="shared" si="14"/>
        <v>-</v>
      </c>
    </row>
    <row r="328" spans="1:24" x14ac:dyDescent="0.25">
      <c r="A328" s="25"/>
      <c r="B328" s="25"/>
      <c r="C328" s="25"/>
      <c r="D328" s="25"/>
      <c r="E328" s="25"/>
      <c r="F328" s="25"/>
      <c r="G328" s="25"/>
      <c r="H328" s="25"/>
      <c r="J328" s="25"/>
      <c r="K328" s="25"/>
      <c r="L328" s="25"/>
      <c r="M328" s="25"/>
      <c r="N328" s="25"/>
      <c r="R328" s="20">
        <f t="shared" si="15"/>
        <v>0</v>
      </c>
      <c r="S328" s="25"/>
      <c r="T328" s="25"/>
      <c r="U328" s="25"/>
      <c r="V328" s="25"/>
      <c r="W328" s="23" t="str">
        <f t="shared" si="14"/>
        <v>-</v>
      </c>
      <c r="X328" s="23" t="str">
        <f t="shared" si="14"/>
        <v>-</v>
      </c>
    </row>
    <row r="329" spans="1:24" x14ac:dyDescent="0.25">
      <c r="A329" s="25"/>
      <c r="B329" s="25"/>
      <c r="C329" s="25"/>
      <c r="D329" s="25"/>
      <c r="E329" s="25"/>
      <c r="F329" s="25"/>
      <c r="G329" s="25"/>
      <c r="H329" s="25"/>
      <c r="J329" s="25"/>
      <c r="K329" s="25"/>
      <c r="L329" s="25"/>
      <c r="M329" s="25"/>
      <c r="N329" s="25"/>
      <c r="R329" s="20">
        <f t="shared" si="15"/>
        <v>0</v>
      </c>
      <c r="S329" s="25"/>
      <c r="T329" s="25"/>
      <c r="U329" s="25"/>
      <c r="V329" s="25"/>
      <c r="W329" s="23" t="str">
        <f t="shared" si="14"/>
        <v>-</v>
      </c>
      <c r="X329" s="23" t="str">
        <f t="shared" si="14"/>
        <v>-</v>
      </c>
    </row>
    <row r="330" spans="1:24" x14ac:dyDescent="0.25">
      <c r="A330" s="25"/>
      <c r="B330" s="25"/>
      <c r="C330" s="25"/>
      <c r="D330" s="25"/>
      <c r="E330" s="25"/>
      <c r="F330" s="25"/>
      <c r="G330" s="25"/>
      <c r="H330" s="25"/>
      <c r="J330" s="25"/>
      <c r="K330" s="25"/>
      <c r="L330" s="25"/>
      <c r="M330" s="25"/>
      <c r="N330" s="25"/>
      <c r="R330" s="20">
        <f t="shared" si="15"/>
        <v>0</v>
      </c>
      <c r="S330" s="25"/>
      <c r="T330" s="25"/>
      <c r="U330" s="25"/>
      <c r="V330" s="25"/>
      <c r="W330" s="23" t="str">
        <f t="shared" si="14"/>
        <v>-</v>
      </c>
      <c r="X330" s="23" t="str">
        <f t="shared" si="14"/>
        <v>-</v>
      </c>
    </row>
    <row r="331" spans="1:24" x14ac:dyDescent="0.25">
      <c r="A331" s="25"/>
      <c r="B331" s="25"/>
      <c r="C331" s="25"/>
      <c r="D331" s="25"/>
      <c r="E331" s="25"/>
      <c r="F331" s="25"/>
      <c r="G331" s="25"/>
      <c r="H331" s="25"/>
      <c r="J331" s="25"/>
      <c r="K331" s="25"/>
      <c r="L331" s="25"/>
      <c r="M331" s="25"/>
      <c r="N331" s="25"/>
      <c r="R331" s="20">
        <f t="shared" si="15"/>
        <v>0</v>
      </c>
      <c r="S331" s="25"/>
      <c r="T331" s="25"/>
      <c r="U331" s="25"/>
      <c r="V331" s="25"/>
      <c r="W331" s="23" t="str">
        <f t="shared" si="14"/>
        <v>-</v>
      </c>
      <c r="X331" s="23" t="str">
        <f t="shared" si="14"/>
        <v>-</v>
      </c>
    </row>
    <row r="332" spans="1:24" x14ac:dyDescent="0.25">
      <c r="A332" s="25"/>
      <c r="B332" s="25"/>
      <c r="C332" s="25"/>
      <c r="D332" s="25"/>
      <c r="E332" s="25"/>
      <c r="F332" s="25"/>
      <c r="G332" s="25"/>
      <c r="H332" s="25"/>
      <c r="J332" s="25"/>
      <c r="K332" s="25"/>
      <c r="L332" s="25"/>
      <c r="M332" s="25"/>
      <c r="N332" s="25"/>
      <c r="R332" s="20">
        <f t="shared" si="15"/>
        <v>0</v>
      </c>
      <c r="S332" s="25"/>
      <c r="T332" s="25"/>
      <c r="U332" s="25"/>
      <c r="V332" s="25"/>
      <c r="W332" s="23" t="str">
        <f t="shared" ref="W332:X395" si="16">IF((J332+L332/$X$6)&gt;0,(J332+L332/$X$6),"-")</f>
        <v>-</v>
      </c>
      <c r="X332" s="23" t="str">
        <f t="shared" si="16"/>
        <v>-</v>
      </c>
    </row>
    <row r="333" spans="1:24" x14ac:dyDescent="0.25">
      <c r="A333" s="25"/>
      <c r="B333" s="25"/>
      <c r="C333" s="25"/>
      <c r="D333" s="25"/>
      <c r="E333" s="25"/>
      <c r="F333" s="25"/>
      <c r="G333" s="25"/>
      <c r="H333" s="25"/>
      <c r="J333" s="25"/>
      <c r="K333" s="25"/>
      <c r="L333" s="25"/>
      <c r="M333" s="25"/>
      <c r="N333" s="25"/>
      <c r="R333" s="20">
        <f t="shared" si="15"/>
        <v>0</v>
      </c>
      <c r="S333" s="25"/>
      <c r="T333" s="25"/>
      <c r="U333" s="25"/>
      <c r="V333" s="25"/>
      <c r="W333" s="23" t="str">
        <f t="shared" si="16"/>
        <v>-</v>
      </c>
      <c r="X333" s="23" t="str">
        <f t="shared" si="16"/>
        <v>-</v>
      </c>
    </row>
    <row r="334" spans="1:24" x14ac:dyDescent="0.25">
      <c r="A334" s="25"/>
      <c r="B334" s="25"/>
      <c r="C334" s="25"/>
      <c r="D334" s="25"/>
      <c r="E334" s="25"/>
      <c r="F334" s="25"/>
      <c r="G334" s="25"/>
      <c r="H334" s="25"/>
      <c r="J334" s="25"/>
      <c r="K334" s="25"/>
      <c r="L334" s="25"/>
      <c r="M334" s="25"/>
      <c r="N334" s="25"/>
      <c r="R334" s="20">
        <f t="shared" si="15"/>
        <v>0</v>
      </c>
      <c r="S334" s="25"/>
      <c r="T334" s="25"/>
      <c r="U334" s="25"/>
      <c r="V334" s="25"/>
      <c r="W334" s="23" t="str">
        <f t="shared" si="16"/>
        <v>-</v>
      </c>
      <c r="X334" s="23" t="str">
        <f t="shared" si="16"/>
        <v>-</v>
      </c>
    </row>
    <row r="335" spans="1:24" x14ac:dyDescent="0.25">
      <c r="A335" s="25"/>
      <c r="B335" s="25"/>
      <c r="C335" s="25"/>
      <c r="D335" s="25"/>
      <c r="E335" s="25"/>
      <c r="F335" s="25"/>
      <c r="G335" s="25"/>
      <c r="H335" s="25"/>
      <c r="J335" s="25"/>
      <c r="K335" s="25"/>
      <c r="L335" s="25"/>
      <c r="M335" s="25"/>
      <c r="N335" s="25"/>
      <c r="R335" s="20">
        <f t="shared" si="15"/>
        <v>0</v>
      </c>
      <c r="S335" s="25"/>
      <c r="T335" s="25"/>
      <c r="U335" s="25"/>
      <c r="V335" s="25"/>
      <c r="W335" s="23" t="str">
        <f t="shared" si="16"/>
        <v>-</v>
      </c>
      <c r="X335" s="23" t="str">
        <f t="shared" si="16"/>
        <v>-</v>
      </c>
    </row>
    <row r="336" spans="1:24" x14ac:dyDescent="0.25">
      <c r="A336" s="25"/>
      <c r="B336" s="25"/>
      <c r="C336" s="25"/>
      <c r="D336" s="25"/>
      <c r="E336" s="25"/>
      <c r="F336" s="25"/>
      <c r="G336" s="25"/>
      <c r="H336" s="25"/>
      <c r="J336" s="25"/>
      <c r="K336" s="25"/>
      <c r="L336" s="25"/>
      <c r="M336" s="25"/>
      <c r="N336" s="25"/>
      <c r="R336" s="20">
        <f t="shared" si="15"/>
        <v>0</v>
      </c>
      <c r="S336" s="25"/>
      <c r="T336" s="25"/>
      <c r="U336" s="25"/>
      <c r="V336" s="25"/>
      <c r="W336" s="23" t="str">
        <f t="shared" si="16"/>
        <v>-</v>
      </c>
      <c r="X336" s="23" t="str">
        <f t="shared" si="16"/>
        <v>-</v>
      </c>
    </row>
    <row r="337" spans="1:24" x14ac:dyDescent="0.25">
      <c r="A337" s="25"/>
      <c r="B337" s="25"/>
      <c r="C337" s="25"/>
      <c r="D337" s="25"/>
      <c r="E337" s="25"/>
      <c r="F337" s="25"/>
      <c r="G337" s="25"/>
      <c r="H337" s="25"/>
      <c r="J337" s="25"/>
      <c r="K337" s="25"/>
      <c r="L337" s="25"/>
      <c r="M337" s="25"/>
      <c r="N337" s="25"/>
      <c r="R337" s="20">
        <f t="shared" si="15"/>
        <v>0</v>
      </c>
      <c r="S337" s="25"/>
      <c r="T337" s="25"/>
      <c r="U337" s="25"/>
      <c r="V337" s="25"/>
      <c r="W337" s="23" t="str">
        <f t="shared" si="16"/>
        <v>-</v>
      </c>
      <c r="X337" s="23" t="str">
        <f t="shared" si="16"/>
        <v>-</v>
      </c>
    </row>
    <row r="338" spans="1:24" x14ac:dyDescent="0.25">
      <c r="A338" s="25"/>
      <c r="B338" s="25"/>
      <c r="C338" s="25"/>
      <c r="D338" s="25"/>
      <c r="E338" s="25"/>
      <c r="F338" s="25"/>
      <c r="G338" s="25"/>
      <c r="H338" s="25"/>
      <c r="J338" s="25"/>
      <c r="K338" s="25"/>
      <c r="L338" s="25"/>
      <c r="M338" s="25"/>
      <c r="N338" s="25"/>
      <c r="R338" s="20">
        <f t="shared" si="15"/>
        <v>0</v>
      </c>
      <c r="S338" s="25"/>
      <c r="T338" s="25"/>
      <c r="U338" s="25"/>
      <c r="V338" s="25"/>
      <c r="W338" s="23" t="str">
        <f t="shared" si="16"/>
        <v>-</v>
      </c>
      <c r="X338" s="23" t="str">
        <f t="shared" si="16"/>
        <v>-</v>
      </c>
    </row>
    <row r="339" spans="1:24" x14ac:dyDescent="0.25">
      <c r="A339" s="25"/>
      <c r="B339" s="25"/>
      <c r="C339" s="25"/>
      <c r="D339" s="25"/>
      <c r="E339" s="25"/>
      <c r="F339" s="25"/>
      <c r="G339" s="25"/>
      <c r="H339" s="25"/>
      <c r="J339" s="25"/>
      <c r="K339" s="25"/>
      <c r="L339" s="25"/>
      <c r="M339" s="25"/>
      <c r="N339" s="25"/>
      <c r="R339" s="20">
        <f t="shared" si="15"/>
        <v>0</v>
      </c>
      <c r="S339" s="25"/>
      <c r="T339" s="25"/>
      <c r="U339" s="25"/>
      <c r="V339" s="25"/>
      <c r="W339" s="23" t="str">
        <f t="shared" si="16"/>
        <v>-</v>
      </c>
      <c r="X339" s="23" t="str">
        <f t="shared" si="16"/>
        <v>-</v>
      </c>
    </row>
    <row r="340" spans="1:24" x14ac:dyDescent="0.25">
      <c r="A340" s="25"/>
      <c r="B340" s="25"/>
      <c r="C340" s="25"/>
      <c r="D340" s="25"/>
      <c r="E340" s="25"/>
      <c r="F340" s="25"/>
      <c r="G340" s="25"/>
      <c r="H340" s="25"/>
      <c r="J340" s="25"/>
      <c r="K340" s="25"/>
      <c r="L340" s="25"/>
      <c r="M340" s="25"/>
      <c r="N340" s="25"/>
      <c r="R340" s="20">
        <f t="shared" si="15"/>
        <v>0</v>
      </c>
      <c r="S340" s="25"/>
      <c r="T340" s="25"/>
      <c r="U340" s="25"/>
      <c r="V340" s="25"/>
      <c r="W340" s="23" t="str">
        <f t="shared" si="16"/>
        <v>-</v>
      </c>
      <c r="X340" s="23" t="str">
        <f t="shared" si="16"/>
        <v>-</v>
      </c>
    </row>
    <row r="341" spans="1:24" x14ac:dyDescent="0.25">
      <c r="A341" s="25"/>
      <c r="B341" s="25"/>
      <c r="C341" s="25"/>
      <c r="D341" s="25"/>
      <c r="E341" s="25"/>
      <c r="F341" s="25"/>
      <c r="G341" s="25"/>
      <c r="H341" s="25"/>
      <c r="J341" s="25"/>
      <c r="K341" s="25"/>
      <c r="L341" s="25"/>
      <c r="M341" s="25"/>
      <c r="N341" s="25"/>
      <c r="R341" s="20">
        <f t="shared" si="15"/>
        <v>0</v>
      </c>
      <c r="S341" s="25"/>
      <c r="T341" s="25"/>
      <c r="U341" s="25"/>
      <c r="V341" s="25"/>
      <c r="W341" s="23" t="str">
        <f t="shared" si="16"/>
        <v>-</v>
      </c>
      <c r="X341" s="23" t="str">
        <f t="shared" si="16"/>
        <v>-</v>
      </c>
    </row>
    <row r="342" spans="1:24" x14ac:dyDescent="0.25">
      <c r="A342" s="25"/>
      <c r="B342" s="25"/>
      <c r="C342" s="25"/>
      <c r="D342" s="25"/>
      <c r="E342" s="25"/>
      <c r="F342" s="25"/>
      <c r="G342" s="25"/>
      <c r="H342" s="25"/>
      <c r="J342" s="25"/>
      <c r="K342" s="25"/>
      <c r="L342" s="25"/>
      <c r="M342" s="25"/>
      <c r="N342" s="25"/>
      <c r="R342" s="20">
        <f t="shared" si="15"/>
        <v>0</v>
      </c>
      <c r="S342" s="25"/>
      <c r="T342" s="25"/>
      <c r="U342" s="25"/>
      <c r="V342" s="25"/>
      <c r="W342" s="23" t="str">
        <f t="shared" si="16"/>
        <v>-</v>
      </c>
      <c r="X342" s="23" t="str">
        <f t="shared" si="16"/>
        <v>-</v>
      </c>
    </row>
    <row r="343" spans="1:24" x14ac:dyDescent="0.25">
      <c r="A343" s="25"/>
      <c r="B343" s="25"/>
      <c r="C343" s="25"/>
      <c r="D343" s="25"/>
      <c r="E343" s="25"/>
      <c r="F343" s="25"/>
      <c r="G343" s="25"/>
      <c r="H343" s="25"/>
      <c r="J343" s="25"/>
      <c r="K343" s="25"/>
      <c r="L343" s="25"/>
      <c r="M343" s="25"/>
      <c r="N343" s="25"/>
      <c r="R343" s="20">
        <f t="shared" si="15"/>
        <v>0</v>
      </c>
      <c r="S343" s="25"/>
      <c r="T343" s="25"/>
      <c r="U343" s="25"/>
      <c r="V343" s="25"/>
      <c r="W343" s="23" t="str">
        <f t="shared" si="16"/>
        <v>-</v>
      </c>
      <c r="X343" s="23" t="str">
        <f t="shared" si="16"/>
        <v>-</v>
      </c>
    </row>
    <row r="344" spans="1:24" x14ac:dyDescent="0.25">
      <c r="A344" s="25"/>
      <c r="B344" s="25"/>
      <c r="C344" s="25"/>
      <c r="D344" s="25"/>
      <c r="E344" s="25"/>
      <c r="F344" s="25"/>
      <c r="G344" s="25"/>
      <c r="H344" s="25"/>
      <c r="J344" s="25"/>
      <c r="K344" s="25"/>
      <c r="L344" s="25"/>
      <c r="M344" s="25"/>
      <c r="N344" s="25"/>
      <c r="R344" s="20">
        <f t="shared" si="15"/>
        <v>0</v>
      </c>
      <c r="S344" s="25"/>
      <c r="T344" s="25"/>
      <c r="U344" s="25"/>
      <c r="V344" s="25"/>
      <c r="W344" s="23" t="str">
        <f t="shared" si="16"/>
        <v>-</v>
      </c>
      <c r="X344" s="23" t="str">
        <f t="shared" si="16"/>
        <v>-</v>
      </c>
    </row>
    <row r="345" spans="1:24" x14ac:dyDescent="0.25">
      <c r="A345" s="25"/>
      <c r="B345" s="25"/>
      <c r="C345" s="25"/>
      <c r="D345" s="25"/>
      <c r="E345" s="25"/>
      <c r="F345" s="25"/>
      <c r="G345" s="25"/>
      <c r="H345" s="25"/>
      <c r="J345" s="25"/>
      <c r="K345" s="25"/>
      <c r="L345" s="25"/>
      <c r="M345" s="25"/>
      <c r="N345" s="25"/>
      <c r="R345" s="20">
        <f t="shared" si="15"/>
        <v>0</v>
      </c>
      <c r="S345" s="25"/>
      <c r="T345" s="25"/>
      <c r="U345" s="25"/>
      <c r="V345" s="25"/>
      <c r="W345" s="23" t="str">
        <f t="shared" si="16"/>
        <v>-</v>
      </c>
      <c r="X345" s="23" t="str">
        <f t="shared" si="16"/>
        <v>-</v>
      </c>
    </row>
    <row r="346" spans="1:24" x14ac:dyDescent="0.25">
      <c r="A346" s="25"/>
      <c r="B346" s="25"/>
      <c r="C346" s="25"/>
      <c r="D346" s="25"/>
      <c r="E346" s="25"/>
      <c r="F346" s="25"/>
      <c r="G346" s="25"/>
      <c r="H346" s="25"/>
      <c r="J346" s="25"/>
      <c r="K346" s="25"/>
      <c r="L346" s="25"/>
      <c r="M346" s="25"/>
      <c r="N346" s="25"/>
      <c r="R346" s="20">
        <f t="shared" si="15"/>
        <v>0</v>
      </c>
      <c r="S346" s="25"/>
      <c r="T346" s="25"/>
      <c r="U346" s="25"/>
      <c r="V346" s="25"/>
      <c r="W346" s="23" t="str">
        <f t="shared" si="16"/>
        <v>-</v>
      </c>
      <c r="X346" s="23" t="str">
        <f t="shared" si="16"/>
        <v>-</v>
      </c>
    </row>
    <row r="347" spans="1:24" x14ac:dyDescent="0.25">
      <c r="A347" s="25"/>
      <c r="B347" s="25"/>
      <c r="C347" s="25"/>
      <c r="D347" s="25"/>
      <c r="E347" s="25"/>
      <c r="F347" s="25"/>
      <c r="G347" s="25"/>
      <c r="H347" s="25"/>
      <c r="J347" s="25"/>
      <c r="K347" s="25"/>
      <c r="L347" s="25"/>
      <c r="M347" s="25"/>
      <c r="N347" s="25"/>
      <c r="R347" s="20">
        <f t="shared" si="15"/>
        <v>0</v>
      </c>
      <c r="S347" s="25"/>
      <c r="T347" s="25"/>
      <c r="U347" s="25"/>
      <c r="V347" s="25"/>
      <c r="W347" s="23" t="str">
        <f t="shared" si="16"/>
        <v>-</v>
      </c>
      <c r="X347" s="23" t="str">
        <f t="shared" si="16"/>
        <v>-</v>
      </c>
    </row>
    <row r="348" spans="1:24" x14ac:dyDescent="0.25">
      <c r="A348" s="25"/>
      <c r="B348" s="25"/>
      <c r="C348" s="25"/>
      <c r="D348" s="25"/>
      <c r="E348" s="25"/>
      <c r="F348" s="25"/>
      <c r="G348" s="25"/>
      <c r="H348" s="25"/>
      <c r="J348" s="25"/>
      <c r="K348" s="25"/>
      <c r="L348" s="25"/>
      <c r="M348" s="25"/>
      <c r="N348" s="25"/>
      <c r="R348" s="20">
        <f t="shared" si="15"/>
        <v>0</v>
      </c>
      <c r="S348" s="25"/>
      <c r="T348" s="25"/>
      <c r="U348" s="25"/>
      <c r="V348" s="25"/>
      <c r="W348" s="23" t="str">
        <f t="shared" si="16"/>
        <v>-</v>
      </c>
      <c r="X348" s="23" t="str">
        <f t="shared" si="16"/>
        <v>-</v>
      </c>
    </row>
    <row r="349" spans="1:24" x14ac:dyDescent="0.25">
      <c r="A349" s="25"/>
      <c r="B349" s="25"/>
      <c r="C349" s="25"/>
      <c r="D349" s="25"/>
      <c r="E349" s="25"/>
      <c r="F349" s="25"/>
      <c r="G349" s="25"/>
      <c r="H349" s="25"/>
      <c r="J349" s="25"/>
      <c r="K349" s="25"/>
      <c r="L349" s="25"/>
      <c r="M349" s="25"/>
      <c r="N349" s="25"/>
      <c r="R349" s="20">
        <f t="shared" si="15"/>
        <v>0</v>
      </c>
      <c r="S349" s="25"/>
      <c r="T349" s="25"/>
      <c r="U349" s="25"/>
      <c r="V349" s="25"/>
      <c r="W349" s="23" t="str">
        <f t="shared" si="16"/>
        <v>-</v>
      </c>
      <c r="X349" s="23" t="str">
        <f t="shared" si="16"/>
        <v>-</v>
      </c>
    </row>
    <row r="350" spans="1:24" x14ac:dyDescent="0.25">
      <c r="A350" s="25"/>
      <c r="B350" s="25"/>
      <c r="C350" s="25"/>
      <c r="D350" s="25"/>
      <c r="E350" s="25"/>
      <c r="F350" s="25"/>
      <c r="G350" s="25"/>
      <c r="H350" s="25"/>
      <c r="J350" s="25"/>
      <c r="K350" s="25"/>
      <c r="L350" s="25"/>
      <c r="M350" s="25"/>
      <c r="N350" s="25"/>
      <c r="R350" s="20">
        <f t="shared" si="15"/>
        <v>0</v>
      </c>
      <c r="S350" s="25"/>
      <c r="T350" s="25"/>
      <c r="U350" s="25"/>
      <c r="V350" s="25"/>
      <c r="W350" s="23" t="str">
        <f t="shared" si="16"/>
        <v>-</v>
      </c>
      <c r="X350" s="23" t="str">
        <f t="shared" si="16"/>
        <v>-</v>
      </c>
    </row>
    <row r="351" spans="1:24" x14ac:dyDescent="0.25">
      <c r="A351" s="25"/>
      <c r="B351" s="25"/>
      <c r="C351" s="25"/>
      <c r="D351" s="25"/>
      <c r="E351" s="25"/>
      <c r="F351" s="25"/>
      <c r="G351" s="25"/>
      <c r="H351" s="25"/>
      <c r="J351" s="25"/>
      <c r="K351" s="25"/>
      <c r="L351" s="25"/>
      <c r="M351" s="25"/>
      <c r="N351" s="25"/>
      <c r="R351" s="20">
        <f t="shared" si="15"/>
        <v>0</v>
      </c>
      <c r="S351" s="25"/>
      <c r="T351" s="25"/>
      <c r="U351" s="25"/>
      <c r="V351" s="25"/>
      <c r="W351" s="23" t="str">
        <f t="shared" si="16"/>
        <v>-</v>
      </c>
      <c r="X351" s="23" t="str">
        <f t="shared" si="16"/>
        <v>-</v>
      </c>
    </row>
    <row r="352" spans="1:24" x14ac:dyDescent="0.25">
      <c r="A352" s="25"/>
      <c r="B352" s="25"/>
      <c r="C352" s="25"/>
      <c r="D352" s="25"/>
      <c r="E352" s="25"/>
      <c r="F352" s="25"/>
      <c r="G352" s="25"/>
      <c r="H352" s="25"/>
      <c r="J352" s="25"/>
      <c r="K352" s="25"/>
      <c r="L352" s="25"/>
      <c r="M352" s="25"/>
      <c r="N352" s="25"/>
      <c r="R352" s="20">
        <f t="shared" si="15"/>
        <v>0</v>
      </c>
      <c r="S352" s="25"/>
      <c r="T352" s="25"/>
      <c r="U352" s="25"/>
      <c r="V352" s="25"/>
      <c r="W352" s="23" t="str">
        <f t="shared" si="16"/>
        <v>-</v>
      </c>
      <c r="X352" s="23" t="str">
        <f t="shared" si="16"/>
        <v>-</v>
      </c>
    </row>
    <row r="353" spans="1:24" x14ac:dyDescent="0.25">
      <c r="A353" s="25"/>
      <c r="B353" s="25"/>
      <c r="C353" s="25"/>
      <c r="D353" s="25"/>
      <c r="E353" s="25"/>
      <c r="F353" s="25"/>
      <c r="G353" s="25"/>
      <c r="H353" s="25"/>
      <c r="J353" s="25"/>
      <c r="K353" s="25"/>
      <c r="L353" s="25"/>
      <c r="M353" s="25"/>
      <c r="N353" s="25"/>
      <c r="R353" s="20">
        <f t="shared" si="15"/>
        <v>0</v>
      </c>
      <c r="S353" s="25"/>
      <c r="T353" s="25"/>
      <c r="U353" s="25"/>
      <c r="V353" s="25"/>
      <c r="W353" s="23" t="str">
        <f t="shared" si="16"/>
        <v>-</v>
      </c>
      <c r="X353" s="23" t="str">
        <f t="shared" si="16"/>
        <v>-</v>
      </c>
    </row>
    <row r="354" spans="1:24" x14ac:dyDescent="0.25">
      <c r="A354" s="25"/>
      <c r="B354" s="25"/>
      <c r="C354" s="25"/>
      <c r="D354" s="25"/>
      <c r="E354" s="25"/>
      <c r="F354" s="25"/>
      <c r="G354" s="25"/>
      <c r="H354" s="25"/>
      <c r="J354" s="25"/>
      <c r="K354" s="25"/>
      <c r="L354" s="25"/>
      <c r="M354" s="25"/>
      <c r="N354" s="25"/>
      <c r="R354" s="20">
        <f t="shared" si="15"/>
        <v>0</v>
      </c>
      <c r="S354" s="25"/>
      <c r="T354" s="25"/>
      <c r="U354" s="25"/>
      <c r="V354" s="25"/>
      <c r="W354" s="23" t="str">
        <f t="shared" si="16"/>
        <v>-</v>
      </c>
      <c r="X354" s="23" t="str">
        <f t="shared" si="16"/>
        <v>-</v>
      </c>
    </row>
    <row r="355" spans="1:24" x14ac:dyDescent="0.25">
      <c r="A355" s="25"/>
      <c r="B355" s="25"/>
      <c r="C355" s="25"/>
      <c r="D355" s="25"/>
      <c r="E355" s="25"/>
      <c r="F355" s="25"/>
      <c r="G355" s="25"/>
      <c r="H355" s="25"/>
      <c r="J355" s="25"/>
      <c r="K355" s="25"/>
      <c r="L355" s="25"/>
      <c r="M355" s="25"/>
      <c r="N355" s="25"/>
      <c r="R355" s="20">
        <f t="shared" si="15"/>
        <v>0</v>
      </c>
      <c r="S355" s="25"/>
      <c r="T355" s="25"/>
      <c r="U355" s="25"/>
      <c r="V355" s="25"/>
      <c r="W355" s="23" t="str">
        <f t="shared" si="16"/>
        <v>-</v>
      </c>
      <c r="X355" s="23" t="str">
        <f t="shared" si="16"/>
        <v>-</v>
      </c>
    </row>
    <row r="356" spans="1:24" x14ac:dyDescent="0.25">
      <c r="A356" s="25"/>
      <c r="B356" s="25"/>
      <c r="C356" s="25"/>
      <c r="D356" s="25"/>
      <c r="E356" s="25"/>
      <c r="F356" s="25"/>
      <c r="G356" s="25"/>
      <c r="H356" s="25"/>
      <c r="J356" s="25"/>
      <c r="K356" s="25"/>
      <c r="L356" s="25"/>
      <c r="M356" s="25"/>
      <c r="N356" s="25"/>
      <c r="R356" s="20">
        <f t="shared" si="15"/>
        <v>0</v>
      </c>
      <c r="S356" s="25"/>
      <c r="T356" s="25"/>
      <c r="U356" s="25"/>
      <c r="V356" s="25"/>
      <c r="W356" s="23" t="str">
        <f t="shared" si="16"/>
        <v>-</v>
      </c>
      <c r="X356" s="23" t="str">
        <f t="shared" si="16"/>
        <v>-</v>
      </c>
    </row>
    <row r="357" spans="1:24" x14ac:dyDescent="0.25">
      <c r="A357" s="25"/>
      <c r="B357" s="25"/>
      <c r="C357" s="25"/>
      <c r="D357" s="25"/>
      <c r="E357" s="25"/>
      <c r="F357" s="25"/>
      <c r="G357" s="25"/>
      <c r="H357" s="25"/>
      <c r="J357" s="25"/>
      <c r="K357" s="25"/>
      <c r="L357" s="25"/>
      <c r="M357" s="25"/>
      <c r="N357" s="25"/>
      <c r="R357" s="20">
        <f t="shared" si="15"/>
        <v>0</v>
      </c>
      <c r="S357" s="25"/>
      <c r="T357" s="25"/>
      <c r="U357" s="25"/>
      <c r="V357" s="25"/>
      <c r="W357" s="23" t="str">
        <f t="shared" si="16"/>
        <v>-</v>
      </c>
      <c r="X357" s="23" t="str">
        <f t="shared" si="16"/>
        <v>-</v>
      </c>
    </row>
    <row r="358" spans="1:24" x14ac:dyDescent="0.25">
      <c r="A358" s="25"/>
      <c r="B358" s="25"/>
      <c r="C358" s="25"/>
      <c r="D358" s="25"/>
      <c r="E358" s="25"/>
      <c r="F358" s="25"/>
      <c r="G358" s="25"/>
      <c r="H358" s="25"/>
      <c r="J358" s="25"/>
      <c r="K358" s="25"/>
      <c r="L358" s="25"/>
      <c r="M358" s="25"/>
      <c r="N358" s="25"/>
      <c r="R358" s="20">
        <f t="shared" si="15"/>
        <v>0</v>
      </c>
      <c r="S358" s="25"/>
      <c r="T358" s="25"/>
      <c r="U358" s="25"/>
      <c r="V358" s="25"/>
      <c r="W358" s="23" t="str">
        <f t="shared" si="16"/>
        <v>-</v>
      </c>
      <c r="X358" s="23" t="str">
        <f t="shared" si="16"/>
        <v>-</v>
      </c>
    </row>
    <row r="359" spans="1:24" x14ac:dyDescent="0.25">
      <c r="A359" s="25"/>
      <c r="B359" s="25"/>
      <c r="C359" s="25"/>
      <c r="D359" s="25"/>
      <c r="E359" s="25"/>
      <c r="F359" s="25"/>
      <c r="G359" s="25"/>
      <c r="H359" s="25"/>
      <c r="J359" s="25"/>
      <c r="K359" s="25"/>
      <c r="L359" s="25"/>
      <c r="M359" s="25"/>
      <c r="N359" s="25"/>
      <c r="R359" s="20">
        <f t="shared" si="15"/>
        <v>0</v>
      </c>
      <c r="S359" s="25"/>
      <c r="T359" s="25"/>
      <c r="U359" s="25"/>
      <c r="V359" s="25"/>
      <c r="W359" s="23" t="str">
        <f t="shared" si="16"/>
        <v>-</v>
      </c>
      <c r="X359" s="23" t="str">
        <f t="shared" si="16"/>
        <v>-</v>
      </c>
    </row>
    <row r="360" spans="1:24" x14ac:dyDescent="0.25">
      <c r="A360" s="25"/>
      <c r="B360" s="25"/>
      <c r="C360" s="25"/>
      <c r="D360" s="25"/>
      <c r="E360" s="25"/>
      <c r="F360" s="25"/>
      <c r="G360" s="25"/>
      <c r="H360" s="25"/>
      <c r="J360" s="25"/>
      <c r="K360" s="25"/>
      <c r="L360" s="25"/>
      <c r="M360" s="25"/>
      <c r="N360" s="25"/>
      <c r="R360" s="20">
        <f t="shared" si="15"/>
        <v>0</v>
      </c>
      <c r="S360" s="25"/>
      <c r="T360" s="25"/>
      <c r="U360" s="25"/>
      <c r="V360" s="25"/>
      <c r="W360" s="23" t="str">
        <f t="shared" si="16"/>
        <v>-</v>
      </c>
      <c r="X360" s="23" t="str">
        <f t="shared" si="16"/>
        <v>-</v>
      </c>
    </row>
    <row r="361" spans="1:24" x14ac:dyDescent="0.25">
      <c r="A361" s="25"/>
      <c r="B361" s="25"/>
      <c r="C361" s="25"/>
      <c r="D361" s="25"/>
      <c r="E361" s="25"/>
      <c r="F361" s="25"/>
      <c r="G361" s="25"/>
      <c r="H361" s="25"/>
      <c r="J361" s="25"/>
      <c r="K361" s="25"/>
      <c r="L361" s="25"/>
      <c r="M361" s="25"/>
      <c r="N361" s="25"/>
      <c r="R361" s="20">
        <f t="shared" si="15"/>
        <v>0</v>
      </c>
      <c r="S361" s="25"/>
      <c r="T361" s="25"/>
      <c r="U361" s="25"/>
      <c r="V361" s="25"/>
      <c r="W361" s="23" t="str">
        <f t="shared" si="16"/>
        <v>-</v>
      </c>
      <c r="X361" s="23" t="str">
        <f t="shared" si="16"/>
        <v>-</v>
      </c>
    </row>
    <row r="362" spans="1:24" x14ac:dyDescent="0.25">
      <c r="A362" s="25"/>
      <c r="B362" s="25"/>
      <c r="C362" s="25"/>
      <c r="D362" s="25"/>
      <c r="E362" s="25"/>
      <c r="F362" s="25"/>
      <c r="G362" s="25"/>
      <c r="H362" s="25"/>
      <c r="J362" s="25"/>
      <c r="K362" s="25"/>
      <c r="L362" s="25"/>
      <c r="M362" s="25"/>
      <c r="N362" s="25"/>
      <c r="R362" s="20">
        <f t="shared" si="15"/>
        <v>0</v>
      </c>
      <c r="S362" s="25"/>
      <c r="T362" s="25"/>
      <c r="U362" s="25"/>
      <c r="V362" s="25"/>
      <c r="W362" s="23" t="str">
        <f t="shared" si="16"/>
        <v>-</v>
      </c>
      <c r="X362" s="23" t="str">
        <f t="shared" si="16"/>
        <v>-</v>
      </c>
    </row>
    <row r="363" spans="1:24" x14ac:dyDescent="0.25">
      <c r="A363" s="25"/>
      <c r="B363" s="25"/>
      <c r="C363" s="25"/>
      <c r="D363" s="25"/>
      <c r="E363" s="25"/>
      <c r="F363" s="25"/>
      <c r="G363" s="25"/>
      <c r="H363" s="25"/>
      <c r="J363" s="25"/>
      <c r="K363" s="25"/>
      <c r="L363" s="25"/>
      <c r="M363" s="25"/>
      <c r="N363" s="25"/>
      <c r="R363" s="20">
        <f t="shared" si="15"/>
        <v>0</v>
      </c>
      <c r="S363" s="25"/>
      <c r="T363" s="25"/>
      <c r="U363" s="25"/>
      <c r="V363" s="25"/>
      <c r="W363" s="23" t="str">
        <f t="shared" si="16"/>
        <v>-</v>
      </c>
      <c r="X363" s="23" t="str">
        <f t="shared" si="16"/>
        <v>-</v>
      </c>
    </row>
    <row r="364" spans="1:24" x14ac:dyDescent="0.25">
      <c r="A364" s="25"/>
      <c r="B364" s="25"/>
      <c r="C364" s="25"/>
      <c r="D364" s="25"/>
      <c r="E364" s="25"/>
      <c r="F364" s="25"/>
      <c r="G364" s="25"/>
      <c r="H364" s="25"/>
      <c r="J364" s="25"/>
      <c r="K364" s="25"/>
      <c r="L364" s="25"/>
      <c r="M364" s="25"/>
      <c r="N364" s="25"/>
      <c r="R364" s="20">
        <f t="shared" si="15"/>
        <v>0</v>
      </c>
      <c r="S364" s="25"/>
      <c r="T364" s="25"/>
      <c r="U364" s="25"/>
      <c r="V364" s="25"/>
      <c r="W364" s="23" t="str">
        <f t="shared" si="16"/>
        <v>-</v>
      </c>
      <c r="X364" s="23" t="str">
        <f t="shared" si="16"/>
        <v>-</v>
      </c>
    </row>
    <row r="365" spans="1:24" x14ac:dyDescent="0.25">
      <c r="A365" s="25"/>
      <c r="B365" s="25"/>
      <c r="C365" s="25"/>
      <c r="D365" s="25"/>
      <c r="E365" s="25"/>
      <c r="F365" s="25"/>
      <c r="G365" s="25"/>
      <c r="H365" s="25"/>
      <c r="J365" s="25"/>
      <c r="K365" s="25"/>
      <c r="L365" s="25"/>
      <c r="M365" s="25"/>
      <c r="N365" s="25"/>
      <c r="R365" s="20">
        <f t="shared" si="15"/>
        <v>0</v>
      </c>
      <c r="S365" s="25"/>
      <c r="T365" s="25"/>
      <c r="U365" s="25"/>
      <c r="V365" s="25"/>
      <c r="W365" s="23" t="str">
        <f t="shared" si="16"/>
        <v>-</v>
      </c>
      <c r="X365" s="23" t="str">
        <f t="shared" si="16"/>
        <v>-</v>
      </c>
    </row>
    <row r="366" spans="1:24" x14ac:dyDescent="0.25">
      <c r="A366" s="25"/>
      <c r="B366" s="25"/>
      <c r="C366" s="25"/>
      <c r="D366" s="25"/>
      <c r="E366" s="25"/>
      <c r="F366" s="25"/>
      <c r="G366" s="25"/>
      <c r="H366" s="25"/>
      <c r="J366" s="25"/>
      <c r="K366" s="25"/>
      <c r="L366" s="25"/>
      <c r="M366" s="25"/>
      <c r="N366" s="25"/>
      <c r="R366" s="20">
        <f t="shared" si="15"/>
        <v>0</v>
      </c>
      <c r="S366" s="25"/>
      <c r="T366" s="25"/>
      <c r="U366" s="25"/>
      <c r="V366" s="25"/>
      <c r="W366" s="23" t="str">
        <f t="shared" si="16"/>
        <v>-</v>
      </c>
      <c r="X366" s="23" t="str">
        <f t="shared" si="16"/>
        <v>-</v>
      </c>
    </row>
    <row r="367" spans="1:24" x14ac:dyDescent="0.25">
      <c r="A367" s="25"/>
      <c r="B367" s="25"/>
      <c r="C367" s="25"/>
      <c r="D367" s="25"/>
      <c r="E367" s="25"/>
      <c r="F367" s="25"/>
      <c r="G367" s="25"/>
      <c r="H367" s="25"/>
      <c r="J367" s="25"/>
      <c r="K367" s="25"/>
      <c r="L367" s="25"/>
      <c r="M367" s="25"/>
      <c r="N367" s="25"/>
      <c r="R367" s="20">
        <f t="shared" si="15"/>
        <v>0</v>
      </c>
      <c r="S367" s="25"/>
      <c r="T367" s="25"/>
      <c r="U367" s="25"/>
      <c r="V367" s="25"/>
      <c r="W367" s="23" t="str">
        <f t="shared" si="16"/>
        <v>-</v>
      </c>
      <c r="X367" s="23" t="str">
        <f t="shared" si="16"/>
        <v>-</v>
      </c>
    </row>
    <row r="368" spans="1:24" x14ac:dyDescent="0.25">
      <c r="A368" s="25"/>
      <c r="B368" s="25"/>
      <c r="C368" s="25"/>
      <c r="D368" s="25"/>
      <c r="E368" s="25"/>
      <c r="F368" s="25"/>
      <c r="G368" s="25"/>
      <c r="H368" s="25"/>
      <c r="J368" s="25"/>
      <c r="K368" s="25"/>
      <c r="L368" s="25"/>
      <c r="M368" s="25"/>
      <c r="N368" s="25"/>
      <c r="R368" s="20">
        <f t="shared" si="15"/>
        <v>0</v>
      </c>
      <c r="S368" s="25"/>
      <c r="T368" s="25"/>
      <c r="U368" s="25"/>
      <c r="V368" s="25"/>
      <c r="W368" s="23" t="str">
        <f t="shared" si="16"/>
        <v>-</v>
      </c>
      <c r="X368" s="23" t="str">
        <f t="shared" si="16"/>
        <v>-</v>
      </c>
    </row>
    <row r="369" spans="1:24" x14ac:dyDescent="0.25">
      <c r="A369" s="25"/>
      <c r="B369" s="25"/>
      <c r="C369" s="25"/>
      <c r="D369" s="25"/>
      <c r="E369" s="25"/>
      <c r="F369" s="25"/>
      <c r="G369" s="25"/>
      <c r="H369" s="25"/>
      <c r="J369" s="25"/>
      <c r="K369" s="25"/>
      <c r="L369" s="25"/>
      <c r="M369" s="25"/>
      <c r="N369" s="25"/>
      <c r="R369" s="20">
        <f t="shared" si="15"/>
        <v>0</v>
      </c>
      <c r="S369" s="25"/>
      <c r="T369" s="25"/>
      <c r="U369" s="25"/>
      <c r="V369" s="25"/>
      <c r="W369" s="23" t="str">
        <f t="shared" si="16"/>
        <v>-</v>
      </c>
      <c r="X369" s="23" t="str">
        <f t="shared" si="16"/>
        <v>-</v>
      </c>
    </row>
    <row r="370" spans="1:24" x14ac:dyDescent="0.25">
      <c r="A370" s="25"/>
      <c r="B370" s="25"/>
      <c r="C370" s="25"/>
      <c r="D370" s="25"/>
      <c r="E370" s="25"/>
      <c r="F370" s="25"/>
      <c r="G370" s="25"/>
      <c r="H370" s="25"/>
      <c r="J370" s="25"/>
      <c r="K370" s="25"/>
      <c r="L370" s="25"/>
      <c r="M370" s="25"/>
      <c r="N370" s="25"/>
      <c r="R370" s="20">
        <f t="shared" si="15"/>
        <v>0</v>
      </c>
      <c r="S370" s="25"/>
      <c r="T370" s="25"/>
      <c r="U370" s="25"/>
      <c r="V370" s="25"/>
      <c r="W370" s="23" t="str">
        <f t="shared" si="16"/>
        <v>-</v>
      </c>
      <c r="X370" s="23" t="str">
        <f t="shared" si="16"/>
        <v>-</v>
      </c>
    </row>
    <row r="371" spans="1:24" x14ac:dyDescent="0.25">
      <c r="A371" s="25"/>
      <c r="B371" s="25"/>
      <c r="C371" s="25"/>
      <c r="D371" s="25"/>
      <c r="E371" s="25"/>
      <c r="F371" s="25"/>
      <c r="G371" s="25"/>
      <c r="H371" s="25"/>
      <c r="J371" s="25"/>
      <c r="K371" s="25"/>
      <c r="L371" s="25"/>
      <c r="M371" s="25"/>
      <c r="N371" s="25"/>
      <c r="R371" s="20">
        <f t="shared" si="15"/>
        <v>0</v>
      </c>
      <c r="S371" s="25"/>
      <c r="T371" s="25"/>
      <c r="U371" s="25"/>
      <c r="V371" s="25"/>
      <c r="W371" s="23" t="str">
        <f t="shared" si="16"/>
        <v>-</v>
      </c>
      <c r="X371" s="23" t="str">
        <f t="shared" si="16"/>
        <v>-</v>
      </c>
    </row>
    <row r="372" spans="1:24" x14ac:dyDescent="0.25">
      <c r="A372" s="25"/>
      <c r="B372" s="25"/>
      <c r="C372" s="25"/>
      <c r="D372" s="25"/>
      <c r="E372" s="25"/>
      <c r="F372" s="25"/>
      <c r="G372" s="25"/>
      <c r="H372" s="25"/>
      <c r="J372" s="25"/>
      <c r="K372" s="25"/>
      <c r="L372" s="25"/>
      <c r="M372" s="25"/>
      <c r="N372" s="25"/>
      <c r="R372" s="20">
        <f t="shared" si="15"/>
        <v>0</v>
      </c>
      <c r="S372" s="25"/>
      <c r="T372" s="25"/>
      <c r="U372" s="25"/>
      <c r="V372" s="25"/>
      <c r="W372" s="23" t="str">
        <f t="shared" si="16"/>
        <v>-</v>
      </c>
      <c r="X372" s="23" t="str">
        <f t="shared" si="16"/>
        <v>-</v>
      </c>
    </row>
    <row r="373" spans="1:24" x14ac:dyDescent="0.25">
      <c r="A373" s="25"/>
      <c r="B373" s="25"/>
      <c r="C373" s="25"/>
      <c r="D373" s="25"/>
      <c r="E373" s="25"/>
      <c r="F373" s="25"/>
      <c r="G373" s="25"/>
      <c r="H373" s="25"/>
      <c r="J373" s="25"/>
      <c r="K373" s="25"/>
      <c r="L373" s="25"/>
      <c r="M373" s="25"/>
      <c r="N373" s="25"/>
      <c r="R373" s="20">
        <f t="shared" si="15"/>
        <v>0</v>
      </c>
      <c r="S373" s="25"/>
      <c r="T373" s="25"/>
      <c r="U373" s="25"/>
      <c r="V373" s="25"/>
      <c r="W373" s="23" t="str">
        <f t="shared" si="16"/>
        <v>-</v>
      </c>
      <c r="X373" s="23" t="str">
        <f t="shared" si="16"/>
        <v>-</v>
      </c>
    </row>
    <row r="374" spans="1:24" x14ac:dyDescent="0.25">
      <c r="A374" s="25"/>
      <c r="B374" s="25"/>
      <c r="C374" s="25"/>
      <c r="D374" s="25"/>
      <c r="E374" s="25"/>
      <c r="F374" s="25"/>
      <c r="G374" s="25"/>
      <c r="H374" s="25"/>
      <c r="J374" s="25"/>
      <c r="K374" s="25"/>
      <c r="L374" s="25"/>
      <c r="M374" s="25"/>
      <c r="N374" s="25"/>
      <c r="R374" s="20">
        <f t="shared" si="15"/>
        <v>0</v>
      </c>
      <c r="S374" s="25"/>
      <c r="T374" s="25"/>
      <c r="U374" s="25"/>
      <c r="V374" s="25"/>
      <c r="W374" s="23" t="str">
        <f t="shared" si="16"/>
        <v>-</v>
      </c>
      <c r="X374" s="23" t="str">
        <f t="shared" si="16"/>
        <v>-</v>
      </c>
    </row>
    <row r="375" spans="1:24" x14ac:dyDescent="0.25">
      <c r="A375" s="25"/>
      <c r="B375" s="25"/>
      <c r="C375" s="25"/>
      <c r="D375" s="25"/>
      <c r="E375" s="25"/>
      <c r="F375" s="25"/>
      <c r="G375" s="25"/>
      <c r="H375" s="25"/>
      <c r="J375" s="25"/>
      <c r="K375" s="25"/>
      <c r="L375" s="25"/>
      <c r="M375" s="25"/>
      <c r="N375" s="25"/>
      <c r="R375" s="20">
        <f t="shared" si="15"/>
        <v>0</v>
      </c>
      <c r="S375" s="25"/>
      <c r="T375" s="25"/>
      <c r="U375" s="25"/>
      <c r="V375" s="25"/>
      <c r="W375" s="23" t="str">
        <f t="shared" si="16"/>
        <v>-</v>
      </c>
      <c r="X375" s="23" t="str">
        <f t="shared" si="16"/>
        <v>-</v>
      </c>
    </row>
    <row r="376" spans="1:24" x14ac:dyDescent="0.25">
      <c r="A376" s="25"/>
      <c r="B376" s="25"/>
      <c r="C376" s="25"/>
      <c r="D376" s="25"/>
      <c r="E376" s="25"/>
      <c r="F376" s="25"/>
      <c r="G376" s="25"/>
      <c r="H376" s="25"/>
      <c r="J376" s="25"/>
      <c r="K376" s="25"/>
      <c r="L376" s="25"/>
      <c r="M376" s="25"/>
      <c r="N376" s="25"/>
      <c r="R376" s="20">
        <f t="shared" si="15"/>
        <v>0</v>
      </c>
      <c r="S376" s="25"/>
      <c r="T376" s="25"/>
      <c r="U376" s="25"/>
      <c r="V376" s="25"/>
      <c r="W376" s="23" t="str">
        <f t="shared" si="16"/>
        <v>-</v>
      </c>
      <c r="X376" s="23" t="str">
        <f t="shared" si="16"/>
        <v>-</v>
      </c>
    </row>
    <row r="377" spans="1:24" x14ac:dyDescent="0.25">
      <c r="A377" s="25"/>
      <c r="B377" s="25"/>
      <c r="C377" s="25"/>
      <c r="D377" s="25"/>
      <c r="E377" s="25"/>
      <c r="F377" s="25"/>
      <c r="G377" s="25"/>
      <c r="H377" s="25"/>
      <c r="J377" s="25"/>
      <c r="K377" s="25"/>
      <c r="L377" s="25"/>
      <c r="M377" s="25"/>
      <c r="N377" s="25"/>
      <c r="R377" s="20">
        <f t="shared" si="15"/>
        <v>0</v>
      </c>
      <c r="S377" s="25"/>
      <c r="T377" s="25"/>
      <c r="U377" s="25"/>
      <c r="V377" s="25"/>
      <c r="W377" s="23" t="str">
        <f t="shared" si="16"/>
        <v>-</v>
      </c>
      <c r="X377" s="23" t="str">
        <f t="shared" si="16"/>
        <v>-</v>
      </c>
    </row>
    <row r="378" spans="1:24" x14ac:dyDescent="0.25">
      <c r="A378" s="25"/>
      <c r="B378" s="25"/>
      <c r="C378" s="25"/>
      <c r="D378" s="25"/>
      <c r="E378" s="25"/>
      <c r="F378" s="25"/>
      <c r="G378" s="25"/>
      <c r="H378" s="25"/>
      <c r="J378" s="25"/>
      <c r="K378" s="25"/>
      <c r="L378" s="25"/>
      <c r="M378" s="25"/>
      <c r="N378" s="25"/>
      <c r="R378" s="20">
        <f t="shared" si="15"/>
        <v>0</v>
      </c>
      <c r="S378" s="25"/>
      <c r="T378" s="25"/>
      <c r="U378" s="25"/>
      <c r="V378" s="25"/>
      <c r="W378" s="23" t="str">
        <f t="shared" si="16"/>
        <v>-</v>
      </c>
      <c r="X378" s="23" t="str">
        <f t="shared" si="16"/>
        <v>-</v>
      </c>
    </row>
    <row r="379" spans="1:24" x14ac:dyDescent="0.25">
      <c r="A379" s="25"/>
      <c r="B379" s="25"/>
      <c r="C379" s="25"/>
      <c r="D379" s="25"/>
      <c r="E379" s="25"/>
      <c r="F379" s="25"/>
      <c r="G379" s="25"/>
      <c r="H379" s="25"/>
      <c r="J379" s="25"/>
      <c r="K379" s="25"/>
      <c r="L379" s="25"/>
      <c r="M379" s="25"/>
      <c r="N379" s="25"/>
      <c r="R379" s="20">
        <f t="shared" si="15"/>
        <v>0</v>
      </c>
      <c r="S379" s="25"/>
      <c r="T379" s="25"/>
      <c r="U379" s="25"/>
      <c r="V379" s="25"/>
      <c r="W379" s="23" t="str">
        <f t="shared" si="16"/>
        <v>-</v>
      </c>
      <c r="X379" s="23" t="str">
        <f t="shared" si="16"/>
        <v>-</v>
      </c>
    </row>
    <row r="380" spans="1:24" x14ac:dyDescent="0.25">
      <c r="A380" s="25"/>
      <c r="B380" s="25"/>
      <c r="C380" s="25"/>
      <c r="D380" s="25"/>
      <c r="E380" s="25"/>
      <c r="F380" s="25"/>
      <c r="G380" s="25"/>
      <c r="H380" s="25"/>
      <c r="J380" s="25"/>
      <c r="K380" s="25"/>
      <c r="L380" s="25"/>
      <c r="M380" s="25"/>
      <c r="N380" s="25"/>
      <c r="R380" s="20">
        <f t="shared" si="15"/>
        <v>0</v>
      </c>
      <c r="S380" s="25"/>
      <c r="T380" s="25"/>
      <c r="U380" s="25"/>
      <c r="V380" s="25"/>
      <c r="W380" s="23" t="str">
        <f t="shared" si="16"/>
        <v>-</v>
      </c>
      <c r="X380" s="23" t="str">
        <f t="shared" si="16"/>
        <v>-</v>
      </c>
    </row>
    <row r="381" spans="1:24" x14ac:dyDescent="0.25">
      <c r="A381" s="25"/>
      <c r="B381" s="25"/>
      <c r="C381" s="25"/>
      <c r="D381" s="25"/>
      <c r="E381" s="25"/>
      <c r="F381" s="25"/>
      <c r="G381" s="25"/>
      <c r="H381" s="25"/>
      <c r="J381" s="25"/>
      <c r="K381" s="25"/>
      <c r="L381" s="25"/>
      <c r="M381" s="25"/>
      <c r="N381" s="25"/>
      <c r="R381" s="20">
        <f t="shared" ref="R381:R416" si="17">A381</f>
        <v>0</v>
      </c>
      <c r="S381" s="25"/>
      <c r="T381" s="25"/>
      <c r="U381" s="25"/>
      <c r="V381" s="25"/>
      <c r="W381" s="23" t="str">
        <f t="shared" si="16"/>
        <v>-</v>
      </c>
      <c r="X381" s="23" t="str">
        <f t="shared" si="16"/>
        <v>-</v>
      </c>
    </row>
    <row r="382" spans="1:24" x14ac:dyDescent="0.25">
      <c r="A382" s="25"/>
      <c r="B382" s="25"/>
      <c r="C382" s="25"/>
      <c r="D382" s="25"/>
      <c r="E382" s="25"/>
      <c r="F382" s="25"/>
      <c r="G382" s="25"/>
      <c r="H382" s="25"/>
      <c r="J382" s="25"/>
      <c r="K382" s="25"/>
      <c r="L382" s="25"/>
      <c r="M382" s="25"/>
      <c r="N382" s="25"/>
      <c r="R382" s="20">
        <f t="shared" si="17"/>
        <v>0</v>
      </c>
      <c r="S382" s="25"/>
      <c r="T382" s="25"/>
      <c r="U382" s="25"/>
      <c r="V382" s="25"/>
      <c r="W382" s="23" t="str">
        <f t="shared" si="16"/>
        <v>-</v>
      </c>
      <c r="X382" s="23" t="str">
        <f t="shared" si="16"/>
        <v>-</v>
      </c>
    </row>
    <row r="383" spans="1:24" x14ac:dyDescent="0.25">
      <c r="A383" s="25"/>
      <c r="B383" s="25"/>
      <c r="C383" s="25"/>
      <c r="D383" s="25"/>
      <c r="E383" s="25"/>
      <c r="F383" s="25"/>
      <c r="G383" s="25"/>
      <c r="H383" s="25"/>
      <c r="J383" s="25"/>
      <c r="K383" s="25"/>
      <c r="L383" s="25"/>
      <c r="M383" s="25"/>
      <c r="N383" s="25"/>
      <c r="R383" s="20">
        <f t="shared" si="17"/>
        <v>0</v>
      </c>
      <c r="S383" s="25"/>
      <c r="T383" s="25"/>
      <c r="U383" s="25"/>
      <c r="V383" s="25"/>
      <c r="W383" s="23" t="str">
        <f t="shared" si="16"/>
        <v>-</v>
      </c>
      <c r="X383" s="23" t="str">
        <f t="shared" si="16"/>
        <v>-</v>
      </c>
    </row>
    <row r="384" spans="1:24" x14ac:dyDescent="0.25">
      <c r="A384" s="25"/>
      <c r="B384" s="25"/>
      <c r="C384" s="25"/>
      <c r="D384" s="25"/>
      <c r="E384" s="25"/>
      <c r="F384" s="25"/>
      <c r="G384" s="25"/>
      <c r="H384" s="25"/>
      <c r="J384" s="25"/>
      <c r="K384" s="25"/>
      <c r="L384" s="25"/>
      <c r="M384" s="25"/>
      <c r="N384" s="25"/>
      <c r="R384" s="20">
        <f t="shared" si="17"/>
        <v>0</v>
      </c>
      <c r="S384" s="25"/>
      <c r="T384" s="25"/>
      <c r="U384" s="25"/>
      <c r="V384" s="25"/>
      <c r="W384" s="23" t="str">
        <f t="shared" si="16"/>
        <v>-</v>
      </c>
      <c r="X384" s="23" t="str">
        <f t="shared" si="16"/>
        <v>-</v>
      </c>
    </row>
    <row r="385" spans="1:24" x14ac:dyDescent="0.25">
      <c r="A385" s="25"/>
      <c r="B385" s="25"/>
      <c r="C385" s="25"/>
      <c r="D385" s="25"/>
      <c r="E385" s="25"/>
      <c r="F385" s="25"/>
      <c r="G385" s="25"/>
      <c r="H385" s="25"/>
      <c r="J385" s="25"/>
      <c r="K385" s="25"/>
      <c r="L385" s="25"/>
      <c r="M385" s="25"/>
      <c r="N385" s="25"/>
      <c r="R385" s="20">
        <f t="shared" si="17"/>
        <v>0</v>
      </c>
      <c r="S385" s="25"/>
      <c r="T385" s="25"/>
      <c r="U385" s="25"/>
      <c r="V385" s="25"/>
      <c r="W385" s="23" t="str">
        <f t="shared" si="16"/>
        <v>-</v>
      </c>
      <c r="X385" s="23" t="str">
        <f t="shared" si="16"/>
        <v>-</v>
      </c>
    </row>
    <row r="386" spans="1:24" x14ac:dyDescent="0.25">
      <c r="A386" s="25"/>
      <c r="B386" s="25"/>
      <c r="C386" s="25"/>
      <c r="D386" s="25"/>
      <c r="E386" s="25"/>
      <c r="F386" s="25"/>
      <c r="G386" s="25"/>
      <c r="H386" s="25"/>
      <c r="J386" s="25"/>
      <c r="K386" s="25"/>
      <c r="L386" s="25"/>
      <c r="M386" s="25"/>
      <c r="N386" s="25"/>
      <c r="R386" s="20">
        <f t="shared" si="17"/>
        <v>0</v>
      </c>
      <c r="S386" s="25"/>
      <c r="T386" s="25"/>
      <c r="U386" s="25"/>
      <c r="V386" s="25"/>
      <c r="W386" s="23" t="str">
        <f t="shared" si="16"/>
        <v>-</v>
      </c>
      <c r="X386" s="23" t="str">
        <f t="shared" si="16"/>
        <v>-</v>
      </c>
    </row>
    <row r="387" spans="1:24" x14ac:dyDescent="0.25">
      <c r="A387" s="25"/>
      <c r="B387" s="25"/>
      <c r="C387" s="25"/>
      <c r="D387" s="25"/>
      <c r="E387" s="25"/>
      <c r="F387" s="25"/>
      <c r="G387" s="25"/>
      <c r="H387" s="25"/>
      <c r="J387" s="25"/>
      <c r="K387" s="25"/>
      <c r="L387" s="25"/>
      <c r="M387" s="25"/>
      <c r="N387" s="25"/>
      <c r="R387" s="20">
        <f t="shared" si="17"/>
        <v>0</v>
      </c>
      <c r="S387" s="25"/>
      <c r="T387" s="25"/>
      <c r="U387" s="25"/>
      <c r="V387" s="25"/>
      <c r="W387" s="23" t="str">
        <f t="shared" si="16"/>
        <v>-</v>
      </c>
      <c r="X387" s="23" t="str">
        <f t="shared" si="16"/>
        <v>-</v>
      </c>
    </row>
    <row r="388" spans="1:24" x14ac:dyDescent="0.25">
      <c r="A388" s="25"/>
      <c r="B388" s="25"/>
      <c r="C388" s="25"/>
      <c r="D388" s="25"/>
      <c r="E388" s="25"/>
      <c r="F388" s="25"/>
      <c r="G388" s="25"/>
      <c r="H388" s="25"/>
      <c r="J388" s="25"/>
      <c r="K388" s="25"/>
      <c r="L388" s="25"/>
      <c r="M388" s="25"/>
      <c r="N388" s="25"/>
      <c r="R388" s="20">
        <f t="shared" si="17"/>
        <v>0</v>
      </c>
      <c r="S388" s="25"/>
      <c r="T388" s="25"/>
      <c r="U388" s="25"/>
      <c r="V388" s="25"/>
      <c r="W388" s="23" t="str">
        <f t="shared" si="16"/>
        <v>-</v>
      </c>
      <c r="X388" s="23" t="str">
        <f t="shared" si="16"/>
        <v>-</v>
      </c>
    </row>
    <row r="389" spans="1:24" x14ac:dyDescent="0.25">
      <c r="A389" s="25"/>
      <c r="B389" s="25"/>
      <c r="C389" s="25"/>
      <c r="D389" s="25"/>
      <c r="E389" s="25"/>
      <c r="F389" s="25"/>
      <c r="G389" s="25"/>
      <c r="H389" s="25"/>
      <c r="J389" s="25"/>
      <c r="K389" s="25"/>
      <c r="L389" s="25"/>
      <c r="M389" s="25"/>
      <c r="N389" s="25"/>
      <c r="R389" s="20">
        <f t="shared" si="17"/>
        <v>0</v>
      </c>
      <c r="S389" s="25"/>
      <c r="T389" s="25"/>
      <c r="U389" s="25"/>
      <c r="V389" s="25"/>
      <c r="W389" s="23" t="str">
        <f t="shared" si="16"/>
        <v>-</v>
      </c>
      <c r="X389" s="23" t="str">
        <f t="shared" si="16"/>
        <v>-</v>
      </c>
    </row>
    <row r="390" spans="1:24" x14ac:dyDescent="0.25">
      <c r="A390" s="25"/>
      <c r="B390" s="25"/>
      <c r="C390" s="25"/>
      <c r="D390" s="25"/>
      <c r="E390" s="25"/>
      <c r="F390" s="25"/>
      <c r="G390" s="25"/>
      <c r="H390" s="25"/>
      <c r="J390" s="25"/>
      <c r="K390" s="25"/>
      <c r="L390" s="25"/>
      <c r="M390" s="25"/>
      <c r="N390" s="25"/>
      <c r="R390" s="20">
        <f t="shared" si="17"/>
        <v>0</v>
      </c>
      <c r="S390" s="25"/>
      <c r="T390" s="25"/>
      <c r="U390" s="25"/>
      <c r="V390" s="25"/>
      <c r="W390" s="23" t="str">
        <f t="shared" si="16"/>
        <v>-</v>
      </c>
      <c r="X390" s="23" t="str">
        <f t="shared" si="16"/>
        <v>-</v>
      </c>
    </row>
    <row r="391" spans="1:24" x14ac:dyDescent="0.25">
      <c r="A391" s="25"/>
      <c r="B391" s="25"/>
      <c r="C391" s="25"/>
      <c r="D391" s="25"/>
      <c r="E391" s="25"/>
      <c r="F391" s="25"/>
      <c r="G391" s="25"/>
      <c r="H391" s="25"/>
      <c r="J391" s="25"/>
      <c r="K391" s="25"/>
      <c r="L391" s="25"/>
      <c r="M391" s="25"/>
      <c r="N391" s="25"/>
      <c r="R391" s="20">
        <f t="shared" si="17"/>
        <v>0</v>
      </c>
      <c r="S391" s="25"/>
      <c r="T391" s="25"/>
      <c r="U391" s="25"/>
      <c r="V391" s="25"/>
      <c r="W391" s="23" t="str">
        <f t="shared" si="16"/>
        <v>-</v>
      </c>
      <c r="X391" s="23" t="str">
        <f t="shared" si="16"/>
        <v>-</v>
      </c>
    </row>
    <row r="392" spans="1:24" x14ac:dyDescent="0.25">
      <c r="A392" s="25"/>
      <c r="B392" s="25"/>
      <c r="C392" s="25"/>
      <c r="D392" s="25"/>
      <c r="E392" s="25"/>
      <c r="F392" s="25"/>
      <c r="G392" s="25"/>
      <c r="H392" s="25"/>
      <c r="J392" s="25"/>
      <c r="K392" s="25"/>
      <c r="L392" s="25"/>
      <c r="M392" s="25"/>
      <c r="N392" s="25"/>
      <c r="R392" s="20">
        <f t="shared" si="17"/>
        <v>0</v>
      </c>
      <c r="S392" s="25"/>
      <c r="T392" s="25"/>
      <c r="U392" s="25"/>
      <c r="V392" s="25"/>
      <c r="W392" s="23" t="str">
        <f t="shared" si="16"/>
        <v>-</v>
      </c>
      <c r="X392" s="23" t="str">
        <f t="shared" si="16"/>
        <v>-</v>
      </c>
    </row>
    <row r="393" spans="1:24" x14ac:dyDescent="0.25">
      <c r="A393" s="25"/>
      <c r="B393" s="25"/>
      <c r="C393" s="25"/>
      <c r="D393" s="25"/>
      <c r="E393" s="25"/>
      <c r="F393" s="25"/>
      <c r="G393" s="25"/>
      <c r="H393" s="25"/>
      <c r="J393" s="25"/>
      <c r="K393" s="25"/>
      <c r="L393" s="25"/>
      <c r="M393" s="25"/>
      <c r="N393" s="25"/>
      <c r="R393" s="20">
        <f t="shared" si="17"/>
        <v>0</v>
      </c>
      <c r="S393" s="25"/>
      <c r="T393" s="25"/>
      <c r="U393" s="25"/>
      <c r="V393" s="25"/>
      <c r="W393" s="23" t="str">
        <f t="shared" si="16"/>
        <v>-</v>
      </c>
      <c r="X393" s="23" t="str">
        <f t="shared" si="16"/>
        <v>-</v>
      </c>
    </row>
    <row r="394" spans="1:24" x14ac:dyDescent="0.25">
      <c r="A394" s="25"/>
      <c r="B394" s="25"/>
      <c r="C394" s="25"/>
      <c r="D394" s="25"/>
      <c r="E394" s="25"/>
      <c r="F394" s="25"/>
      <c r="G394" s="25"/>
      <c r="H394" s="25"/>
      <c r="J394" s="25"/>
      <c r="K394" s="25"/>
      <c r="L394" s="25"/>
      <c r="M394" s="25"/>
      <c r="N394" s="25"/>
      <c r="R394" s="20">
        <f t="shared" si="17"/>
        <v>0</v>
      </c>
      <c r="S394" s="25"/>
      <c r="T394" s="25"/>
      <c r="U394" s="25"/>
      <c r="V394" s="25"/>
      <c r="W394" s="23" t="str">
        <f t="shared" si="16"/>
        <v>-</v>
      </c>
      <c r="X394" s="23" t="str">
        <f t="shared" si="16"/>
        <v>-</v>
      </c>
    </row>
    <row r="395" spans="1:24" x14ac:dyDescent="0.25">
      <c r="A395" s="25"/>
      <c r="B395" s="25"/>
      <c r="C395" s="25"/>
      <c r="D395" s="25"/>
      <c r="E395" s="25"/>
      <c r="F395" s="25"/>
      <c r="G395" s="25"/>
      <c r="H395" s="25"/>
      <c r="J395" s="25"/>
      <c r="K395" s="25"/>
      <c r="L395" s="25"/>
      <c r="M395" s="25"/>
      <c r="N395" s="25"/>
      <c r="R395" s="20">
        <f t="shared" si="17"/>
        <v>0</v>
      </c>
      <c r="S395" s="25"/>
      <c r="T395" s="25"/>
      <c r="U395" s="25"/>
      <c r="V395" s="25"/>
      <c r="W395" s="23" t="str">
        <f t="shared" si="16"/>
        <v>-</v>
      </c>
      <c r="X395" s="23" t="str">
        <f t="shared" si="16"/>
        <v>-</v>
      </c>
    </row>
    <row r="396" spans="1:24" x14ac:dyDescent="0.25">
      <c r="A396" s="25"/>
      <c r="B396" s="25"/>
      <c r="C396" s="25"/>
      <c r="D396" s="25"/>
      <c r="E396" s="25"/>
      <c r="F396" s="25"/>
      <c r="G396" s="25"/>
      <c r="H396" s="25"/>
      <c r="J396" s="25"/>
      <c r="K396" s="25"/>
      <c r="L396" s="25"/>
      <c r="M396" s="25"/>
      <c r="N396" s="25"/>
      <c r="R396" s="20">
        <f t="shared" si="17"/>
        <v>0</v>
      </c>
      <c r="S396" s="25"/>
      <c r="T396" s="25"/>
      <c r="U396" s="25"/>
      <c r="V396" s="25"/>
      <c r="W396" s="23" t="str">
        <f t="shared" ref="W396:X416" si="18">IF((J396+L396/$X$6)&gt;0,(J396+L396/$X$6),"-")</f>
        <v>-</v>
      </c>
      <c r="X396" s="23" t="str">
        <f t="shared" si="18"/>
        <v>-</v>
      </c>
    </row>
    <row r="397" spans="1:24" x14ac:dyDescent="0.25">
      <c r="A397" s="25"/>
      <c r="B397" s="25"/>
      <c r="C397" s="25"/>
      <c r="D397" s="25"/>
      <c r="E397" s="25"/>
      <c r="F397" s="25"/>
      <c r="G397" s="25"/>
      <c r="H397" s="25"/>
      <c r="J397" s="25"/>
      <c r="K397" s="25"/>
      <c r="L397" s="25"/>
      <c r="M397" s="25"/>
      <c r="N397" s="25"/>
      <c r="R397" s="20">
        <f t="shared" si="17"/>
        <v>0</v>
      </c>
      <c r="S397" s="25"/>
      <c r="T397" s="25"/>
      <c r="U397" s="25"/>
      <c r="V397" s="25"/>
      <c r="W397" s="23" t="str">
        <f t="shared" si="18"/>
        <v>-</v>
      </c>
      <c r="X397" s="23" t="str">
        <f t="shared" si="18"/>
        <v>-</v>
      </c>
    </row>
    <row r="398" spans="1:24" x14ac:dyDescent="0.25">
      <c r="A398" s="25"/>
      <c r="B398" s="25"/>
      <c r="C398" s="25"/>
      <c r="D398" s="25"/>
      <c r="E398" s="25"/>
      <c r="F398" s="25"/>
      <c r="G398" s="25"/>
      <c r="H398" s="25"/>
      <c r="J398" s="25"/>
      <c r="K398" s="25"/>
      <c r="L398" s="25"/>
      <c r="M398" s="25"/>
      <c r="N398" s="25"/>
      <c r="R398" s="20">
        <f t="shared" si="17"/>
        <v>0</v>
      </c>
      <c r="S398" s="25"/>
      <c r="T398" s="25"/>
      <c r="U398" s="25"/>
      <c r="V398" s="25"/>
      <c r="W398" s="23" t="str">
        <f t="shared" si="18"/>
        <v>-</v>
      </c>
      <c r="X398" s="23" t="str">
        <f t="shared" si="18"/>
        <v>-</v>
      </c>
    </row>
    <row r="399" spans="1:24" x14ac:dyDescent="0.25">
      <c r="A399" s="25"/>
      <c r="B399" s="25"/>
      <c r="C399" s="25"/>
      <c r="D399" s="25"/>
      <c r="E399" s="25"/>
      <c r="F399" s="25"/>
      <c r="G399" s="25"/>
      <c r="H399" s="25"/>
      <c r="J399" s="25"/>
      <c r="K399" s="25"/>
      <c r="L399" s="25"/>
      <c r="M399" s="25"/>
      <c r="N399" s="25"/>
      <c r="R399" s="20">
        <f t="shared" si="17"/>
        <v>0</v>
      </c>
      <c r="S399" s="25"/>
      <c r="T399" s="25"/>
      <c r="U399" s="25"/>
      <c r="V399" s="25"/>
      <c r="W399" s="23" t="str">
        <f t="shared" si="18"/>
        <v>-</v>
      </c>
      <c r="X399" s="23" t="str">
        <f t="shared" si="18"/>
        <v>-</v>
      </c>
    </row>
    <row r="400" spans="1:24" x14ac:dyDescent="0.25">
      <c r="A400" s="25"/>
      <c r="B400" s="25"/>
      <c r="C400" s="25"/>
      <c r="D400" s="25"/>
      <c r="E400" s="25"/>
      <c r="F400" s="25"/>
      <c r="G400" s="25"/>
      <c r="H400" s="25"/>
      <c r="J400" s="25"/>
      <c r="K400" s="25"/>
      <c r="L400" s="25"/>
      <c r="M400" s="25"/>
      <c r="N400" s="25"/>
      <c r="R400" s="20">
        <f t="shared" si="17"/>
        <v>0</v>
      </c>
      <c r="S400" s="25"/>
      <c r="T400" s="25"/>
      <c r="U400" s="25"/>
      <c r="V400" s="25"/>
      <c r="W400" s="23" t="str">
        <f t="shared" si="18"/>
        <v>-</v>
      </c>
      <c r="X400" s="23" t="str">
        <f t="shared" si="18"/>
        <v>-</v>
      </c>
    </row>
    <row r="401" spans="1:24" x14ac:dyDescent="0.25">
      <c r="A401" s="25"/>
      <c r="B401" s="25"/>
      <c r="C401" s="25"/>
      <c r="D401" s="25"/>
      <c r="E401" s="25"/>
      <c r="F401" s="25"/>
      <c r="G401" s="25"/>
      <c r="H401" s="25"/>
      <c r="J401" s="25"/>
      <c r="K401" s="25"/>
      <c r="L401" s="25"/>
      <c r="M401" s="25"/>
      <c r="N401" s="25"/>
      <c r="R401" s="20">
        <f t="shared" si="17"/>
        <v>0</v>
      </c>
      <c r="S401" s="25"/>
      <c r="T401" s="25"/>
      <c r="U401" s="25"/>
      <c r="V401" s="25"/>
      <c r="W401" s="23" t="str">
        <f t="shared" si="18"/>
        <v>-</v>
      </c>
      <c r="X401" s="23" t="str">
        <f t="shared" si="18"/>
        <v>-</v>
      </c>
    </row>
    <row r="402" spans="1:24" x14ac:dyDescent="0.25">
      <c r="A402" s="25"/>
      <c r="B402" s="25"/>
      <c r="C402" s="25"/>
      <c r="D402" s="25"/>
      <c r="E402" s="25"/>
      <c r="F402" s="25"/>
      <c r="G402" s="25"/>
      <c r="H402" s="25"/>
      <c r="J402" s="25"/>
      <c r="K402" s="25"/>
      <c r="L402" s="25"/>
      <c r="M402" s="25"/>
      <c r="N402" s="25"/>
      <c r="R402" s="20">
        <f t="shared" si="17"/>
        <v>0</v>
      </c>
      <c r="S402" s="25"/>
      <c r="T402" s="25"/>
      <c r="U402" s="25"/>
      <c r="V402" s="25"/>
      <c r="W402" s="23" t="str">
        <f t="shared" si="18"/>
        <v>-</v>
      </c>
      <c r="X402" s="23" t="str">
        <f t="shared" si="18"/>
        <v>-</v>
      </c>
    </row>
    <row r="403" spans="1:24" x14ac:dyDescent="0.25">
      <c r="A403" s="25"/>
      <c r="B403" s="25"/>
      <c r="C403" s="25"/>
      <c r="D403" s="25"/>
      <c r="E403" s="25"/>
      <c r="F403" s="25"/>
      <c r="G403" s="25"/>
      <c r="H403" s="25"/>
      <c r="J403" s="25"/>
      <c r="K403" s="25"/>
      <c r="L403" s="25"/>
      <c r="M403" s="25"/>
      <c r="N403" s="25"/>
      <c r="R403" s="20">
        <f t="shared" si="17"/>
        <v>0</v>
      </c>
      <c r="S403" s="25"/>
      <c r="T403" s="25"/>
      <c r="U403" s="25"/>
      <c r="V403" s="25"/>
      <c r="W403" s="23" t="str">
        <f t="shared" si="18"/>
        <v>-</v>
      </c>
      <c r="X403" s="23" t="str">
        <f t="shared" si="18"/>
        <v>-</v>
      </c>
    </row>
    <row r="404" spans="1:24" x14ac:dyDescent="0.25">
      <c r="A404" s="25"/>
      <c r="B404" s="25"/>
      <c r="C404" s="25"/>
      <c r="D404" s="25"/>
      <c r="E404" s="25"/>
      <c r="F404" s="25"/>
      <c r="G404" s="25"/>
      <c r="H404" s="25"/>
      <c r="J404" s="25"/>
      <c r="K404" s="25"/>
      <c r="L404" s="25"/>
      <c r="M404" s="25"/>
      <c r="N404" s="25"/>
      <c r="R404" s="20">
        <f t="shared" si="17"/>
        <v>0</v>
      </c>
      <c r="S404" s="25"/>
      <c r="T404" s="25"/>
      <c r="U404" s="25"/>
      <c r="V404" s="25"/>
      <c r="W404" s="23" t="str">
        <f t="shared" si="18"/>
        <v>-</v>
      </c>
      <c r="X404" s="23" t="str">
        <f t="shared" si="18"/>
        <v>-</v>
      </c>
    </row>
    <row r="405" spans="1:24" x14ac:dyDescent="0.25">
      <c r="A405" s="25"/>
      <c r="B405" s="25"/>
      <c r="C405" s="25"/>
      <c r="D405" s="25"/>
      <c r="E405" s="25"/>
      <c r="F405" s="25"/>
      <c r="G405" s="25"/>
      <c r="H405" s="25"/>
      <c r="J405" s="25"/>
      <c r="K405" s="25"/>
      <c r="L405" s="25"/>
      <c r="M405" s="25"/>
      <c r="N405" s="25"/>
      <c r="R405" s="20">
        <f t="shared" si="17"/>
        <v>0</v>
      </c>
      <c r="S405" s="25"/>
      <c r="T405" s="25"/>
      <c r="U405" s="25"/>
      <c r="V405" s="25"/>
      <c r="W405" s="23" t="str">
        <f t="shared" si="18"/>
        <v>-</v>
      </c>
      <c r="X405" s="23" t="str">
        <f t="shared" si="18"/>
        <v>-</v>
      </c>
    </row>
    <row r="406" spans="1:24" x14ac:dyDescent="0.25">
      <c r="A406" s="25"/>
      <c r="B406" s="25"/>
      <c r="C406" s="25"/>
      <c r="D406" s="25"/>
      <c r="E406" s="25"/>
      <c r="F406" s="25"/>
      <c r="G406" s="25"/>
      <c r="H406" s="25"/>
      <c r="J406" s="25"/>
      <c r="K406" s="25"/>
      <c r="L406" s="25"/>
      <c r="M406" s="25"/>
      <c r="N406" s="25"/>
      <c r="R406" s="20">
        <f t="shared" si="17"/>
        <v>0</v>
      </c>
      <c r="S406" s="25"/>
      <c r="T406" s="25"/>
      <c r="U406" s="25"/>
      <c r="V406" s="25"/>
      <c r="W406" s="23" t="str">
        <f t="shared" si="18"/>
        <v>-</v>
      </c>
      <c r="X406" s="23" t="str">
        <f t="shared" si="18"/>
        <v>-</v>
      </c>
    </row>
    <row r="407" spans="1:24" x14ac:dyDescent="0.25">
      <c r="A407" s="25"/>
      <c r="B407" s="25"/>
      <c r="C407" s="25"/>
      <c r="D407" s="25"/>
      <c r="E407" s="25"/>
      <c r="F407" s="25"/>
      <c r="G407" s="25"/>
      <c r="H407" s="25"/>
      <c r="J407" s="25"/>
      <c r="K407" s="25"/>
      <c r="L407" s="25"/>
      <c r="M407" s="25"/>
      <c r="N407" s="25"/>
      <c r="R407" s="20">
        <f t="shared" si="17"/>
        <v>0</v>
      </c>
      <c r="S407" s="25"/>
      <c r="T407" s="25"/>
      <c r="U407" s="25"/>
      <c r="V407" s="25"/>
      <c r="W407" s="23" t="str">
        <f t="shared" si="18"/>
        <v>-</v>
      </c>
      <c r="X407" s="23" t="str">
        <f t="shared" si="18"/>
        <v>-</v>
      </c>
    </row>
    <row r="408" spans="1:24" x14ac:dyDescent="0.25">
      <c r="A408" s="25"/>
      <c r="B408" s="25"/>
      <c r="C408" s="25"/>
      <c r="D408" s="25"/>
      <c r="E408" s="25"/>
      <c r="F408" s="25"/>
      <c r="G408" s="25"/>
      <c r="H408" s="25"/>
      <c r="J408" s="25"/>
      <c r="K408" s="25"/>
      <c r="L408" s="25"/>
      <c r="M408" s="25"/>
      <c r="N408" s="25"/>
      <c r="R408" s="20">
        <f t="shared" si="17"/>
        <v>0</v>
      </c>
      <c r="S408" s="25"/>
      <c r="T408" s="25"/>
      <c r="U408" s="25"/>
      <c r="V408" s="25"/>
      <c r="W408" s="23" t="str">
        <f t="shared" si="18"/>
        <v>-</v>
      </c>
      <c r="X408" s="23" t="str">
        <f t="shared" si="18"/>
        <v>-</v>
      </c>
    </row>
    <row r="409" spans="1:24" x14ac:dyDescent="0.25">
      <c r="A409" s="25"/>
      <c r="B409" s="25"/>
      <c r="C409" s="25"/>
      <c r="D409" s="25"/>
      <c r="E409" s="25"/>
      <c r="F409" s="25"/>
      <c r="G409" s="25"/>
      <c r="H409" s="25"/>
      <c r="J409" s="25"/>
      <c r="K409" s="25"/>
      <c r="L409" s="25"/>
      <c r="M409" s="25"/>
      <c r="N409" s="25"/>
      <c r="R409" s="20">
        <f t="shared" si="17"/>
        <v>0</v>
      </c>
      <c r="S409" s="25"/>
      <c r="T409" s="25"/>
      <c r="U409" s="25"/>
      <c r="V409" s="25"/>
      <c r="W409" s="23" t="str">
        <f t="shared" si="18"/>
        <v>-</v>
      </c>
      <c r="X409" s="23" t="str">
        <f t="shared" si="18"/>
        <v>-</v>
      </c>
    </row>
    <row r="410" spans="1:24" x14ac:dyDescent="0.25">
      <c r="A410" s="25"/>
      <c r="B410" s="25"/>
      <c r="C410" s="25"/>
      <c r="D410" s="25"/>
      <c r="E410" s="25"/>
      <c r="F410" s="25"/>
      <c r="G410" s="25"/>
      <c r="H410" s="25"/>
      <c r="J410" s="25"/>
      <c r="K410" s="25"/>
      <c r="L410" s="25"/>
      <c r="M410" s="25"/>
      <c r="N410" s="25"/>
      <c r="R410" s="20">
        <f t="shared" si="17"/>
        <v>0</v>
      </c>
      <c r="S410" s="25"/>
      <c r="T410" s="25"/>
      <c r="U410" s="25"/>
      <c r="V410" s="25"/>
      <c r="W410" s="23" t="str">
        <f t="shared" si="18"/>
        <v>-</v>
      </c>
      <c r="X410" s="23" t="str">
        <f t="shared" si="18"/>
        <v>-</v>
      </c>
    </row>
    <row r="411" spans="1:24" x14ac:dyDescent="0.25">
      <c r="A411" s="25"/>
      <c r="B411" s="25"/>
      <c r="C411" s="25"/>
      <c r="D411" s="25"/>
      <c r="E411" s="25"/>
      <c r="F411" s="25"/>
      <c r="G411" s="25"/>
      <c r="H411" s="25"/>
      <c r="J411" s="25"/>
      <c r="K411" s="25"/>
      <c r="L411" s="25"/>
      <c r="M411" s="25"/>
      <c r="N411" s="25"/>
      <c r="R411" s="20">
        <f t="shared" si="17"/>
        <v>0</v>
      </c>
      <c r="S411" s="25"/>
      <c r="T411" s="25"/>
      <c r="U411" s="25"/>
      <c r="V411" s="25"/>
      <c r="W411" s="23" t="str">
        <f t="shared" si="18"/>
        <v>-</v>
      </c>
      <c r="X411" s="23" t="str">
        <f t="shared" si="18"/>
        <v>-</v>
      </c>
    </row>
    <row r="412" spans="1:24" x14ac:dyDescent="0.25">
      <c r="A412" s="25"/>
      <c r="B412" s="25"/>
      <c r="C412" s="25"/>
      <c r="D412" s="25"/>
      <c r="E412" s="25"/>
      <c r="F412" s="25"/>
      <c r="G412" s="25"/>
      <c r="H412" s="25"/>
      <c r="J412" s="25"/>
      <c r="K412" s="25"/>
      <c r="L412" s="25"/>
      <c r="M412" s="25"/>
      <c r="N412" s="25"/>
      <c r="R412" s="20">
        <f t="shared" si="17"/>
        <v>0</v>
      </c>
      <c r="S412" s="25"/>
      <c r="T412" s="25"/>
      <c r="U412" s="25"/>
      <c r="V412" s="25"/>
      <c r="W412" s="23" t="str">
        <f t="shared" si="18"/>
        <v>-</v>
      </c>
      <c r="X412" s="23" t="str">
        <f t="shared" si="18"/>
        <v>-</v>
      </c>
    </row>
    <row r="413" spans="1:24" x14ac:dyDescent="0.25">
      <c r="A413" s="25"/>
      <c r="B413" s="25"/>
      <c r="C413" s="25"/>
      <c r="D413" s="25"/>
      <c r="E413" s="25"/>
      <c r="F413" s="25"/>
      <c r="G413" s="25"/>
      <c r="H413" s="25"/>
      <c r="J413" s="25"/>
      <c r="K413" s="25"/>
      <c r="L413" s="25"/>
      <c r="M413" s="25"/>
      <c r="N413" s="25"/>
      <c r="R413" s="20">
        <f t="shared" si="17"/>
        <v>0</v>
      </c>
      <c r="S413" s="25"/>
      <c r="T413" s="25"/>
      <c r="U413" s="25"/>
      <c r="V413" s="25"/>
      <c r="W413" s="23" t="str">
        <f t="shared" si="18"/>
        <v>-</v>
      </c>
      <c r="X413" s="23" t="str">
        <f t="shared" si="18"/>
        <v>-</v>
      </c>
    </row>
    <row r="414" spans="1:24" x14ac:dyDescent="0.25">
      <c r="A414" s="25"/>
      <c r="B414" s="25"/>
      <c r="C414" s="25"/>
      <c r="D414" s="25"/>
      <c r="E414" s="25"/>
      <c r="F414" s="25"/>
      <c r="G414" s="25"/>
      <c r="H414" s="25"/>
      <c r="J414" s="25"/>
      <c r="K414" s="25"/>
      <c r="L414" s="25"/>
      <c r="M414" s="25"/>
      <c r="N414" s="25"/>
      <c r="R414" s="20">
        <f t="shared" si="17"/>
        <v>0</v>
      </c>
      <c r="S414" s="25"/>
      <c r="T414" s="25"/>
      <c r="U414" s="25"/>
      <c r="V414" s="25"/>
      <c r="W414" s="23" t="str">
        <f t="shared" si="18"/>
        <v>-</v>
      </c>
      <c r="X414" s="23" t="str">
        <f t="shared" si="18"/>
        <v>-</v>
      </c>
    </row>
    <row r="415" spans="1:24" x14ac:dyDescent="0.25">
      <c r="A415" s="25"/>
      <c r="B415" s="25"/>
      <c r="C415" s="25"/>
      <c r="D415" s="25"/>
      <c r="E415" s="25"/>
      <c r="F415" s="25"/>
      <c r="G415" s="25"/>
      <c r="H415" s="25"/>
      <c r="J415" s="25"/>
      <c r="K415" s="25"/>
      <c r="L415" s="25"/>
      <c r="M415" s="25"/>
      <c r="N415" s="25"/>
      <c r="R415" s="20">
        <f t="shared" si="17"/>
        <v>0</v>
      </c>
      <c r="S415" s="25"/>
      <c r="T415" s="25"/>
      <c r="U415" s="25"/>
      <c r="V415" s="25"/>
      <c r="W415" s="23" t="str">
        <f t="shared" si="18"/>
        <v>-</v>
      </c>
      <c r="X415" s="23" t="str">
        <f t="shared" si="18"/>
        <v>-</v>
      </c>
    </row>
    <row r="416" spans="1:24" x14ac:dyDescent="0.25">
      <c r="A416" s="25"/>
      <c r="B416" s="25"/>
      <c r="C416" s="25"/>
      <c r="D416" s="25"/>
      <c r="E416" s="25"/>
      <c r="F416" s="25"/>
      <c r="G416" s="25"/>
      <c r="H416" s="25"/>
      <c r="J416" s="25"/>
      <c r="K416" s="25"/>
      <c r="L416" s="25"/>
      <c r="M416" s="25"/>
      <c r="N416" s="25"/>
      <c r="R416" s="20">
        <f t="shared" si="17"/>
        <v>0</v>
      </c>
      <c r="S416" s="25"/>
      <c r="T416" s="25"/>
      <c r="U416" s="25"/>
      <c r="V416" s="25"/>
      <c r="W416" s="23" t="str">
        <f t="shared" si="18"/>
        <v>-</v>
      </c>
      <c r="X416" s="23" t="str">
        <f t="shared" si="18"/>
        <v>-</v>
      </c>
    </row>
  </sheetData>
  <mergeCells count="1">
    <mergeCell ref="A1:B3"/>
  </mergeCells>
  <phoneticPr fontId="4" type="noConversion"/>
  <dataValidations count="1">
    <dataValidation type="list" allowBlank="1" showInputMessage="1" showErrorMessage="1" sqref="S9:S416">
      <formula1>$AC$9:$AC$47</formula1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3"/>
  <sheetViews>
    <sheetView showGridLines="0" zoomScale="90" zoomScaleNormal="90" workbookViewId="0">
      <pane ySplit="8" topLeftCell="A9" activePane="bottomLeft" state="frozen"/>
      <selection pane="bottomLeft" activeCell="B65" sqref="A9:XFD65"/>
    </sheetView>
  </sheetViews>
  <sheetFormatPr defaultColWidth="8.85546875" defaultRowHeight="12" x14ac:dyDescent="0.25"/>
  <cols>
    <col min="1" max="1" width="11" style="2" bestFit="1" customWidth="1"/>
    <col min="2" max="2" width="12.85546875" style="2" bestFit="1" customWidth="1"/>
    <col min="3" max="3" width="9.28515625" style="2" bestFit="1" customWidth="1"/>
    <col min="4" max="4" width="50.7109375" style="2" bestFit="1" customWidth="1"/>
    <col min="5" max="5" width="6.5703125" style="2" bestFit="1" customWidth="1"/>
    <col min="6" max="6" width="11" style="2" bestFit="1" customWidth="1"/>
    <col min="7" max="7" width="12.28515625" style="2" bestFit="1" customWidth="1"/>
    <col min="8" max="8" width="12.85546875" style="2" bestFit="1" customWidth="1"/>
    <col min="9" max="9" width="8.85546875" style="2" customWidth="1"/>
    <col min="10" max="11" width="12.85546875" style="2" customWidth="1"/>
    <col min="12" max="12" width="14.42578125" style="2" customWidth="1"/>
    <col min="13" max="13" width="12.85546875" style="2" customWidth="1"/>
    <col min="14" max="14" width="8.85546875" style="2"/>
    <col min="15" max="15" width="11.28515625" style="2" customWidth="1"/>
    <col min="16" max="16" width="10.140625" style="2" bestFit="1" customWidth="1"/>
    <col min="17" max="17" width="8.85546875" style="2"/>
    <col min="18" max="18" width="11" style="2" bestFit="1" customWidth="1"/>
    <col min="19" max="19" width="30.5703125" style="2" customWidth="1"/>
    <col min="20" max="20" width="16.28515625" style="2" bestFit="1" customWidth="1"/>
    <col min="21" max="21" width="15.5703125" style="2" bestFit="1" customWidth="1"/>
    <col min="22" max="22" width="18.7109375" style="2" bestFit="1" customWidth="1"/>
    <col min="23" max="23" width="18.7109375" style="2" customWidth="1"/>
    <col min="24" max="24" width="17.85546875" style="2" bestFit="1" customWidth="1"/>
    <col min="25" max="28" width="8.85546875" style="2"/>
    <col min="29" max="29" width="25.140625" style="2" bestFit="1" customWidth="1"/>
    <col min="30" max="43" width="8.85546875" style="2"/>
    <col min="44" max="44" width="25.140625" style="2" bestFit="1" customWidth="1"/>
    <col min="45" max="16384" width="8.85546875" style="2"/>
  </cols>
  <sheetData>
    <row r="1" spans="1:29" x14ac:dyDescent="0.25">
      <c r="A1" s="138" t="s">
        <v>117</v>
      </c>
      <c r="B1" s="138"/>
      <c r="I1" s="3" t="s">
        <v>78</v>
      </c>
      <c r="J1" s="8">
        <f>'4'!J4</f>
        <v>29040.200000000092</v>
      </c>
      <c r="K1" s="4"/>
      <c r="L1" s="10">
        <f>'4'!L4</f>
        <v>497903.20000000112</v>
      </c>
    </row>
    <row r="2" spans="1:29" x14ac:dyDescent="0.25">
      <c r="A2" s="138"/>
      <c r="B2" s="138"/>
      <c r="I2" s="3" t="s">
        <v>80</v>
      </c>
      <c r="J2" s="9">
        <f>J6</f>
        <v>20000</v>
      </c>
      <c r="K2" s="4"/>
      <c r="L2" s="11">
        <f>L6</f>
        <v>500000</v>
      </c>
    </row>
    <row r="3" spans="1:29" x14ac:dyDescent="0.25">
      <c r="A3" s="138"/>
      <c r="B3" s="138"/>
      <c r="I3" s="3" t="s">
        <v>79</v>
      </c>
      <c r="J3" s="9">
        <f>K6</f>
        <v>3685.44</v>
      </c>
      <c r="K3" s="4"/>
      <c r="L3" s="11">
        <f>M6</f>
        <v>652868.56000000006</v>
      </c>
    </row>
    <row r="4" spans="1:29" ht="12.75" thickBot="1" x14ac:dyDescent="0.3">
      <c r="A4" s="2" t="s">
        <v>121</v>
      </c>
      <c r="I4" s="3" t="s">
        <v>81</v>
      </c>
      <c r="J4" s="13">
        <f>J1+J2-J3</f>
        <v>45354.760000000089</v>
      </c>
      <c r="K4" s="4"/>
      <c r="L4" s="14">
        <f>L1+L2-L3</f>
        <v>345034.64000000106</v>
      </c>
    </row>
    <row r="5" spans="1:29" ht="14.25" thickTop="1" thickBot="1" x14ac:dyDescent="0.3">
      <c r="A5" s="1">
        <v>45354.760000000097</v>
      </c>
      <c r="B5" s="33" t="b">
        <f>A5=J4</f>
        <v>1</v>
      </c>
    </row>
    <row r="6" spans="1:29" ht="13.5" thickTop="1" x14ac:dyDescent="0.25">
      <c r="A6" s="1">
        <v>345034.64000000083</v>
      </c>
      <c r="B6" s="33" t="b">
        <f>A6=L4</f>
        <v>1</v>
      </c>
      <c r="I6" s="2" t="s">
        <v>77</v>
      </c>
      <c r="J6" s="5">
        <f>SUM(J9:J2687)</f>
        <v>20000</v>
      </c>
      <c r="K6" s="5">
        <f>SUM(K9:K2687)</f>
        <v>3685.44</v>
      </c>
      <c r="L6" s="6">
        <f>SUM(L9:L2687)</f>
        <v>500000</v>
      </c>
      <c r="M6" s="6">
        <f>SUM(M9:M2687)</f>
        <v>652868.56000000006</v>
      </c>
      <c r="V6" s="2" t="s">
        <v>104</v>
      </c>
      <c r="X6" s="21">
        <v>47.8215</v>
      </c>
    </row>
    <row r="8" spans="1:29" ht="12.75" thickBot="1" x14ac:dyDescent="0.3">
      <c r="A8" s="28" t="s">
        <v>0</v>
      </c>
      <c r="B8" s="28" t="s">
        <v>1</v>
      </c>
      <c r="C8" s="28" t="s">
        <v>2</v>
      </c>
      <c r="D8" s="28" t="s">
        <v>3</v>
      </c>
      <c r="E8" s="28" t="s">
        <v>4</v>
      </c>
      <c r="F8" s="28" t="s">
        <v>5</v>
      </c>
      <c r="G8" s="29" t="s">
        <v>6</v>
      </c>
      <c r="H8" s="29" t="s">
        <v>7</v>
      </c>
      <c r="J8" s="26" t="s">
        <v>73</v>
      </c>
      <c r="K8" s="26" t="s">
        <v>74</v>
      </c>
      <c r="L8" s="26" t="s">
        <v>75</v>
      </c>
      <c r="M8" s="26" t="s">
        <v>76</v>
      </c>
      <c r="N8" s="25"/>
      <c r="P8" s="7" t="s">
        <v>101</v>
      </c>
      <c r="R8" s="2" t="s">
        <v>103</v>
      </c>
      <c r="S8" s="24" t="s">
        <v>105</v>
      </c>
      <c r="T8" s="24" t="s">
        <v>106</v>
      </c>
      <c r="U8" s="24" t="s">
        <v>107</v>
      </c>
      <c r="V8" s="24" t="s">
        <v>108</v>
      </c>
      <c r="W8" s="22" t="s">
        <v>73</v>
      </c>
      <c r="X8" s="22" t="s">
        <v>74</v>
      </c>
      <c r="AC8" s="19" t="s">
        <v>272</v>
      </c>
    </row>
    <row r="9" spans="1:29" ht="14.25" thickTop="1" x14ac:dyDescent="0.25">
      <c r="A9" s="30">
        <v>42129</v>
      </c>
      <c r="B9" s="31" t="s">
        <v>8</v>
      </c>
      <c r="C9" s="32" t="s">
        <v>66</v>
      </c>
      <c r="D9" s="32" t="s">
        <v>377</v>
      </c>
      <c r="E9" s="32">
        <v>0</v>
      </c>
      <c r="F9" s="32">
        <v>0</v>
      </c>
      <c r="G9" s="27">
        <v>0</v>
      </c>
      <c r="H9" s="27">
        <v>1519.4</v>
      </c>
      <c r="J9" s="27"/>
      <c r="K9" s="27">
        <v>1519.4</v>
      </c>
      <c r="L9" s="25"/>
      <c r="M9" s="27"/>
      <c r="N9" s="25"/>
      <c r="O9" s="2" t="b">
        <f t="shared" ref="O9:O54" si="0">IF(SUM(J9:M9)&gt;0,SUM(E9:H9)=SUM(J9:M9),"검토요망")</f>
        <v>1</v>
      </c>
      <c r="P9" s="12">
        <f>J1+J9-K9</f>
        <v>27520.80000000009</v>
      </c>
      <c r="R9" s="20">
        <f>A9</f>
        <v>42129</v>
      </c>
      <c r="S9" s="25" t="s">
        <v>219</v>
      </c>
      <c r="T9" s="25"/>
      <c r="U9" s="25"/>
      <c r="V9" s="25"/>
      <c r="W9" s="23" t="str">
        <f t="shared" ref="W9:X16" si="1">IF((J9+L9/$X$6)&gt;0,(J9+L9/$X$6),"-")</f>
        <v>-</v>
      </c>
      <c r="X9" s="23">
        <f>IF((K9+M9/$X$6)&gt;0,(K9+M9/$X$6),"-")</f>
        <v>1519.4</v>
      </c>
      <c r="AC9" s="15" t="s">
        <v>168</v>
      </c>
    </row>
    <row r="10" spans="1:29" ht="13.5" x14ac:dyDescent="0.25">
      <c r="A10" s="30">
        <v>42129</v>
      </c>
      <c r="B10" s="31" t="s">
        <v>8</v>
      </c>
      <c r="C10" s="32" t="s">
        <v>29</v>
      </c>
      <c r="D10" s="32" t="s">
        <v>378</v>
      </c>
      <c r="E10" s="32">
        <v>0</v>
      </c>
      <c r="F10" s="32">
        <v>0</v>
      </c>
      <c r="G10" s="27">
        <v>0</v>
      </c>
      <c r="H10" s="27">
        <v>59.54</v>
      </c>
      <c r="J10" s="25"/>
      <c r="K10" s="27">
        <v>59.54</v>
      </c>
      <c r="L10" s="25"/>
      <c r="M10" s="27"/>
      <c r="N10" s="25"/>
      <c r="O10" s="2" t="b">
        <f t="shared" si="0"/>
        <v>1</v>
      </c>
      <c r="P10" s="12">
        <f t="shared" ref="P10:P65" si="2">P9+J10-K10</f>
        <v>27461.260000000089</v>
      </c>
      <c r="R10" s="20">
        <f t="shared" ref="R10:R57" si="3">A10</f>
        <v>42129</v>
      </c>
      <c r="S10" s="25" t="s">
        <v>219</v>
      </c>
      <c r="T10" s="25">
        <v>1</v>
      </c>
      <c r="U10" s="25" t="s">
        <v>567</v>
      </c>
      <c r="V10" s="25"/>
      <c r="W10" s="23" t="str">
        <f t="shared" si="1"/>
        <v>-</v>
      </c>
      <c r="X10" s="23">
        <f t="shared" si="1"/>
        <v>59.54</v>
      </c>
      <c r="AC10" s="16" t="s">
        <v>171</v>
      </c>
    </row>
    <row r="11" spans="1:29" ht="13.5" x14ac:dyDescent="0.25">
      <c r="A11" s="30">
        <v>42129</v>
      </c>
      <c r="B11" s="31" t="s">
        <v>10</v>
      </c>
      <c r="C11" s="32" t="s">
        <v>18</v>
      </c>
      <c r="D11" s="32" t="s">
        <v>379</v>
      </c>
      <c r="E11" s="32">
        <v>0</v>
      </c>
      <c r="F11" s="32">
        <v>0</v>
      </c>
      <c r="G11" s="27">
        <v>0</v>
      </c>
      <c r="H11" s="27">
        <v>51</v>
      </c>
      <c r="J11" s="25"/>
      <c r="K11" s="27">
        <v>51</v>
      </c>
      <c r="L11" s="25"/>
      <c r="M11" s="27"/>
      <c r="N11" s="25"/>
      <c r="O11" s="2" t="b">
        <f t="shared" si="0"/>
        <v>1</v>
      </c>
      <c r="P11" s="12">
        <f t="shared" si="2"/>
        <v>27410.260000000089</v>
      </c>
      <c r="R11" s="20">
        <f t="shared" si="3"/>
        <v>42129</v>
      </c>
      <c r="S11" s="25" t="s">
        <v>568</v>
      </c>
      <c r="T11" s="25">
        <v>1</v>
      </c>
      <c r="U11" s="25" t="s">
        <v>569</v>
      </c>
      <c r="V11" s="25"/>
      <c r="W11" s="23" t="str">
        <f t="shared" si="1"/>
        <v>-</v>
      </c>
      <c r="X11" s="23">
        <f t="shared" si="1"/>
        <v>51</v>
      </c>
      <c r="AC11" s="16" t="s">
        <v>218</v>
      </c>
    </row>
    <row r="12" spans="1:29" ht="13.5" x14ac:dyDescent="0.25">
      <c r="A12" s="30">
        <v>42129</v>
      </c>
      <c r="B12" s="31" t="s">
        <v>13</v>
      </c>
      <c r="C12" s="32" t="s">
        <v>66</v>
      </c>
      <c r="D12" s="32" t="s">
        <v>67</v>
      </c>
      <c r="E12" s="32">
        <v>0</v>
      </c>
      <c r="F12" s="32">
        <v>0</v>
      </c>
      <c r="G12" s="27">
        <v>0</v>
      </c>
      <c r="H12" s="27">
        <v>38342.86</v>
      </c>
      <c r="J12" s="25"/>
      <c r="K12" s="25"/>
      <c r="L12" s="27">
        <v>0</v>
      </c>
      <c r="M12" s="27">
        <v>38342.86</v>
      </c>
      <c r="N12" s="25"/>
      <c r="O12" s="2" t="b">
        <f t="shared" si="0"/>
        <v>1</v>
      </c>
      <c r="P12" s="12">
        <f t="shared" si="2"/>
        <v>27410.260000000089</v>
      </c>
      <c r="R12" s="20">
        <f t="shared" si="3"/>
        <v>42129</v>
      </c>
      <c r="S12" s="25" t="s">
        <v>173</v>
      </c>
      <c r="T12" s="25">
        <v>1</v>
      </c>
      <c r="U12" s="25" t="s">
        <v>570</v>
      </c>
      <c r="V12" s="25"/>
      <c r="W12" s="23" t="str">
        <f t="shared" si="1"/>
        <v>-</v>
      </c>
      <c r="X12" s="23">
        <f t="shared" si="1"/>
        <v>801.79124452390658</v>
      </c>
      <c r="AC12" s="16" t="s">
        <v>153</v>
      </c>
    </row>
    <row r="13" spans="1:29" ht="13.5" x14ac:dyDescent="0.25">
      <c r="A13" s="30">
        <v>42129</v>
      </c>
      <c r="B13" s="31" t="s">
        <v>13</v>
      </c>
      <c r="C13" s="32" t="s">
        <v>29</v>
      </c>
      <c r="D13" s="32" t="s">
        <v>58</v>
      </c>
      <c r="E13" s="32">
        <v>0</v>
      </c>
      <c r="F13" s="32">
        <v>0</v>
      </c>
      <c r="G13" s="27">
        <v>0</v>
      </c>
      <c r="H13" s="27">
        <v>616.20000000000005</v>
      </c>
      <c r="J13" s="25"/>
      <c r="K13" s="25"/>
      <c r="L13" s="27">
        <v>0</v>
      </c>
      <c r="M13" s="27">
        <v>616.20000000000005</v>
      </c>
      <c r="N13" s="25"/>
      <c r="O13" s="2" t="b">
        <f t="shared" si="0"/>
        <v>1</v>
      </c>
      <c r="P13" s="12">
        <f t="shared" si="2"/>
        <v>27410.260000000089</v>
      </c>
      <c r="R13" s="20">
        <f t="shared" si="3"/>
        <v>42129</v>
      </c>
      <c r="S13" s="25" t="s">
        <v>159</v>
      </c>
      <c r="T13" s="25">
        <v>1</v>
      </c>
      <c r="U13" s="25" t="s">
        <v>368</v>
      </c>
      <c r="V13" s="25"/>
      <c r="W13" s="23" t="str">
        <f t="shared" si="1"/>
        <v>-</v>
      </c>
      <c r="X13" s="23">
        <f t="shared" si="1"/>
        <v>12.885417646874314</v>
      </c>
      <c r="AC13" s="16" t="s">
        <v>155</v>
      </c>
    </row>
    <row r="14" spans="1:29" ht="13.5" x14ac:dyDescent="0.25">
      <c r="A14" s="30">
        <v>42129</v>
      </c>
      <c r="B14" s="31" t="s">
        <v>13</v>
      </c>
      <c r="C14" s="32" t="s">
        <v>66</v>
      </c>
      <c r="D14" s="32" t="s">
        <v>68</v>
      </c>
      <c r="E14" s="32">
        <v>0</v>
      </c>
      <c r="F14" s="32">
        <v>0</v>
      </c>
      <c r="G14" s="27">
        <v>0</v>
      </c>
      <c r="H14" s="27">
        <v>23880</v>
      </c>
      <c r="J14" s="27"/>
      <c r="K14" s="27"/>
      <c r="L14" s="27">
        <v>0</v>
      </c>
      <c r="M14" s="27">
        <v>23880</v>
      </c>
      <c r="N14" s="25"/>
      <c r="O14" s="2" t="b">
        <f t="shared" si="0"/>
        <v>1</v>
      </c>
      <c r="P14" s="12">
        <f t="shared" si="2"/>
        <v>27410.260000000089</v>
      </c>
      <c r="R14" s="20">
        <f t="shared" si="3"/>
        <v>42129</v>
      </c>
      <c r="S14" s="25" t="s">
        <v>174</v>
      </c>
      <c r="T14" s="25">
        <v>1</v>
      </c>
      <c r="U14" s="25" t="s">
        <v>206</v>
      </c>
      <c r="V14" s="25"/>
      <c r="W14" s="23" t="str">
        <f t="shared" si="1"/>
        <v>-</v>
      </c>
      <c r="X14" s="23">
        <f t="shared" si="1"/>
        <v>499.35698378344466</v>
      </c>
      <c r="AC14" s="16" t="s">
        <v>164</v>
      </c>
    </row>
    <row r="15" spans="1:29" ht="13.5" x14ac:dyDescent="0.25">
      <c r="A15" s="30">
        <v>42129</v>
      </c>
      <c r="B15" s="31" t="s">
        <v>13</v>
      </c>
      <c r="C15" s="32" t="s">
        <v>69</v>
      </c>
      <c r="D15" s="32" t="s">
        <v>70</v>
      </c>
      <c r="E15" s="32">
        <v>0</v>
      </c>
      <c r="F15" s="32">
        <v>0</v>
      </c>
      <c r="G15" s="27">
        <v>0</v>
      </c>
      <c r="H15" s="27">
        <v>23880</v>
      </c>
      <c r="J15" s="27"/>
      <c r="K15" s="27"/>
      <c r="L15" s="27">
        <v>0</v>
      </c>
      <c r="M15" s="27">
        <v>23880</v>
      </c>
      <c r="N15" s="25"/>
      <c r="O15" s="2" t="b">
        <f t="shared" si="0"/>
        <v>1</v>
      </c>
      <c r="P15" s="12">
        <f t="shared" si="2"/>
        <v>27410.260000000089</v>
      </c>
      <c r="R15" s="20">
        <f t="shared" si="3"/>
        <v>42129</v>
      </c>
      <c r="S15" s="25" t="s">
        <v>174</v>
      </c>
      <c r="T15" s="25">
        <v>1</v>
      </c>
      <c r="U15" s="25" t="s">
        <v>206</v>
      </c>
      <c r="V15" s="25"/>
      <c r="W15" s="23" t="str">
        <f t="shared" si="1"/>
        <v>-</v>
      </c>
      <c r="X15" s="23">
        <f t="shared" si="1"/>
        <v>499.35698378344466</v>
      </c>
      <c r="AC15" s="16" t="s">
        <v>156</v>
      </c>
    </row>
    <row r="16" spans="1:29" ht="13.5" x14ac:dyDescent="0.25">
      <c r="A16" s="30">
        <v>42129</v>
      </c>
      <c r="B16" s="31" t="s">
        <v>13</v>
      </c>
      <c r="C16" s="32" t="s">
        <v>29</v>
      </c>
      <c r="D16" s="32" t="s">
        <v>58</v>
      </c>
      <c r="E16" s="32">
        <v>0</v>
      </c>
      <c r="F16" s="32">
        <v>0</v>
      </c>
      <c r="G16" s="27">
        <v>0</v>
      </c>
      <c r="H16" s="27">
        <v>616.20000000000005</v>
      </c>
      <c r="J16" s="25"/>
      <c r="K16" s="25"/>
      <c r="L16" s="27">
        <v>0</v>
      </c>
      <c r="M16" s="27">
        <v>616.20000000000005</v>
      </c>
      <c r="N16" s="25"/>
      <c r="O16" s="2" t="b">
        <f t="shared" si="0"/>
        <v>1</v>
      </c>
      <c r="P16" s="12">
        <f t="shared" si="2"/>
        <v>27410.260000000089</v>
      </c>
      <c r="R16" s="20">
        <f t="shared" si="3"/>
        <v>42129</v>
      </c>
      <c r="S16" s="25" t="s">
        <v>159</v>
      </c>
      <c r="T16" s="25">
        <v>2</v>
      </c>
      <c r="U16" s="25" t="s">
        <v>368</v>
      </c>
      <c r="V16" s="25"/>
      <c r="W16" s="23" t="str">
        <f t="shared" si="1"/>
        <v>-</v>
      </c>
      <c r="X16" s="23">
        <f t="shared" si="1"/>
        <v>12.885417646874314</v>
      </c>
      <c r="AC16" s="16" t="s">
        <v>219</v>
      </c>
    </row>
    <row r="17" spans="1:29" ht="13.5" x14ac:dyDescent="0.25">
      <c r="A17" s="30">
        <v>42129</v>
      </c>
      <c r="B17" s="31" t="s">
        <v>14</v>
      </c>
      <c r="C17" s="32" t="s">
        <v>132</v>
      </c>
      <c r="D17" s="32" t="s">
        <v>380</v>
      </c>
      <c r="E17" s="32">
        <v>0</v>
      </c>
      <c r="F17" s="32">
        <v>0</v>
      </c>
      <c r="G17" s="27">
        <v>200000</v>
      </c>
      <c r="H17" s="27">
        <v>0</v>
      </c>
      <c r="J17" s="25"/>
      <c r="K17" s="25"/>
      <c r="L17" s="27">
        <v>200000</v>
      </c>
      <c r="M17" s="27">
        <v>0</v>
      </c>
      <c r="N17" s="25"/>
      <c r="O17" s="2" t="b">
        <f t="shared" si="0"/>
        <v>1</v>
      </c>
      <c r="P17" s="12">
        <f t="shared" si="2"/>
        <v>27410.260000000089</v>
      </c>
      <c r="R17" s="20">
        <f t="shared" si="3"/>
        <v>42129</v>
      </c>
      <c r="S17" s="25" t="s">
        <v>346</v>
      </c>
      <c r="T17" s="25">
        <v>1</v>
      </c>
      <c r="U17" s="25"/>
      <c r="V17" s="25"/>
      <c r="W17" s="23">
        <f t="shared" ref="W17:X72" si="4">IF((J17+L17/$X$6)&gt;0,(J17+L17/$X$6),"-")</f>
        <v>4182.2192946687155</v>
      </c>
      <c r="X17" s="23" t="str">
        <f t="shared" si="4"/>
        <v>-</v>
      </c>
      <c r="AC17" s="16" t="s">
        <v>356</v>
      </c>
    </row>
    <row r="18" spans="1:29" ht="13.5" x14ac:dyDescent="0.25">
      <c r="A18" s="30">
        <v>42129</v>
      </c>
      <c r="B18" s="31" t="s">
        <v>14</v>
      </c>
      <c r="C18" s="32" t="s">
        <v>55</v>
      </c>
      <c r="D18" s="32" t="s">
        <v>381</v>
      </c>
      <c r="E18" s="32">
        <v>0</v>
      </c>
      <c r="F18" s="32">
        <v>0</v>
      </c>
      <c r="G18" s="27">
        <v>0</v>
      </c>
      <c r="H18" s="27">
        <v>2346</v>
      </c>
      <c r="J18" s="25"/>
      <c r="K18" s="25"/>
      <c r="L18" s="27">
        <v>0</v>
      </c>
      <c r="M18" s="27">
        <v>2346</v>
      </c>
      <c r="N18" s="25"/>
      <c r="O18" s="2" t="b">
        <f t="shared" si="0"/>
        <v>1</v>
      </c>
      <c r="P18" s="12">
        <f t="shared" si="2"/>
        <v>27410.260000000089</v>
      </c>
      <c r="R18" s="20">
        <f t="shared" si="3"/>
        <v>42129</v>
      </c>
      <c r="S18" s="25" t="s">
        <v>171</v>
      </c>
      <c r="T18" s="25">
        <v>1</v>
      </c>
      <c r="U18" s="25" t="s">
        <v>572</v>
      </c>
      <c r="V18" s="25"/>
      <c r="W18" s="23" t="str">
        <f t="shared" si="4"/>
        <v>-</v>
      </c>
      <c r="X18" s="23">
        <f t="shared" si="4"/>
        <v>49.057432326464038</v>
      </c>
      <c r="AC18" s="16" t="s">
        <v>161</v>
      </c>
    </row>
    <row r="19" spans="1:29" ht="13.5" x14ac:dyDescent="0.25">
      <c r="A19" s="30">
        <v>42129</v>
      </c>
      <c r="B19" s="31" t="s">
        <v>14</v>
      </c>
      <c r="C19" s="32" t="s">
        <v>18</v>
      </c>
      <c r="D19" s="32" t="s">
        <v>382</v>
      </c>
      <c r="E19" s="32">
        <v>0</v>
      </c>
      <c r="F19" s="32">
        <v>0</v>
      </c>
      <c r="G19" s="27">
        <v>0</v>
      </c>
      <c r="H19" s="27">
        <v>5405</v>
      </c>
      <c r="J19" s="25"/>
      <c r="K19" s="25"/>
      <c r="L19" s="27">
        <v>0</v>
      </c>
      <c r="M19" s="27">
        <v>5405</v>
      </c>
      <c r="N19" s="25"/>
      <c r="O19" s="2" t="b">
        <f t="shared" si="0"/>
        <v>1</v>
      </c>
      <c r="P19" s="12">
        <f t="shared" si="2"/>
        <v>27410.260000000089</v>
      </c>
      <c r="R19" s="20">
        <f t="shared" si="3"/>
        <v>42129</v>
      </c>
      <c r="S19" s="25" t="s">
        <v>161</v>
      </c>
      <c r="T19" s="25">
        <v>1</v>
      </c>
      <c r="U19" s="25" t="s">
        <v>573</v>
      </c>
      <c r="V19" s="25"/>
      <c r="W19" s="23" t="str">
        <f t="shared" si="4"/>
        <v>-</v>
      </c>
      <c r="X19" s="23">
        <f t="shared" si="4"/>
        <v>113.02447643842204</v>
      </c>
      <c r="AC19" s="16" t="s">
        <v>167</v>
      </c>
    </row>
    <row r="20" spans="1:29" ht="13.5" x14ac:dyDescent="0.25">
      <c r="A20" s="30">
        <v>42129</v>
      </c>
      <c r="B20" s="31" t="s">
        <v>14</v>
      </c>
      <c r="C20" s="32" t="s">
        <v>18</v>
      </c>
      <c r="D20" s="32" t="s">
        <v>383</v>
      </c>
      <c r="E20" s="32">
        <v>0</v>
      </c>
      <c r="F20" s="32">
        <v>0</v>
      </c>
      <c r="G20" s="27">
        <v>0</v>
      </c>
      <c r="H20" s="27">
        <v>1020</v>
      </c>
      <c r="J20" s="25"/>
      <c r="K20" s="25"/>
      <c r="L20" s="27">
        <v>0</v>
      </c>
      <c r="M20" s="27">
        <v>1020</v>
      </c>
      <c r="N20" s="25"/>
      <c r="O20" s="2" t="b">
        <f t="shared" si="0"/>
        <v>1</v>
      </c>
      <c r="P20" s="12">
        <f t="shared" si="2"/>
        <v>27410.260000000089</v>
      </c>
      <c r="R20" s="20">
        <f t="shared" si="3"/>
        <v>42129</v>
      </c>
      <c r="S20" s="25" t="s">
        <v>149</v>
      </c>
      <c r="T20" s="25">
        <v>1</v>
      </c>
      <c r="U20" s="25" t="s">
        <v>363</v>
      </c>
      <c r="V20" s="25"/>
      <c r="W20" s="23" t="str">
        <f t="shared" si="4"/>
        <v>-</v>
      </c>
      <c r="X20" s="23">
        <f t="shared" si="4"/>
        <v>21.329318402810451</v>
      </c>
      <c r="AC20" s="16" t="s">
        <v>220</v>
      </c>
    </row>
    <row r="21" spans="1:29" ht="13.5" x14ac:dyDescent="0.25">
      <c r="A21" s="30">
        <v>42129</v>
      </c>
      <c r="B21" s="31" t="s">
        <v>14</v>
      </c>
      <c r="C21" s="32" t="s">
        <v>11</v>
      </c>
      <c r="D21" s="32" t="s">
        <v>384</v>
      </c>
      <c r="E21" s="32">
        <v>0</v>
      </c>
      <c r="F21" s="32">
        <v>0</v>
      </c>
      <c r="G21" s="27">
        <v>0</v>
      </c>
      <c r="H21" s="27">
        <v>700</v>
      </c>
      <c r="J21" s="25"/>
      <c r="K21" s="25"/>
      <c r="L21" s="27">
        <v>0</v>
      </c>
      <c r="M21" s="27">
        <v>700</v>
      </c>
      <c r="N21" s="25"/>
      <c r="O21" s="2" t="b">
        <f t="shared" si="0"/>
        <v>1</v>
      </c>
      <c r="P21" s="12">
        <f t="shared" si="2"/>
        <v>27410.260000000089</v>
      </c>
      <c r="R21" s="20">
        <f t="shared" si="3"/>
        <v>42129</v>
      </c>
      <c r="S21" s="25" t="s">
        <v>151</v>
      </c>
      <c r="T21" s="25">
        <v>1</v>
      </c>
      <c r="U21" s="25" t="s">
        <v>574</v>
      </c>
      <c r="V21" s="25"/>
      <c r="W21" s="23" t="str">
        <f t="shared" si="4"/>
        <v>-</v>
      </c>
      <c r="X21" s="23">
        <f t="shared" si="4"/>
        <v>14.637767531340506</v>
      </c>
      <c r="AC21" s="16" t="s">
        <v>162</v>
      </c>
    </row>
    <row r="22" spans="1:29" ht="13.5" x14ac:dyDescent="0.25">
      <c r="A22" s="30">
        <v>42129</v>
      </c>
      <c r="B22" s="31" t="s">
        <v>14</v>
      </c>
      <c r="C22" s="32" t="s">
        <v>16</v>
      </c>
      <c r="D22" s="32" t="s">
        <v>23</v>
      </c>
      <c r="E22" s="32">
        <v>0</v>
      </c>
      <c r="F22" s="32">
        <v>0</v>
      </c>
      <c r="G22" s="27">
        <v>0</v>
      </c>
      <c r="H22" s="27">
        <v>750</v>
      </c>
      <c r="J22" s="25"/>
      <c r="K22" s="25"/>
      <c r="L22" s="27">
        <v>0</v>
      </c>
      <c r="M22" s="27">
        <v>750</v>
      </c>
      <c r="N22" s="25"/>
      <c r="O22" s="2" t="b">
        <f t="shared" si="0"/>
        <v>1</v>
      </c>
      <c r="P22" s="12">
        <f t="shared" si="2"/>
        <v>27410.260000000089</v>
      </c>
      <c r="R22" s="20">
        <f t="shared" si="3"/>
        <v>42129</v>
      </c>
      <c r="S22" s="25" t="s">
        <v>155</v>
      </c>
      <c r="T22" s="25">
        <v>1</v>
      </c>
      <c r="U22" s="25" t="s">
        <v>229</v>
      </c>
      <c r="V22" s="25"/>
      <c r="W22" s="23" t="str">
        <f t="shared" si="4"/>
        <v>-</v>
      </c>
      <c r="X22" s="23">
        <f t="shared" si="4"/>
        <v>15.683322355007684</v>
      </c>
      <c r="AC22" s="16" t="s">
        <v>149</v>
      </c>
    </row>
    <row r="23" spans="1:29" ht="13.5" x14ac:dyDescent="0.25">
      <c r="A23" s="30">
        <v>42129</v>
      </c>
      <c r="B23" s="31" t="s">
        <v>14</v>
      </c>
      <c r="C23" s="32" t="s">
        <v>11</v>
      </c>
      <c r="D23" s="32" t="s">
        <v>339</v>
      </c>
      <c r="E23" s="32">
        <v>0</v>
      </c>
      <c r="F23" s="32">
        <v>0</v>
      </c>
      <c r="G23" s="27">
        <v>0</v>
      </c>
      <c r="H23" s="27">
        <v>10000</v>
      </c>
      <c r="J23" s="25"/>
      <c r="K23" s="25"/>
      <c r="L23" s="27">
        <v>0</v>
      </c>
      <c r="M23" s="27">
        <v>10000</v>
      </c>
      <c r="N23" s="25"/>
      <c r="O23" s="2" t="b">
        <f t="shared" si="0"/>
        <v>1</v>
      </c>
      <c r="P23" s="12">
        <f t="shared" si="2"/>
        <v>27410.260000000089</v>
      </c>
      <c r="R23" s="20">
        <f t="shared" si="3"/>
        <v>42129</v>
      </c>
      <c r="S23" s="25" t="s">
        <v>152</v>
      </c>
      <c r="T23" s="25">
        <v>1</v>
      </c>
      <c r="U23" s="25" t="s">
        <v>175</v>
      </c>
      <c r="V23" s="25"/>
      <c r="W23" s="23" t="str">
        <f t="shared" si="4"/>
        <v>-</v>
      </c>
      <c r="X23" s="23">
        <f t="shared" si="4"/>
        <v>209.11096473343579</v>
      </c>
      <c r="AC23" s="16" t="s">
        <v>221</v>
      </c>
    </row>
    <row r="24" spans="1:29" ht="13.5" x14ac:dyDescent="0.25">
      <c r="A24" s="30">
        <v>42129</v>
      </c>
      <c r="B24" s="31" t="s">
        <v>14</v>
      </c>
      <c r="C24" s="32" t="s">
        <v>18</v>
      </c>
      <c r="D24" s="32" t="s">
        <v>385</v>
      </c>
      <c r="E24" s="32">
        <v>0</v>
      </c>
      <c r="F24" s="32">
        <v>0</v>
      </c>
      <c r="G24" s="27">
        <v>0</v>
      </c>
      <c r="H24" s="27">
        <v>3950</v>
      </c>
      <c r="J24" s="25"/>
      <c r="K24" s="25"/>
      <c r="L24" s="27">
        <v>0</v>
      </c>
      <c r="M24" s="27">
        <v>3950</v>
      </c>
      <c r="N24" s="25"/>
      <c r="O24" s="2" t="b">
        <f t="shared" si="0"/>
        <v>1</v>
      </c>
      <c r="P24" s="12">
        <f t="shared" si="2"/>
        <v>27410.260000000089</v>
      </c>
      <c r="R24" s="20">
        <f t="shared" si="3"/>
        <v>42129</v>
      </c>
      <c r="S24" s="25" t="s">
        <v>149</v>
      </c>
      <c r="T24" s="25">
        <v>2</v>
      </c>
      <c r="U24" s="25" t="s">
        <v>361</v>
      </c>
      <c r="V24" s="25"/>
      <c r="W24" s="23" t="str">
        <f t="shared" si="4"/>
        <v>-</v>
      </c>
      <c r="X24" s="23">
        <f t="shared" si="4"/>
        <v>82.598831069707146</v>
      </c>
      <c r="AC24" s="16" t="s">
        <v>159</v>
      </c>
    </row>
    <row r="25" spans="1:29" ht="13.5" x14ac:dyDescent="0.25">
      <c r="A25" s="30">
        <v>42129</v>
      </c>
      <c r="B25" s="31" t="s">
        <v>14</v>
      </c>
      <c r="C25" s="32" t="s">
        <v>16</v>
      </c>
      <c r="D25" s="32" t="s">
        <v>386</v>
      </c>
      <c r="E25" s="32">
        <v>0</v>
      </c>
      <c r="F25" s="32">
        <v>0</v>
      </c>
      <c r="G25" s="27">
        <v>0</v>
      </c>
      <c r="H25" s="27">
        <v>17645</v>
      </c>
      <c r="J25" s="25"/>
      <c r="K25" s="25"/>
      <c r="L25" s="27">
        <v>0</v>
      </c>
      <c r="M25" s="27">
        <v>17645</v>
      </c>
      <c r="N25" s="25"/>
      <c r="O25" s="2" t="b">
        <f t="shared" si="0"/>
        <v>1</v>
      </c>
      <c r="P25" s="12">
        <f t="shared" si="2"/>
        <v>27410.260000000089</v>
      </c>
      <c r="R25" s="20">
        <f t="shared" si="3"/>
        <v>42129</v>
      </c>
      <c r="S25" s="25" t="s">
        <v>153</v>
      </c>
      <c r="T25" s="25">
        <v>1</v>
      </c>
      <c r="U25" s="25" t="s">
        <v>296</v>
      </c>
      <c r="V25" s="25"/>
      <c r="W25" s="23" t="str">
        <f t="shared" si="4"/>
        <v>-</v>
      </c>
      <c r="X25" s="23">
        <f t="shared" si="4"/>
        <v>368.97629727214746</v>
      </c>
      <c r="AC25" s="16" t="s">
        <v>163</v>
      </c>
    </row>
    <row r="26" spans="1:29" ht="13.5" x14ac:dyDescent="0.25">
      <c r="A26" s="30">
        <v>42129</v>
      </c>
      <c r="B26" s="31" t="s">
        <v>14</v>
      </c>
      <c r="C26" s="32" t="s">
        <v>24</v>
      </c>
      <c r="D26" s="32" t="s">
        <v>387</v>
      </c>
      <c r="E26" s="32">
        <v>0</v>
      </c>
      <c r="F26" s="32">
        <v>0</v>
      </c>
      <c r="G26" s="27">
        <v>0</v>
      </c>
      <c r="H26" s="27">
        <v>5142.5</v>
      </c>
      <c r="J26" s="25"/>
      <c r="K26" s="25"/>
      <c r="L26" s="27">
        <v>0</v>
      </c>
      <c r="M26" s="27">
        <v>5142.5</v>
      </c>
      <c r="N26" s="25"/>
      <c r="O26" s="2" t="b">
        <f t="shared" si="0"/>
        <v>1</v>
      </c>
      <c r="P26" s="12">
        <f t="shared" si="2"/>
        <v>27410.260000000089</v>
      </c>
      <c r="R26" s="20">
        <f t="shared" si="3"/>
        <v>42129</v>
      </c>
      <c r="S26" s="25" t="s">
        <v>286</v>
      </c>
      <c r="T26" s="25">
        <v>1</v>
      </c>
      <c r="U26" s="25" t="s">
        <v>575</v>
      </c>
      <c r="V26" s="25"/>
      <c r="W26" s="23" t="str">
        <f t="shared" si="4"/>
        <v>-</v>
      </c>
      <c r="X26" s="23">
        <f t="shared" si="4"/>
        <v>107.53531361416935</v>
      </c>
      <c r="AC26" s="16" t="s">
        <v>166</v>
      </c>
    </row>
    <row r="27" spans="1:29" ht="13.5" x14ac:dyDescent="0.25">
      <c r="A27" s="30">
        <v>42137</v>
      </c>
      <c r="B27" s="31" t="s">
        <v>10</v>
      </c>
      <c r="C27" s="32" t="s">
        <v>18</v>
      </c>
      <c r="D27" s="32" t="s">
        <v>388</v>
      </c>
      <c r="E27" s="32">
        <v>0</v>
      </c>
      <c r="F27" s="32">
        <v>0</v>
      </c>
      <c r="G27" s="27">
        <v>0</v>
      </c>
      <c r="H27" s="27">
        <v>158</v>
      </c>
      <c r="J27" s="25"/>
      <c r="K27" s="27">
        <v>158</v>
      </c>
      <c r="L27" s="27"/>
      <c r="M27" s="27"/>
      <c r="N27" s="25"/>
      <c r="O27" s="2" t="b">
        <f t="shared" si="0"/>
        <v>1</v>
      </c>
      <c r="P27" s="12">
        <f t="shared" si="2"/>
        <v>27252.260000000089</v>
      </c>
      <c r="R27" s="20">
        <f t="shared" si="3"/>
        <v>42137</v>
      </c>
      <c r="S27" s="25" t="s">
        <v>149</v>
      </c>
      <c r="T27" s="25">
        <v>3</v>
      </c>
      <c r="U27" s="25" t="s">
        <v>204</v>
      </c>
      <c r="V27" s="25"/>
      <c r="W27" s="23" t="str">
        <f t="shared" si="4"/>
        <v>-</v>
      </c>
      <c r="X27" s="23">
        <f t="shared" si="4"/>
        <v>158</v>
      </c>
      <c r="AC27" s="16" t="s">
        <v>222</v>
      </c>
    </row>
    <row r="28" spans="1:29" ht="13.5" x14ac:dyDescent="0.25">
      <c r="A28" s="30">
        <v>42137</v>
      </c>
      <c r="B28" s="31" t="s">
        <v>10</v>
      </c>
      <c r="C28" s="32" t="s">
        <v>18</v>
      </c>
      <c r="D28" s="32" t="s">
        <v>389</v>
      </c>
      <c r="E28" s="32">
        <v>0</v>
      </c>
      <c r="F28" s="32" t="s">
        <v>333</v>
      </c>
      <c r="G28" s="27">
        <v>0</v>
      </c>
      <c r="H28" s="27">
        <v>27</v>
      </c>
      <c r="J28" s="25"/>
      <c r="K28" s="27">
        <v>27</v>
      </c>
      <c r="L28" s="27"/>
      <c r="M28" s="27"/>
      <c r="N28" s="25"/>
      <c r="O28" s="2" t="b">
        <f t="shared" si="0"/>
        <v>1</v>
      </c>
      <c r="P28" s="12">
        <f t="shared" si="2"/>
        <v>27225.260000000089</v>
      </c>
      <c r="R28" s="20">
        <f t="shared" si="3"/>
        <v>42137</v>
      </c>
      <c r="S28" s="25" t="s">
        <v>161</v>
      </c>
      <c r="T28" s="25">
        <v>2</v>
      </c>
      <c r="U28" s="25" t="s">
        <v>204</v>
      </c>
      <c r="V28" s="25"/>
      <c r="W28" s="23" t="str">
        <f t="shared" si="4"/>
        <v>-</v>
      </c>
      <c r="X28" s="23">
        <f t="shared" si="4"/>
        <v>27</v>
      </c>
      <c r="AC28" s="16" t="s">
        <v>152</v>
      </c>
    </row>
    <row r="29" spans="1:29" ht="13.5" x14ac:dyDescent="0.25">
      <c r="A29" s="30">
        <v>42137</v>
      </c>
      <c r="B29" s="31" t="s">
        <v>13</v>
      </c>
      <c r="C29" s="32" t="s">
        <v>24</v>
      </c>
      <c r="D29" s="32" t="s">
        <v>390</v>
      </c>
      <c r="E29" s="32">
        <v>0</v>
      </c>
      <c r="F29" s="32">
        <v>0</v>
      </c>
      <c r="G29" s="27">
        <v>0</v>
      </c>
      <c r="H29" s="27">
        <v>12184</v>
      </c>
      <c r="J29" s="25"/>
      <c r="K29" s="25"/>
      <c r="L29" s="27"/>
      <c r="M29" s="27">
        <v>12184</v>
      </c>
      <c r="N29" s="25"/>
      <c r="O29" s="2" t="b">
        <f t="shared" si="0"/>
        <v>1</v>
      </c>
      <c r="P29" s="12">
        <f t="shared" si="2"/>
        <v>27225.260000000089</v>
      </c>
      <c r="R29" s="20">
        <f t="shared" si="3"/>
        <v>42137</v>
      </c>
      <c r="S29" s="25" t="s">
        <v>273</v>
      </c>
      <c r="T29" s="25">
        <v>1</v>
      </c>
      <c r="U29" s="25" t="s">
        <v>576</v>
      </c>
      <c r="V29" s="25"/>
      <c r="W29" s="23" t="str">
        <f t="shared" si="4"/>
        <v>-</v>
      </c>
      <c r="X29" s="23">
        <f t="shared" si="4"/>
        <v>254.78079943121818</v>
      </c>
      <c r="AC29" s="16" t="s">
        <v>151</v>
      </c>
    </row>
    <row r="30" spans="1:29" ht="13.5" x14ac:dyDescent="0.25">
      <c r="A30" s="30">
        <v>42137</v>
      </c>
      <c r="B30" s="31" t="s">
        <v>14</v>
      </c>
      <c r="C30" s="32" t="s">
        <v>16</v>
      </c>
      <c r="D30" s="32" t="s">
        <v>391</v>
      </c>
      <c r="E30" s="32">
        <v>0</v>
      </c>
      <c r="F30" s="32">
        <v>0</v>
      </c>
      <c r="G30" s="27">
        <v>0</v>
      </c>
      <c r="H30" s="27">
        <v>20635</v>
      </c>
      <c r="J30" s="25"/>
      <c r="K30" s="25"/>
      <c r="L30" s="27"/>
      <c r="M30" s="27">
        <v>20635</v>
      </c>
      <c r="N30" s="25"/>
      <c r="O30" s="2" t="b">
        <f t="shared" si="0"/>
        <v>1</v>
      </c>
      <c r="P30" s="12">
        <f t="shared" si="2"/>
        <v>27225.260000000089</v>
      </c>
      <c r="R30" s="20">
        <f t="shared" si="3"/>
        <v>42137</v>
      </c>
      <c r="S30" s="25" t="s">
        <v>153</v>
      </c>
      <c r="T30" s="25">
        <v>2</v>
      </c>
      <c r="U30" s="25" t="s">
        <v>577</v>
      </c>
      <c r="V30" s="25"/>
      <c r="W30" s="23" t="str">
        <f t="shared" si="4"/>
        <v>-</v>
      </c>
      <c r="X30" s="23">
        <f t="shared" si="4"/>
        <v>431.50047572744478</v>
      </c>
      <c r="AC30" s="16" t="s">
        <v>173</v>
      </c>
    </row>
    <row r="31" spans="1:29" ht="13.5" x14ac:dyDescent="0.25">
      <c r="A31" s="30">
        <v>42137</v>
      </c>
      <c r="B31" s="31" t="s">
        <v>14</v>
      </c>
      <c r="C31" s="32" t="s">
        <v>18</v>
      </c>
      <c r="D31" s="32" t="s">
        <v>392</v>
      </c>
      <c r="E31" s="32">
        <v>0</v>
      </c>
      <c r="F31" s="32">
        <v>0</v>
      </c>
      <c r="G31" s="27">
        <v>0</v>
      </c>
      <c r="H31" s="27">
        <v>2500</v>
      </c>
      <c r="J31" s="25"/>
      <c r="K31" s="25"/>
      <c r="L31" s="27"/>
      <c r="M31" s="27">
        <v>2500</v>
      </c>
      <c r="N31" s="25"/>
      <c r="O31" s="2" t="b">
        <f t="shared" si="0"/>
        <v>1</v>
      </c>
      <c r="P31" s="12">
        <f t="shared" si="2"/>
        <v>27225.260000000089</v>
      </c>
      <c r="R31" s="20">
        <f t="shared" si="3"/>
        <v>42137</v>
      </c>
      <c r="S31" s="25" t="s">
        <v>149</v>
      </c>
      <c r="T31" s="25">
        <v>4</v>
      </c>
      <c r="U31" s="25" t="s">
        <v>361</v>
      </c>
      <c r="V31" s="25"/>
      <c r="W31" s="23" t="str">
        <f t="shared" si="4"/>
        <v>-</v>
      </c>
      <c r="X31" s="23">
        <f t="shared" si="4"/>
        <v>52.277741183358948</v>
      </c>
      <c r="AC31" s="16" t="s">
        <v>174</v>
      </c>
    </row>
    <row r="32" spans="1:29" ht="13.5" x14ac:dyDescent="0.25">
      <c r="A32" s="30">
        <v>42137</v>
      </c>
      <c r="B32" s="31" t="s">
        <v>14</v>
      </c>
      <c r="C32" s="32" t="s">
        <v>11</v>
      </c>
      <c r="D32" s="32" t="s">
        <v>393</v>
      </c>
      <c r="E32" s="32">
        <v>0</v>
      </c>
      <c r="F32" s="32">
        <v>0</v>
      </c>
      <c r="G32" s="27">
        <v>0</v>
      </c>
      <c r="H32" s="27">
        <v>175</v>
      </c>
      <c r="J32" s="25"/>
      <c r="K32" s="25"/>
      <c r="L32" s="27"/>
      <c r="M32" s="27">
        <v>175</v>
      </c>
      <c r="N32" s="25"/>
      <c r="O32" s="2" t="b">
        <f t="shared" si="0"/>
        <v>1</v>
      </c>
      <c r="P32" s="12">
        <f t="shared" si="2"/>
        <v>27225.260000000089</v>
      </c>
      <c r="R32" s="20">
        <f t="shared" si="3"/>
        <v>42137</v>
      </c>
      <c r="S32" s="25" t="s">
        <v>151</v>
      </c>
      <c r="T32" s="25">
        <v>2</v>
      </c>
      <c r="U32" s="25" t="s">
        <v>578</v>
      </c>
      <c r="V32" s="25"/>
      <c r="W32" s="23" t="str">
        <f t="shared" si="4"/>
        <v>-</v>
      </c>
      <c r="X32" s="23">
        <f t="shared" si="4"/>
        <v>3.6594418828351265</v>
      </c>
      <c r="AC32" s="16" t="s">
        <v>273</v>
      </c>
    </row>
    <row r="33" spans="1:29" ht="13.5" x14ac:dyDescent="0.25">
      <c r="A33" s="30">
        <v>42137</v>
      </c>
      <c r="B33" s="31" t="s">
        <v>14</v>
      </c>
      <c r="C33" s="32" t="s">
        <v>20</v>
      </c>
      <c r="D33" s="32" t="s">
        <v>394</v>
      </c>
      <c r="E33" s="32">
        <v>0</v>
      </c>
      <c r="F33" s="32">
        <v>0</v>
      </c>
      <c r="G33" s="27">
        <v>0</v>
      </c>
      <c r="H33" s="27">
        <v>500</v>
      </c>
      <c r="J33" s="25"/>
      <c r="K33" s="25"/>
      <c r="L33" s="27"/>
      <c r="M33" s="27">
        <v>500</v>
      </c>
      <c r="N33" s="25"/>
      <c r="O33" s="2" t="b">
        <f t="shared" si="0"/>
        <v>1</v>
      </c>
      <c r="P33" s="12">
        <f t="shared" si="2"/>
        <v>27225.260000000089</v>
      </c>
      <c r="R33" s="20">
        <f t="shared" si="3"/>
        <v>42137</v>
      </c>
      <c r="S33" s="25" t="s">
        <v>164</v>
      </c>
      <c r="T33" s="25">
        <v>1</v>
      </c>
      <c r="U33" s="25" t="s">
        <v>579</v>
      </c>
      <c r="V33" s="25"/>
      <c r="W33" s="23" t="str">
        <f t="shared" si="4"/>
        <v>-</v>
      </c>
      <c r="X33" s="23">
        <f t="shared" si="4"/>
        <v>10.45554823667179</v>
      </c>
      <c r="AC33" s="16" t="s">
        <v>275</v>
      </c>
    </row>
    <row r="34" spans="1:29" ht="13.5" x14ac:dyDescent="0.25">
      <c r="A34" s="30">
        <v>42137</v>
      </c>
      <c r="B34" s="31" t="s">
        <v>14</v>
      </c>
      <c r="C34" s="32" t="s">
        <v>16</v>
      </c>
      <c r="D34" s="32" t="s">
        <v>23</v>
      </c>
      <c r="E34" s="32">
        <v>0</v>
      </c>
      <c r="F34" s="32">
        <v>0</v>
      </c>
      <c r="G34" s="27">
        <v>0</v>
      </c>
      <c r="H34" s="27">
        <v>575</v>
      </c>
      <c r="J34" s="25"/>
      <c r="K34" s="25"/>
      <c r="L34" s="27"/>
      <c r="M34" s="27">
        <v>575</v>
      </c>
      <c r="N34" s="25"/>
      <c r="O34" s="2" t="b">
        <f t="shared" si="0"/>
        <v>1</v>
      </c>
      <c r="P34" s="12">
        <f t="shared" si="2"/>
        <v>27225.260000000089</v>
      </c>
      <c r="R34" s="20">
        <f t="shared" si="3"/>
        <v>42137</v>
      </c>
      <c r="S34" s="25" t="s">
        <v>155</v>
      </c>
      <c r="T34" s="25">
        <v>2</v>
      </c>
      <c r="U34" s="25" t="s">
        <v>288</v>
      </c>
      <c r="V34" s="25"/>
      <c r="W34" s="23" t="str">
        <f t="shared" si="4"/>
        <v>-</v>
      </c>
      <c r="X34" s="23">
        <f t="shared" si="4"/>
        <v>12.023880472172559</v>
      </c>
      <c r="AC34" s="16" t="s">
        <v>276</v>
      </c>
    </row>
    <row r="35" spans="1:29" ht="13.5" x14ac:dyDescent="0.25">
      <c r="A35" s="30">
        <v>42137</v>
      </c>
      <c r="B35" s="31" t="s">
        <v>14</v>
      </c>
      <c r="C35" s="32" t="s">
        <v>24</v>
      </c>
      <c r="D35" s="32" t="s">
        <v>320</v>
      </c>
      <c r="E35" s="32">
        <v>0</v>
      </c>
      <c r="F35" s="32">
        <v>0</v>
      </c>
      <c r="G35" s="27">
        <v>0</v>
      </c>
      <c r="H35" s="27">
        <v>3000</v>
      </c>
      <c r="J35" s="25"/>
      <c r="K35" s="25"/>
      <c r="L35" s="27"/>
      <c r="M35" s="27">
        <v>3000</v>
      </c>
      <c r="N35" s="25"/>
      <c r="O35" s="2" t="b">
        <f t="shared" si="0"/>
        <v>1</v>
      </c>
      <c r="P35" s="12">
        <f t="shared" si="2"/>
        <v>27225.260000000089</v>
      </c>
      <c r="R35" s="20">
        <f t="shared" si="3"/>
        <v>42137</v>
      </c>
      <c r="S35" s="25" t="s">
        <v>156</v>
      </c>
      <c r="T35" s="25">
        <v>1</v>
      </c>
      <c r="U35" s="25" t="s">
        <v>182</v>
      </c>
      <c r="V35" s="25"/>
      <c r="W35" s="23" t="str">
        <f t="shared" si="4"/>
        <v>-</v>
      </c>
      <c r="X35" s="23">
        <f t="shared" si="4"/>
        <v>62.733289420030736</v>
      </c>
      <c r="AC35" s="16" t="s">
        <v>279</v>
      </c>
    </row>
    <row r="36" spans="1:29" ht="13.5" x14ac:dyDescent="0.25">
      <c r="A36" s="30">
        <v>42137</v>
      </c>
      <c r="B36" s="31" t="s">
        <v>14</v>
      </c>
      <c r="C36" s="32" t="s">
        <v>11</v>
      </c>
      <c r="D36" s="32" t="s">
        <v>26</v>
      </c>
      <c r="E36" s="32">
        <v>0</v>
      </c>
      <c r="F36" s="32">
        <v>0</v>
      </c>
      <c r="G36" s="27">
        <v>0</v>
      </c>
      <c r="H36" s="27">
        <v>7500</v>
      </c>
      <c r="J36" s="25"/>
      <c r="K36" s="25"/>
      <c r="L36" s="27"/>
      <c r="M36" s="27">
        <v>7500</v>
      </c>
      <c r="N36" s="25"/>
      <c r="O36" s="2" t="b">
        <f t="shared" si="0"/>
        <v>1</v>
      </c>
      <c r="P36" s="12">
        <f t="shared" si="2"/>
        <v>27225.260000000089</v>
      </c>
      <c r="R36" s="20">
        <f t="shared" si="3"/>
        <v>42137</v>
      </c>
      <c r="S36" s="25" t="s">
        <v>152</v>
      </c>
      <c r="T36" s="25">
        <v>2</v>
      </c>
      <c r="U36" s="25" t="s">
        <v>175</v>
      </c>
      <c r="V36" s="25"/>
      <c r="W36" s="23" t="str">
        <f t="shared" si="4"/>
        <v>-</v>
      </c>
      <c r="X36" s="23">
        <f t="shared" si="4"/>
        <v>156.83322355007684</v>
      </c>
      <c r="AC36" s="16" t="s">
        <v>347</v>
      </c>
    </row>
    <row r="37" spans="1:29" x14ac:dyDescent="0.25">
      <c r="A37" s="30">
        <v>42137</v>
      </c>
      <c r="B37" s="31" t="s">
        <v>14</v>
      </c>
      <c r="C37" s="32" t="s">
        <v>16</v>
      </c>
      <c r="D37" s="32" t="s">
        <v>391</v>
      </c>
      <c r="E37" s="32">
        <v>0</v>
      </c>
      <c r="F37" s="32">
        <v>0</v>
      </c>
      <c r="G37" s="27">
        <v>0</v>
      </c>
      <c r="H37" s="27">
        <v>850</v>
      </c>
      <c r="J37" s="27"/>
      <c r="K37" s="27"/>
      <c r="L37" s="27"/>
      <c r="M37" s="27">
        <v>850</v>
      </c>
      <c r="N37" s="25"/>
      <c r="O37" s="2" t="b">
        <f t="shared" si="0"/>
        <v>1</v>
      </c>
      <c r="P37" s="12">
        <f t="shared" si="2"/>
        <v>27225.260000000089</v>
      </c>
      <c r="R37" s="20">
        <f t="shared" si="3"/>
        <v>42137</v>
      </c>
      <c r="S37" s="25" t="s">
        <v>153</v>
      </c>
      <c r="T37" s="25">
        <v>3</v>
      </c>
      <c r="U37" s="25" t="s">
        <v>232</v>
      </c>
      <c r="V37" s="25"/>
      <c r="W37" s="23" t="str">
        <f t="shared" si="4"/>
        <v>-</v>
      </c>
      <c r="X37" s="23">
        <f t="shared" si="4"/>
        <v>17.774432002342042</v>
      </c>
      <c r="AC37" s="17" t="s">
        <v>282</v>
      </c>
    </row>
    <row r="38" spans="1:29" x14ac:dyDescent="0.25">
      <c r="A38" s="30">
        <v>42137</v>
      </c>
      <c r="B38" s="31" t="s">
        <v>14</v>
      </c>
      <c r="C38" s="32" t="s">
        <v>16</v>
      </c>
      <c r="D38" s="32" t="s">
        <v>391</v>
      </c>
      <c r="E38" s="32">
        <v>0</v>
      </c>
      <c r="F38" s="32">
        <v>0</v>
      </c>
      <c r="G38" s="27">
        <v>0</v>
      </c>
      <c r="H38" s="27">
        <v>1550</v>
      </c>
      <c r="J38" s="27"/>
      <c r="K38" s="27"/>
      <c r="L38" s="27"/>
      <c r="M38" s="27">
        <v>1550</v>
      </c>
      <c r="N38" s="25"/>
      <c r="O38" s="2" t="b">
        <f t="shared" si="0"/>
        <v>1</v>
      </c>
      <c r="P38" s="12">
        <f t="shared" si="2"/>
        <v>27225.260000000089</v>
      </c>
      <c r="R38" s="20">
        <f t="shared" si="3"/>
        <v>42137</v>
      </c>
      <c r="S38" s="25" t="s">
        <v>153</v>
      </c>
      <c r="T38" s="25">
        <v>4</v>
      </c>
      <c r="U38" s="25" t="s">
        <v>283</v>
      </c>
      <c r="V38" s="25"/>
      <c r="W38" s="23" t="str">
        <f t="shared" si="4"/>
        <v>-</v>
      </c>
      <c r="X38" s="23">
        <f t="shared" si="4"/>
        <v>32.412199533682546</v>
      </c>
      <c r="AC38" s="17" t="s">
        <v>286</v>
      </c>
    </row>
    <row r="39" spans="1:29" ht="12.75" x14ac:dyDescent="0.25">
      <c r="A39" s="40">
        <v>42138</v>
      </c>
      <c r="B39" s="41" t="s">
        <v>8</v>
      </c>
      <c r="C39" s="42" t="s">
        <v>60</v>
      </c>
      <c r="D39" s="42" t="s">
        <v>395</v>
      </c>
      <c r="E39" s="42">
        <v>0</v>
      </c>
      <c r="F39" s="42">
        <v>0</v>
      </c>
      <c r="G39" s="43">
        <v>20000</v>
      </c>
      <c r="H39" s="43">
        <v>0</v>
      </c>
      <c r="J39" s="43">
        <v>20000</v>
      </c>
      <c r="K39" s="27"/>
      <c r="L39" s="27"/>
      <c r="M39" s="27"/>
      <c r="N39" s="25"/>
      <c r="O39" s="2" t="b">
        <f t="shared" si="0"/>
        <v>1</v>
      </c>
      <c r="P39" s="12">
        <f t="shared" si="2"/>
        <v>47225.260000000089</v>
      </c>
      <c r="R39" s="20">
        <f t="shared" si="3"/>
        <v>42138</v>
      </c>
      <c r="S39" s="25" t="s">
        <v>346</v>
      </c>
      <c r="T39" s="25">
        <v>1</v>
      </c>
      <c r="U39" s="25" t="s">
        <v>170</v>
      </c>
      <c r="V39" s="25"/>
      <c r="W39" s="23">
        <f t="shared" si="4"/>
        <v>20000</v>
      </c>
      <c r="X39" s="23" t="str">
        <f t="shared" si="4"/>
        <v>-</v>
      </c>
      <c r="AC39" s="17" t="s">
        <v>289</v>
      </c>
    </row>
    <row r="40" spans="1:29" ht="12.75" x14ac:dyDescent="0.25">
      <c r="A40" s="40">
        <v>42138</v>
      </c>
      <c r="B40" s="41" t="s">
        <v>8</v>
      </c>
      <c r="C40" s="42" t="s">
        <v>29</v>
      </c>
      <c r="D40" s="42" t="s">
        <v>396</v>
      </c>
      <c r="E40" s="42">
        <v>0</v>
      </c>
      <c r="F40" s="42">
        <v>0</v>
      </c>
      <c r="G40" s="43">
        <v>0</v>
      </c>
      <c r="H40" s="43">
        <v>34.5</v>
      </c>
      <c r="J40" s="27"/>
      <c r="K40" s="43">
        <v>34.5</v>
      </c>
      <c r="L40" s="27"/>
      <c r="M40" s="27"/>
      <c r="N40" s="25"/>
      <c r="O40" s="2" t="b">
        <f t="shared" si="0"/>
        <v>1</v>
      </c>
      <c r="P40" s="12">
        <f t="shared" si="2"/>
        <v>47190.760000000089</v>
      </c>
      <c r="R40" s="20">
        <f t="shared" si="3"/>
        <v>42138</v>
      </c>
      <c r="S40" s="25" t="s">
        <v>159</v>
      </c>
      <c r="T40" s="25">
        <v>1</v>
      </c>
      <c r="U40" s="25" t="s">
        <v>368</v>
      </c>
      <c r="V40" s="25"/>
      <c r="W40" s="23" t="str">
        <f t="shared" si="4"/>
        <v>-</v>
      </c>
      <c r="X40" s="23">
        <f t="shared" si="4"/>
        <v>34.5</v>
      </c>
      <c r="AC40" s="17" t="s">
        <v>154</v>
      </c>
    </row>
    <row r="41" spans="1:29" x14ac:dyDescent="0.25">
      <c r="A41" s="30">
        <v>42138</v>
      </c>
      <c r="B41" s="31" t="s">
        <v>13</v>
      </c>
      <c r="C41" s="32" t="s">
        <v>9</v>
      </c>
      <c r="D41" s="32" t="s">
        <v>397</v>
      </c>
      <c r="E41" s="32">
        <v>0</v>
      </c>
      <c r="F41" s="32">
        <v>0</v>
      </c>
      <c r="G41" s="27">
        <v>0</v>
      </c>
      <c r="H41" s="27">
        <v>300000</v>
      </c>
      <c r="J41" s="27"/>
      <c r="K41" s="27"/>
      <c r="L41" s="27">
        <v>0</v>
      </c>
      <c r="M41" s="27">
        <v>300000</v>
      </c>
      <c r="N41" s="25"/>
      <c r="O41" s="2" t="b">
        <f t="shared" si="0"/>
        <v>1</v>
      </c>
      <c r="P41" s="12">
        <f t="shared" si="2"/>
        <v>47190.760000000089</v>
      </c>
      <c r="R41" s="20">
        <f t="shared" si="3"/>
        <v>42138</v>
      </c>
      <c r="S41" s="25" t="s">
        <v>347</v>
      </c>
      <c r="T41" s="25">
        <v>1</v>
      </c>
      <c r="U41" s="25" t="s">
        <v>368</v>
      </c>
      <c r="V41" s="25"/>
      <c r="W41" s="23" t="str">
        <f t="shared" si="4"/>
        <v>-</v>
      </c>
      <c r="X41" s="23">
        <f t="shared" si="4"/>
        <v>6273.3289420030742</v>
      </c>
      <c r="AC41" s="17" t="s">
        <v>346</v>
      </c>
    </row>
    <row r="42" spans="1:29" x14ac:dyDescent="0.25">
      <c r="A42" s="30">
        <v>42138</v>
      </c>
      <c r="B42" s="31" t="s">
        <v>14</v>
      </c>
      <c r="C42" s="32" t="s">
        <v>18</v>
      </c>
      <c r="D42" s="32" t="s">
        <v>398</v>
      </c>
      <c r="E42" s="32">
        <v>0</v>
      </c>
      <c r="F42" s="32">
        <v>0</v>
      </c>
      <c r="G42" s="27">
        <v>0</v>
      </c>
      <c r="H42" s="27">
        <v>108840.8</v>
      </c>
      <c r="J42" s="27"/>
      <c r="K42" s="27"/>
      <c r="L42" s="27">
        <v>0</v>
      </c>
      <c r="M42" s="27">
        <v>108840.8</v>
      </c>
      <c r="N42" s="25"/>
      <c r="O42" s="2" t="b">
        <f t="shared" si="0"/>
        <v>1</v>
      </c>
      <c r="P42" s="12">
        <f t="shared" si="2"/>
        <v>47190.760000000089</v>
      </c>
      <c r="R42" s="20">
        <f t="shared" si="3"/>
        <v>42138</v>
      </c>
      <c r="S42" s="25" t="s">
        <v>221</v>
      </c>
      <c r="T42" s="25">
        <v>1</v>
      </c>
      <c r="U42" s="25" t="s">
        <v>581</v>
      </c>
      <c r="V42" s="25"/>
      <c r="W42" s="23" t="str">
        <f t="shared" si="4"/>
        <v>-</v>
      </c>
      <c r="X42" s="23">
        <f t="shared" si="4"/>
        <v>2275.9804690358937</v>
      </c>
      <c r="AC42" s="17" t="s">
        <v>371</v>
      </c>
    </row>
    <row r="43" spans="1:29" x14ac:dyDescent="0.25">
      <c r="A43" s="30">
        <v>42138</v>
      </c>
      <c r="B43" s="31" t="s">
        <v>14</v>
      </c>
      <c r="C43" s="32" t="s">
        <v>132</v>
      </c>
      <c r="D43" s="32" t="s">
        <v>399</v>
      </c>
      <c r="E43" s="32">
        <v>0</v>
      </c>
      <c r="F43" s="32">
        <v>0</v>
      </c>
      <c r="G43" s="27">
        <v>300000</v>
      </c>
      <c r="H43" s="27">
        <v>0</v>
      </c>
      <c r="J43" s="27"/>
      <c r="K43" s="27"/>
      <c r="L43" s="27">
        <v>300000</v>
      </c>
      <c r="M43" s="27">
        <v>0</v>
      </c>
      <c r="N43" s="25"/>
      <c r="O43" s="2" t="b">
        <f t="shared" si="0"/>
        <v>1</v>
      </c>
      <c r="P43" s="12">
        <f t="shared" si="2"/>
        <v>47190.760000000089</v>
      </c>
      <c r="R43" s="20">
        <f t="shared" si="3"/>
        <v>42138</v>
      </c>
      <c r="S43" s="25" t="s">
        <v>346</v>
      </c>
      <c r="T43" s="25">
        <v>1</v>
      </c>
      <c r="U43" s="25" t="s">
        <v>580</v>
      </c>
      <c r="V43" s="25"/>
      <c r="W43" s="23">
        <f t="shared" si="4"/>
        <v>6273.3289420030742</v>
      </c>
      <c r="X43" s="23" t="str">
        <f t="shared" si="4"/>
        <v>-</v>
      </c>
      <c r="AC43" s="17" t="s">
        <v>571</v>
      </c>
    </row>
    <row r="44" spans="1:29" ht="12.75" x14ac:dyDescent="0.25">
      <c r="A44" s="40">
        <v>42145</v>
      </c>
      <c r="B44" s="41" t="s">
        <v>10</v>
      </c>
      <c r="C44" s="42" t="s">
        <v>18</v>
      </c>
      <c r="D44" s="42" t="s">
        <v>400</v>
      </c>
      <c r="E44" s="42">
        <v>0</v>
      </c>
      <c r="F44" s="42">
        <v>0</v>
      </c>
      <c r="G44" s="43">
        <v>0</v>
      </c>
      <c r="H44" s="43">
        <v>7</v>
      </c>
      <c r="J44" s="27"/>
      <c r="K44" s="43">
        <v>7</v>
      </c>
      <c r="L44" s="27"/>
      <c r="M44" s="27"/>
      <c r="N44" s="25"/>
      <c r="O44" s="2" t="b">
        <f t="shared" si="0"/>
        <v>1</v>
      </c>
      <c r="P44" s="12">
        <f t="shared" si="2"/>
        <v>47183.760000000089</v>
      </c>
      <c r="R44" s="20">
        <f t="shared" si="3"/>
        <v>42145</v>
      </c>
      <c r="S44" s="25" t="s">
        <v>149</v>
      </c>
      <c r="T44" s="25">
        <v>4</v>
      </c>
      <c r="U44" s="25" t="s">
        <v>569</v>
      </c>
      <c r="V44" s="25"/>
      <c r="W44" s="23" t="str">
        <f t="shared" si="4"/>
        <v>-</v>
      </c>
      <c r="X44" s="23">
        <f t="shared" si="4"/>
        <v>7</v>
      </c>
      <c r="AC44" s="17"/>
    </row>
    <row r="45" spans="1:29" ht="12.75" x14ac:dyDescent="0.25">
      <c r="A45" s="40">
        <v>42145</v>
      </c>
      <c r="B45" s="41" t="s">
        <v>10</v>
      </c>
      <c r="C45" s="42" t="s">
        <v>29</v>
      </c>
      <c r="D45" s="42" t="s">
        <v>401</v>
      </c>
      <c r="E45" s="42">
        <v>0</v>
      </c>
      <c r="F45" s="42">
        <v>0</v>
      </c>
      <c r="G45" s="43">
        <v>0</v>
      </c>
      <c r="H45" s="43">
        <v>150</v>
      </c>
      <c r="J45" s="27"/>
      <c r="K45" s="43">
        <v>150</v>
      </c>
      <c r="L45" s="27"/>
      <c r="M45" s="27"/>
      <c r="N45" s="25"/>
      <c r="O45" s="2" t="b">
        <f t="shared" si="0"/>
        <v>1</v>
      </c>
      <c r="P45" s="12">
        <f t="shared" si="2"/>
        <v>47033.760000000089</v>
      </c>
      <c r="R45" s="20">
        <f t="shared" si="3"/>
        <v>42145</v>
      </c>
      <c r="S45" s="25" t="s">
        <v>222</v>
      </c>
      <c r="T45" s="25">
        <v>1</v>
      </c>
      <c r="U45" s="25" t="s">
        <v>582</v>
      </c>
      <c r="V45" s="25"/>
      <c r="W45" s="23" t="str">
        <f t="shared" si="4"/>
        <v>-</v>
      </c>
      <c r="X45" s="23">
        <f t="shared" si="4"/>
        <v>150</v>
      </c>
      <c r="AC45" s="17"/>
    </row>
    <row r="46" spans="1:29" ht="12.75" x14ac:dyDescent="0.25">
      <c r="A46" s="40">
        <v>42145</v>
      </c>
      <c r="B46" s="41" t="s">
        <v>10</v>
      </c>
      <c r="C46" s="42" t="s">
        <v>123</v>
      </c>
      <c r="D46" s="42" t="s">
        <v>402</v>
      </c>
      <c r="E46" s="42">
        <v>0</v>
      </c>
      <c r="F46" s="42">
        <v>0</v>
      </c>
      <c r="G46" s="43">
        <v>0</v>
      </c>
      <c r="H46" s="43">
        <v>186</v>
      </c>
      <c r="J46" s="25"/>
      <c r="K46" s="43">
        <v>186</v>
      </c>
      <c r="L46" s="27"/>
      <c r="M46" s="27"/>
      <c r="N46" s="25"/>
      <c r="O46" s="2" t="b">
        <f t="shared" si="0"/>
        <v>1</v>
      </c>
      <c r="P46" s="12">
        <f t="shared" si="2"/>
        <v>46847.760000000089</v>
      </c>
      <c r="R46" s="20">
        <f t="shared" si="3"/>
        <v>42145</v>
      </c>
      <c r="S46" s="25" t="s">
        <v>289</v>
      </c>
      <c r="T46" s="25">
        <v>1</v>
      </c>
      <c r="U46" s="25" t="s">
        <v>583</v>
      </c>
      <c r="V46" s="25"/>
      <c r="W46" s="23" t="str">
        <f t="shared" si="4"/>
        <v>-</v>
      </c>
      <c r="X46" s="23">
        <f t="shared" si="4"/>
        <v>186</v>
      </c>
      <c r="AC46" s="17"/>
    </row>
    <row r="47" spans="1:29" ht="13.5" thickBot="1" x14ac:dyDescent="0.3">
      <c r="A47" s="40">
        <v>42145</v>
      </c>
      <c r="B47" s="41" t="s">
        <v>10</v>
      </c>
      <c r="C47" s="42" t="s">
        <v>123</v>
      </c>
      <c r="D47" s="42" t="s">
        <v>403</v>
      </c>
      <c r="E47" s="42">
        <v>0</v>
      </c>
      <c r="F47" s="42">
        <v>0</v>
      </c>
      <c r="G47" s="43">
        <v>0</v>
      </c>
      <c r="H47" s="43">
        <v>530</v>
      </c>
      <c r="J47" s="25"/>
      <c r="K47" s="43">
        <v>530</v>
      </c>
      <c r="L47" s="27"/>
      <c r="M47" s="27"/>
      <c r="N47" s="25"/>
      <c r="O47" s="2" t="b">
        <f t="shared" si="0"/>
        <v>1</v>
      </c>
      <c r="P47" s="12">
        <f t="shared" si="2"/>
        <v>46317.760000000089</v>
      </c>
      <c r="R47" s="20">
        <f t="shared" si="3"/>
        <v>42145</v>
      </c>
      <c r="S47" s="25" t="s">
        <v>289</v>
      </c>
      <c r="T47" s="25">
        <v>1</v>
      </c>
      <c r="U47" s="25" t="s">
        <v>584</v>
      </c>
      <c r="V47" s="25"/>
      <c r="W47" s="23" t="str">
        <f t="shared" si="4"/>
        <v>-</v>
      </c>
      <c r="X47" s="23">
        <f t="shared" si="4"/>
        <v>530</v>
      </c>
      <c r="AC47" s="18"/>
    </row>
    <row r="48" spans="1:29" ht="13.5" thickTop="1" x14ac:dyDescent="0.25">
      <c r="A48" s="40">
        <v>42145</v>
      </c>
      <c r="B48" s="41" t="s">
        <v>10</v>
      </c>
      <c r="C48" s="42" t="s">
        <v>20</v>
      </c>
      <c r="D48" s="42" t="s">
        <v>404</v>
      </c>
      <c r="E48" s="42">
        <v>0</v>
      </c>
      <c r="F48" s="42" t="s">
        <v>333</v>
      </c>
      <c r="G48" s="43">
        <v>0</v>
      </c>
      <c r="H48" s="43">
        <v>120</v>
      </c>
      <c r="J48" s="25"/>
      <c r="K48" s="43">
        <v>120</v>
      </c>
      <c r="L48" s="27"/>
      <c r="M48" s="27"/>
      <c r="N48" s="25"/>
      <c r="O48" s="2" t="b">
        <f t="shared" si="0"/>
        <v>1</v>
      </c>
      <c r="P48" s="12">
        <f t="shared" si="2"/>
        <v>46197.760000000089</v>
      </c>
      <c r="R48" s="20">
        <f t="shared" si="3"/>
        <v>42145</v>
      </c>
      <c r="S48" s="25" t="s">
        <v>166</v>
      </c>
      <c r="T48" s="25">
        <v>1</v>
      </c>
      <c r="U48" s="25" t="s">
        <v>372</v>
      </c>
      <c r="V48" s="25"/>
      <c r="W48" s="23" t="str">
        <f t="shared" si="4"/>
        <v>-</v>
      </c>
      <c r="X48" s="23">
        <f t="shared" si="4"/>
        <v>120</v>
      </c>
    </row>
    <row r="49" spans="1:24" ht="12.75" x14ac:dyDescent="0.25">
      <c r="A49" s="40">
        <v>42145</v>
      </c>
      <c r="B49" s="41" t="s">
        <v>14</v>
      </c>
      <c r="C49" s="42" t="s">
        <v>11</v>
      </c>
      <c r="D49" s="42" t="s">
        <v>26</v>
      </c>
      <c r="E49" s="42">
        <v>0</v>
      </c>
      <c r="F49" s="42">
        <v>0</v>
      </c>
      <c r="G49" s="43">
        <v>0</v>
      </c>
      <c r="H49" s="43">
        <v>8000</v>
      </c>
      <c r="J49" s="25"/>
      <c r="K49" s="25"/>
      <c r="L49" s="27"/>
      <c r="M49" s="43">
        <v>8000</v>
      </c>
      <c r="N49" s="25"/>
      <c r="O49" s="2" t="b">
        <f t="shared" si="0"/>
        <v>1</v>
      </c>
      <c r="P49" s="12">
        <f t="shared" si="2"/>
        <v>46197.760000000089</v>
      </c>
      <c r="R49" s="20">
        <f t="shared" si="3"/>
        <v>42145</v>
      </c>
      <c r="S49" s="25" t="s">
        <v>152</v>
      </c>
      <c r="T49" s="25">
        <v>3</v>
      </c>
      <c r="U49" s="25" t="s">
        <v>175</v>
      </c>
      <c r="V49" s="25"/>
      <c r="W49" s="23" t="str">
        <f t="shared" si="4"/>
        <v>-</v>
      </c>
      <c r="X49" s="23">
        <f t="shared" si="4"/>
        <v>167.28877178674864</v>
      </c>
    </row>
    <row r="50" spans="1:24" ht="12.75" x14ac:dyDescent="0.25">
      <c r="A50" s="40">
        <v>42145</v>
      </c>
      <c r="B50" s="41" t="s">
        <v>14</v>
      </c>
      <c r="C50" s="42" t="s">
        <v>11</v>
      </c>
      <c r="D50" s="42" t="s">
        <v>26</v>
      </c>
      <c r="E50" s="42">
        <v>0</v>
      </c>
      <c r="F50" s="42">
        <v>0</v>
      </c>
      <c r="G50" s="43">
        <v>0</v>
      </c>
      <c r="H50" s="43">
        <v>6000</v>
      </c>
      <c r="J50" s="25"/>
      <c r="K50" s="25"/>
      <c r="L50" s="27"/>
      <c r="M50" s="43">
        <v>6000</v>
      </c>
      <c r="N50" s="25"/>
      <c r="O50" s="2" t="b">
        <f t="shared" si="0"/>
        <v>1</v>
      </c>
      <c r="P50" s="12">
        <f t="shared" si="2"/>
        <v>46197.760000000089</v>
      </c>
      <c r="R50" s="20">
        <f t="shared" si="3"/>
        <v>42145</v>
      </c>
      <c r="S50" s="25" t="s">
        <v>152</v>
      </c>
      <c r="T50" s="25">
        <v>4</v>
      </c>
      <c r="U50" s="25" t="s">
        <v>175</v>
      </c>
      <c r="V50" s="25"/>
      <c r="W50" s="23" t="str">
        <f t="shared" si="4"/>
        <v>-</v>
      </c>
      <c r="X50" s="23">
        <f t="shared" si="4"/>
        <v>125.46657884006147</v>
      </c>
    </row>
    <row r="51" spans="1:24" ht="12.75" x14ac:dyDescent="0.25">
      <c r="A51" s="40">
        <v>42145</v>
      </c>
      <c r="B51" s="41" t="s">
        <v>14</v>
      </c>
      <c r="C51" s="42" t="s">
        <v>18</v>
      </c>
      <c r="D51" s="42" t="s">
        <v>400</v>
      </c>
      <c r="E51" s="42">
        <v>0</v>
      </c>
      <c r="F51" s="42">
        <v>0</v>
      </c>
      <c r="G51" s="43">
        <v>0</v>
      </c>
      <c r="H51" s="43">
        <v>3790</v>
      </c>
      <c r="J51" s="25"/>
      <c r="K51" s="25"/>
      <c r="L51" s="27"/>
      <c r="M51" s="43">
        <v>3790</v>
      </c>
      <c r="N51" s="25"/>
      <c r="O51" s="2" t="b">
        <f t="shared" si="0"/>
        <v>1</v>
      </c>
      <c r="P51" s="12">
        <f t="shared" si="2"/>
        <v>46197.760000000089</v>
      </c>
      <c r="R51" s="20">
        <f t="shared" si="3"/>
        <v>42145</v>
      </c>
      <c r="S51" s="25" t="s">
        <v>149</v>
      </c>
      <c r="T51" s="25">
        <v>5</v>
      </c>
      <c r="U51" s="25" t="s">
        <v>585</v>
      </c>
      <c r="V51" s="25"/>
      <c r="W51" s="23" t="str">
        <f t="shared" si="4"/>
        <v>-</v>
      </c>
      <c r="X51" s="23">
        <f t="shared" si="4"/>
        <v>79.253055633972167</v>
      </c>
    </row>
    <row r="52" spans="1:24" ht="12.75" x14ac:dyDescent="0.25">
      <c r="A52" s="40">
        <v>42145</v>
      </c>
      <c r="B52" s="41" t="s">
        <v>14</v>
      </c>
      <c r="C52" s="42" t="s">
        <v>16</v>
      </c>
      <c r="D52" s="42" t="s">
        <v>391</v>
      </c>
      <c r="E52" s="42">
        <v>0</v>
      </c>
      <c r="F52" s="42">
        <v>0</v>
      </c>
      <c r="G52" s="43">
        <v>0</v>
      </c>
      <c r="H52" s="43">
        <v>12205</v>
      </c>
      <c r="J52" s="25"/>
      <c r="K52" s="25"/>
      <c r="L52" s="27"/>
      <c r="M52" s="43">
        <v>12205</v>
      </c>
      <c r="N52" s="25"/>
      <c r="O52" s="2" t="b">
        <f t="shared" si="0"/>
        <v>1</v>
      </c>
      <c r="P52" s="12">
        <f t="shared" si="2"/>
        <v>46197.760000000089</v>
      </c>
      <c r="R52" s="20">
        <f t="shared" si="3"/>
        <v>42145</v>
      </c>
      <c r="S52" s="25" t="s">
        <v>153</v>
      </c>
      <c r="T52" s="25">
        <v>5</v>
      </c>
      <c r="U52" s="25" t="s">
        <v>577</v>
      </c>
      <c r="V52" s="25"/>
      <c r="W52" s="23" t="str">
        <f t="shared" si="4"/>
        <v>-</v>
      </c>
      <c r="X52" s="23">
        <f t="shared" si="4"/>
        <v>255.21993245715839</v>
      </c>
    </row>
    <row r="53" spans="1:24" ht="12.75" x14ac:dyDescent="0.25">
      <c r="A53" s="40">
        <v>42145</v>
      </c>
      <c r="B53" s="41" t="s">
        <v>14</v>
      </c>
      <c r="C53" s="42" t="s">
        <v>29</v>
      </c>
      <c r="D53" s="42" t="s">
        <v>405</v>
      </c>
      <c r="E53" s="42">
        <v>0</v>
      </c>
      <c r="F53" s="42">
        <v>0</v>
      </c>
      <c r="G53" s="43">
        <v>0</v>
      </c>
      <c r="H53" s="43">
        <v>1350</v>
      </c>
      <c r="J53" s="25"/>
      <c r="K53" s="25"/>
      <c r="L53" s="27"/>
      <c r="M53" s="43">
        <v>1350</v>
      </c>
      <c r="N53" s="25"/>
      <c r="O53" s="2" t="b">
        <f t="shared" si="0"/>
        <v>1</v>
      </c>
      <c r="P53" s="12">
        <f t="shared" si="2"/>
        <v>46197.760000000089</v>
      </c>
      <c r="R53" s="20">
        <f t="shared" si="3"/>
        <v>42145</v>
      </c>
      <c r="S53" s="25" t="s">
        <v>166</v>
      </c>
      <c r="T53" s="25">
        <v>2</v>
      </c>
      <c r="U53" s="25" t="s">
        <v>586</v>
      </c>
      <c r="V53" s="25"/>
      <c r="W53" s="23" t="str">
        <f t="shared" si="4"/>
        <v>-</v>
      </c>
      <c r="X53" s="23">
        <f t="shared" si="4"/>
        <v>28.229980239013834</v>
      </c>
    </row>
    <row r="54" spans="1:24" ht="12.75" x14ac:dyDescent="0.25">
      <c r="A54" s="40">
        <v>42145</v>
      </c>
      <c r="B54" s="41" t="s">
        <v>14</v>
      </c>
      <c r="C54" s="42" t="s">
        <v>16</v>
      </c>
      <c r="D54" s="42" t="s">
        <v>23</v>
      </c>
      <c r="E54" s="42">
        <v>0</v>
      </c>
      <c r="F54" s="42">
        <v>0</v>
      </c>
      <c r="G54" s="43">
        <v>0</v>
      </c>
      <c r="H54" s="43">
        <v>525</v>
      </c>
      <c r="J54" s="25"/>
      <c r="K54" s="25"/>
      <c r="L54" s="27"/>
      <c r="M54" s="43">
        <v>525</v>
      </c>
      <c r="N54" s="25"/>
      <c r="O54" s="2" t="b">
        <f t="shared" si="0"/>
        <v>1</v>
      </c>
      <c r="P54" s="12">
        <f t="shared" si="2"/>
        <v>46197.760000000089</v>
      </c>
      <c r="R54" s="20">
        <f t="shared" si="3"/>
        <v>42145</v>
      </c>
      <c r="S54" s="25" t="s">
        <v>155</v>
      </c>
      <c r="T54" s="25">
        <v>3</v>
      </c>
      <c r="U54" s="25" t="s">
        <v>587</v>
      </c>
      <c r="V54" s="25"/>
      <c r="W54" s="23" t="str">
        <f t="shared" si="4"/>
        <v>-</v>
      </c>
      <c r="X54" s="23">
        <f t="shared" si="4"/>
        <v>10.978325648505379</v>
      </c>
    </row>
    <row r="55" spans="1:24" ht="12.75" x14ac:dyDescent="0.25">
      <c r="A55" s="40">
        <v>42145</v>
      </c>
      <c r="B55" s="41" t="s">
        <v>14</v>
      </c>
      <c r="C55" s="42" t="s">
        <v>29</v>
      </c>
      <c r="D55" s="42" t="s">
        <v>406</v>
      </c>
      <c r="E55" s="42">
        <v>0</v>
      </c>
      <c r="F55" s="42">
        <v>0</v>
      </c>
      <c r="G55" s="43">
        <v>0</v>
      </c>
      <c r="H55" s="43">
        <v>1500</v>
      </c>
      <c r="J55" s="25"/>
      <c r="K55" s="25"/>
      <c r="L55" s="25"/>
      <c r="M55" s="43">
        <v>1500</v>
      </c>
      <c r="N55" s="25"/>
      <c r="O55" s="2" t="b">
        <f t="shared" ref="O55:O65" si="5">IF(SUM(J55:M55)&gt;0,SUM(E55:H55)=SUM(J55:M55),"검토요망")</f>
        <v>1</v>
      </c>
      <c r="P55" s="12">
        <f t="shared" si="2"/>
        <v>46197.760000000089</v>
      </c>
      <c r="R55" s="20">
        <f t="shared" si="3"/>
        <v>42145</v>
      </c>
      <c r="S55" s="25" t="s">
        <v>166</v>
      </c>
      <c r="T55" s="25">
        <v>3</v>
      </c>
      <c r="U55" s="25" t="s">
        <v>588</v>
      </c>
      <c r="V55" s="25"/>
      <c r="W55" s="23" t="str">
        <f t="shared" si="4"/>
        <v>-</v>
      </c>
      <c r="X55" s="23">
        <f t="shared" si="4"/>
        <v>31.366644710015368</v>
      </c>
    </row>
    <row r="56" spans="1:24" ht="12.75" x14ac:dyDescent="0.25">
      <c r="A56" s="40">
        <v>42150</v>
      </c>
      <c r="B56" s="41" t="s">
        <v>10</v>
      </c>
      <c r="C56" s="42" t="s">
        <v>123</v>
      </c>
      <c r="D56" s="42" t="s">
        <v>407</v>
      </c>
      <c r="E56" s="42">
        <v>0</v>
      </c>
      <c r="F56" s="42">
        <v>0</v>
      </c>
      <c r="G56" s="43">
        <v>0</v>
      </c>
      <c r="H56" s="43">
        <v>186</v>
      </c>
      <c r="J56" s="25"/>
      <c r="K56" s="43">
        <v>186</v>
      </c>
      <c r="L56" s="25"/>
      <c r="M56" s="25"/>
      <c r="N56" s="25"/>
      <c r="O56" s="2" t="b">
        <f t="shared" si="5"/>
        <v>1</v>
      </c>
      <c r="P56" s="12">
        <f t="shared" si="2"/>
        <v>46011.760000000089</v>
      </c>
      <c r="R56" s="20">
        <f t="shared" si="3"/>
        <v>42150</v>
      </c>
      <c r="S56" s="25" t="s">
        <v>289</v>
      </c>
      <c r="T56" s="25">
        <v>2</v>
      </c>
      <c r="U56" s="25" t="s">
        <v>584</v>
      </c>
      <c r="V56" s="25"/>
      <c r="W56" s="23" t="str">
        <f t="shared" si="4"/>
        <v>-</v>
      </c>
      <c r="X56" s="23">
        <f t="shared" si="4"/>
        <v>186</v>
      </c>
    </row>
    <row r="57" spans="1:24" ht="12.75" x14ac:dyDescent="0.25">
      <c r="A57" s="40">
        <v>42150</v>
      </c>
      <c r="B57" s="41" t="s">
        <v>10</v>
      </c>
      <c r="C57" s="42" t="s">
        <v>123</v>
      </c>
      <c r="D57" s="42" t="s">
        <v>402</v>
      </c>
      <c r="E57" s="42">
        <v>0</v>
      </c>
      <c r="F57" s="42">
        <v>0</v>
      </c>
      <c r="G57" s="43">
        <v>0</v>
      </c>
      <c r="H57" s="43">
        <v>114</v>
      </c>
      <c r="J57" s="25"/>
      <c r="K57" s="43">
        <v>114</v>
      </c>
      <c r="L57" s="25"/>
      <c r="M57" s="25"/>
      <c r="N57" s="25"/>
      <c r="O57" s="2" t="b">
        <f t="shared" si="5"/>
        <v>1</v>
      </c>
      <c r="P57" s="12">
        <f t="shared" si="2"/>
        <v>45897.760000000089</v>
      </c>
      <c r="R57" s="20">
        <f t="shared" si="3"/>
        <v>42150</v>
      </c>
      <c r="S57" s="25" t="s">
        <v>289</v>
      </c>
      <c r="T57" s="25">
        <v>2</v>
      </c>
      <c r="U57" s="25" t="s">
        <v>589</v>
      </c>
      <c r="V57" s="25"/>
      <c r="W57" s="23" t="str">
        <f t="shared" si="4"/>
        <v>-</v>
      </c>
      <c r="X57" s="23">
        <f t="shared" si="4"/>
        <v>114</v>
      </c>
    </row>
    <row r="58" spans="1:24" ht="12.75" x14ac:dyDescent="0.25">
      <c r="A58" s="40">
        <v>42150</v>
      </c>
      <c r="B58" s="41" t="s">
        <v>10</v>
      </c>
      <c r="C58" s="42" t="s">
        <v>11</v>
      </c>
      <c r="D58" s="42" t="s">
        <v>408</v>
      </c>
      <c r="E58" s="42">
        <v>0</v>
      </c>
      <c r="F58" s="42">
        <v>0</v>
      </c>
      <c r="G58" s="43">
        <v>0</v>
      </c>
      <c r="H58" s="43">
        <v>223</v>
      </c>
      <c r="J58" s="25"/>
      <c r="K58" s="43">
        <v>223</v>
      </c>
      <c r="L58" s="25"/>
      <c r="M58" s="25"/>
      <c r="N58" s="25"/>
      <c r="O58" s="2" t="b">
        <f t="shared" si="5"/>
        <v>1</v>
      </c>
      <c r="P58" s="12">
        <f t="shared" si="2"/>
        <v>45674.760000000089</v>
      </c>
      <c r="R58" s="20">
        <f t="shared" ref="R58:R65" si="6">A58</f>
        <v>42150</v>
      </c>
      <c r="S58" s="25" t="s">
        <v>151</v>
      </c>
      <c r="T58" s="25">
        <v>3</v>
      </c>
      <c r="U58" s="25" t="s">
        <v>179</v>
      </c>
      <c r="V58" s="25"/>
      <c r="W58" s="23" t="str">
        <f t="shared" si="4"/>
        <v>-</v>
      </c>
      <c r="X58" s="23">
        <f t="shared" si="4"/>
        <v>223</v>
      </c>
    </row>
    <row r="59" spans="1:24" ht="12.75" x14ac:dyDescent="0.25">
      <c r="A59" s="40">
        <v>42150</v>
      </c>
      <c r="B59" s="41" t="s">
        <v>10</v>
      </c>
      <c r="C59" s="42" t="s">
        <v>123</v>
      </c>
      <c r="D59" s="42" t="s">
        <v>409</v>
      </c>
      <c r="E59" s="42">
        <v>0</v>
      </c>
      <c r="F59" s="42">
        <v>0</v>
      </c>
      <c r="G59" s="43">
        <v>0</v>
      </c>
      <c r="H59" s="43">
        <v>320</v>
      </c>
      <c r="J59" s="25"/>
      <c r="K59" s="43">
        <v>320</v>
      </c>
      <c r="L59" s="25"/>
      <c r="M59" s="25"/>
      <c r="N59" s="25"/>
      <c r="O59" s="2" t="b">
        <f t="shared" si="5"/>
        <v>1</v>
      </c>
      <c r="P59" s="12">
        <f t="shared" si="2"/>
        <v>45354.760000000089</v>
      </c>
      <c r="R59" s="20">
        <f t="shared" si="6"/>
        <v>42150</v>
      </c>
      <c r="S59" s="25" t="s">
        <v>289</v>
      </c>
      <c r="T59" s="25">
        <v>3</v>
      </c>
      <c r="U59" s="25" t="s">
        <v>590</v>
      </c>
      <c r="V59" s="25"/>
      <c r="W59" s="23" t="str">
        <f t="shared" si="4"/>
        <v>-</v>
      </c>
      <c r="X59" s="23">
        <f t="shared" si="4"/>
        <v>320</v>
      </c>
    </row>
    <row r="60" spans="1:24" ht="12.75" x14ac:dyDescent="0.25">
      <c r="A60" s="40">
        <v>42150</v>
      </c>
      <c r="B60" s="41" t="s">
        <v>14</v>
      </c>
      <c r="C60" s="42" t="s">
        <v>11</v>
      </c>
      <c r="D60" s="42" t="s">
        <v>410</v>
      </c>
      <c r="E60" s="42">
        <v>0</v>
      </c>
      <c r="F60" s="42">
        <v>0</v>
      </c>
      <c r="G60" s="43">
        <v>0</v>
      </c>
      <c r="H60" s="43">
        <v>1750</v>
      </c>
      <c r="J60" s="25"/>
      <c r="K60" s="25"/>
      <c r="L60" s="25"/>
      <c r="M60" s="43">
        <v>1750</v>
      </c>
      <c r="N60" s="25"/>
      <c r="O60" s="2" t="b">
        <f t="shared" si="5"/>
        <v>1</v>
      </c>
      <c r="P60" s="12">
        <f t="shared" si="2"/>
        <v>45354.760000000089</v>
      </c>
      <c r="R60" s="20">
        <f t="shared" si="6"/>
        <v>42150</v>
      </c>
      <c r="S60" s="25" t="s">
        <v>151</v>
      </c>
      <c r="T60" s="25">
        <v>4</v>
      </c>
      <c r="U60" s="25" t="s">
        <v>186</v>
      </c>
      <c r="V60" s="25"/>
      <c r="W60" s="23" t="str">
        <f t="shared" si="4"/>
        <v>-</v>
      </c>
      <c r="X60" s="23">
        <f t="shared" si="4"/>
        <v>36.594418828351266</v>
      </c>
    </row>
    <row r="61" spans="1:24" ht="12.75" x14ac:dyDescent="0.25">
      <c r="A61" s="40">
        <v>42150</v>
      </c>
      <c r="B61" s="41" t="s">
        <v>14</v>
      </c>
      <c r="C61" s="42" t="s">
        <v>11</v>
      </c>
      <c r="D61" s="42" t="s">
        <v>26</v>
      </c>
      <c r="E61" s="42">
        <v>0</v>
      </c>
      <c r="F61" s="42">
        <v>0</v>
      </c>
      <c r="G61" s="43">
        <v>0</v>
      </c>
      <c r="H61" s="43">
        <v>2000</v>
      </c>
      <c r="J61" s="25"/>
      <c r="K61" s="25"/>
      <c r="L61" s="25"/>
      <c r="M61" s="43">
        <v>2000</v>
      </c>
      <c r="N61" s="25"/>
      <c r="O61" s="2" t="b">
        <f t="shared" si="5"/>
        <v>1</v>
      </c>
      <c r="P61" s="12">
        <f t="shared" si="2"/>
        <v>45354.760000000089</v>
      </c>
      <c r="R61" s="20">
        <f t="shared" si="6"/>
        <v>42150</v>
      </c>
      <c r="S61" s="25" t="s">
        <v>152</v>
      </c>
      <c r="T61" s="25">
        <v>5</v>
      </c>
      <c r="U61" s="25" t="s">
        <v>175</v>
      </c>
      <c r="V61" s="25"/>
      <c r="W61" s="23" t="str">
        <f t="shared" si="4"/>
        <v>-</v>
      </c>
      <c r="X61" s="23">
        <f t="shared" si="4"/>
        <v>41.82219294668716</v>
      </c>
    </row>
    <row r="62" spans="1:24" ht="12.75" x14ac:dyDescent="0.25">
      <c r="A62" s="40">
        <v>42150</v>
      </c>
      <c r="B62" s="41" t="s">
        <v>14</v>
      </c>
      <c r="C62" s="42" t="s">
        <v>16</v>
      </c>
      <c r="D62" s="42" t="s">
        <v>23</v>
      </c>
      <c r="E62" s="42">
        <v>0</v>
      </c>
      <c r="F62" s="42">
        <v>0</v>
      </c>
      <c r="G62" s="43">
        <v>0</v>
      </c>
      <c r="H62" s="43">
        <v>300</v>
      </c>
      <c r="J62" s="25"/>
      <c r="K62" s="25"/>
      <c r="L62" s="25"/>
      <c r="M62" s="43">
        <v>300</v>
      </c>
      <c r="N62" s="25"/>
      <c r="O62" s="2" t="b">
        <f t="shared" si="5"/>
        <v>1</v>
      </c>
      <c r="P62" s="12">
        <f t="shared" si="2"/>
        <v>45354.760000000089</v>
      </c>
      <c r="R62" s="20">
        <f t="shared" si="6"/>
        <v>42150</v>
      </c>
      <c r="S62" s="25" t="s">
        <v>155</v>
      </c>
      <c r="T62" s="25">
        <v>4</v>
      </c>
      <c r="U62" s="25" t="s">
        <v>288</v>
      </c>
      <c r="V62" s="25"/>
      <c r="W62" s="23" t="str">
        <f t="shared" si="4"/>
        <v>-</v>
      </c>
      <c r="X62" s="23">
        <f t="shared" si="4"/>
        <v>6.273328942003074</v>
      </c>
    </row>
    <row r="63" spans="1:24" ht="12.75" x14ac:dyDescent="0.25">
      <c r="A63" s="40">
        <v>42150</v>
      </c>
      <c r="B63" s="41" t="s">
        <v>14</v>
      </c>
      <c r="C63" s="42" t="s">
        <v>16</v>
      </c>
      <c r="D63" s="42" t="s">
        <v>391</v>
      </c>
      <c r="E63" s="42">
        <v>0</v>
      </c>
      <c r="F63" s="42">
        <v>0</v>
      </c>
      <c r="G63" s="43">
        <v>0</v>
      </c>
      <c r="H63" s="43">
        <v>19095</v>
      </c>
      <c r="J63" s="25"/>
      <c r="K63" s="25"/>
      <c r="L63" s="25"/>
      <c r="M63" s="43">
        <v>19095</v>
      </c>
      <c r="N63" s="25"/>
      <c r="O63" s="2" t="b">
        <f t="shared" si="5"/>
        <v>1</v>
      </c>
      <c r="P63" s="12">
        <f t="shared" si="2"/>
        <v>45354.760000000089</v>
      </c>
      <c r="R63" s="20">
        <f t="shared" si="6"/>
        <v>42150</v>
      </c>
      <c r="S63" s="25" t="s">
        <v>153</v>
      </c>
      <c r="T63" s="25">
        <v>6</v>
      </c>
      <c r="U63" s="25" t="s">
        <v>196</v>
      </c>
      <c r="V63" s="25"/>
      <c r="W63" s="23" t="str">
        <f t="shared" si="4"/>
        <v>-</v>
      </c>
      <c r="X63" s="23">
        <f t="shared" si="4"/>
        <v>399.29738715849567</v>
      </c>
    </row>
    <row r="64" spans="1:24" ht="12.75" x14ac:dyDescent="0.25">
      <c r="A64" s="40">
        <v>42150</v>
      </c>
      <c r="B64" s="41" t="s">
        <v>14</v>
      </c>
      <c r="C64" s="42" t="s">
        <v>11</v>
      </c>
      <c r="D64" s="42" t="s">
        <v>411</v>
      </c>
      <c r="E64" s="42">
        <v>0</v>
      </c>
      <c r="F64" s="42">
        <v>0</v>
      </c>
      <c r="G64" s="43">
        <v>0</v>
      </c>
      <c r="H64" s="43">
        <v>2000</v>
      </c>
      <c r="J64" s="25"/>
      <c r="K64" s="25"/>
      <c r="L64" s="25"/>
      <c r="M64" s="43">
        <v>2000</v>
      </c>
      <c r="N64" s="25"/>
      <c r="O64" s="2" t="b">
        <f t="shared" si="5"/>
        <v>1</v>
      </c>
      <c r="P64" s="12">
        <f t="shared" si="2"/>
        <v>45354.760000000089</v>
      </c>
      <c r="R64" s="20">
        <f t="shared" si="6"/>
        <v>42150</v>
      </c>
      <c r="S64" s="25" t="s">
        <v>152</v>
      </c>
      <c r="T64" s="25">
        <v>6</v>
      </c>
      <c r="U64" s="25" t="s">
        <v>591</v>
      </c>
      <c r="V64" s="25"/>
      <c r="W64" s="23" t="str">
        <f t="shared" si="4"/>
        <v>-</v>
      </c>
      <c r="X64" s="23">
        <f t="shared" si="4"/>
        <v>41.82219294668716</v>
      </c>
    </row>
    <row r="65" spans="1:24" ht="12.75" x14ac:dyDescent="0.25">
      <c r="A65" s="40">
        <v>42150</v>
      </c>
      <c r="B65" s="41" t="s">
        <v>14</v>
      </c>
      <c r="C65" s="42" t="s">
        <v>18</v>
      </c>
      <c r="D65" s="42" t="s">
        <v>412</v>
      </c>
      <c r="E65" s="42">
        <v>0</v>
      </c>
      <c r="F65" s="42">
        <v>0</v>
      </c>
      <c r="G65" s="43">
        <v>0</v>
      </c>
      <c r="H65" s="43">
        <v>1750</v>
      </c>
      <c r="J65" s="25"/>
      <c r="K65" s="25"/>
      <c r="L65" s="25"/>
      <c r="M65" s="43">
        <v>1750</v>
      </c>
      <c r="N65" s="25"/>
      <c r="O65" s="2" t="b">
        <f t="shared" si="5"/>
        <v>1</v>
      </c>
      <c r="P65" s="12">
        <f t="shared" si="2"/>
        <v>45354.760000000089</v>
      </c>
      <c r="R65" s="20">
        <f t="shared" si="6"/>
        <v>42150</v>
      </c>
      <c r="S65" s="25" t="s">
        <v>161</v>
      </c>
      <c r="T65" s="25">
        <v>3</v>
      </c>
      <c r="U65" s="25" t="s">
        <v>592</v>
      </c>
      <c r="V65" s="25"/>
      <c r="W65" s="23" t="str">
        <f t="shared" si="4"/>
        <v>-</v>
      </c>
      <c r="X65" s="23">
        <f t="shared" si="4"/>
        <v>36.594418828351266</v>
      </c>
    </row>
    <row r="66" spans="1:24" x14ac:dyDescent="0.25">
      <c r="A66" s="25"/>
      <c r="B66" s="25"/>
      <c r="C66" s="25"/>
      <c r="D66" s="25"/>
      <c r="E66" s="25"/>
      <c r="F66" s="25"/>
      <c r="G66" s="25"/>
      <c r="H66" s="25"/>
      <c r="J66" s="25"/>
      <c r="K66" s="25"/>
      <c r="L66" s="25"/>
      <c r="M66" s="25"/>
      <c r="N66" s="25"/>
      <c r="P66" s="12"/>
      <c r="R66" s="20"/>
      <c r="S66" s="25"/>
      <c r="T66" s="25"/>
      <c r="U66" s="25"/>
      <c r="V66" s="25"/>
      <c r="W66" s="23" t="str">
        <f t="shared" si="4"/>
        <v>-</v>
      </c>
      <c r="X66" s="23" t="str">
        <f t="shared" si="4"/>
        <v>-</v>
      </c>
    </row>
    <row r="67" spans="1:24" x14ac:dyDescent="0.25">
      <c r="A67" s="25"/>
      <c r="B67" s="25"/>
      <c r="C67" s="25"/>
      <c r="D67" s="25"/>
      <c r="E67" s="25"/>
      <c r="F67" s="25"/>
      <c r="G67" s="25"/>
      <c r="H67" s="25"/>
      <c r="J67" s="25"/>
      <c r="K67" s="25"/>
      <c r="L67" s="25"/>
      <c r="M67" s="25"/>
      <c r="N67" s="25"/>
      <c r="R67" s="20"/>
      <c r="S67" s="25"/>
      <c r="T67" s="25"/>
      <c r="U67" s="25"/>
      <c r="V67" s="25"/>
      <c r="W67" s="23" t="str">
        <f t="shared" si="4"/>
        <v>-</v>
      </c>
      <c r="X67" s="23" t="str">
        <f t="shared" si="4"/>
        <v>-</v>
      </c>
    </row>
    <row r="68" spans="1:24" x14ac:dyDescent="0.25">
      <c r="A68" s="25"/>
      <c r="B68" s="25"/>
      <c r="C68" s="25"/>
      <c r="D68" s="25"/>
      <c r="E68" s="25"/>
      <c r="F68" s="25"/>
      <c r="G68" s="25"/>
      <c r="H68" s="25"/>
      <c r="J68" s="25"/>
      <c r="K68" s="25"/>
      <c r="L68" s="25"/>
      <c r="M68" s="25"/>
      <c r="N68" s="25"/>
      <c r="R68" s="20"/>
      <c r="S68" s="25"/>
      <c r="T68" s="25"/>
      <c r="U68" s="25"/>
      <c r="V68" s="25"/>
      <c r="W68" s="23" t="str">
        <f t="shared" si="4"/>
        <v>-</v>
      </c>
      <c r="X68" s="23" t="str">
        <f t="shared" si="4"/>
        <v>-</v>
      </c>
    </row>
    <row r="69" spans="1:24" x14ac:dyDescent="0.25">
      <c r="A69" s="25"/>
      <c r="B69" s="25"/>
      <c r="C69" s="25"/>
      <c r="D69" s="25"/>
      <c r="E69" s="25"/>
      <c r="F69" s="25"/>
      <c r="G69" s="25"/>
      <c r="H69" s="25"/>
      <c r="J69" s="25"/>
      <c r="K69" s="25"/>
      <c r="L69" s="25"/>
      <c r="M69" s="25"/>
      <c r="N69" s="25"/>
      <c r="R69" s="20"/>
      <c r="S69" s="38"/>
      <c r="T69" s="25"/>
      <c r="U69" s="25"/>
      <c r="V69" s="25"/>
      <c r="W69" s="23" t="str">
        <f t="shared" si="4"/>
        <v>-</v>
      </c>
      <c r="X69" s="23" t="str">
        <f t="shared" si="4"/>
        <v>-</v>
      </c>
    </row>
    <row r="70" spans="1:24" x14ac:dyDescent="0.25">
      <c r="A70" s="25"/>
      <c r="B70" s="25"/>
      <c r="C70" s="25"/>
      <c r="D70" s="25"/>
      <c r="E70" s="25"/>
      <c r="F70" s="25"/>
      <c r="G70" s="25"/>
      <c r="H70" s="25"/>
      <c r="J70" s="25"/>
      <c r="K70" s="25"/>
      <c r="L70" s="25"/>
      <c r="M70" s="25"/>
      <c r="N70" s="25"/>
      <c r="R70" s="20"/>
      <c r="S70" s="25"/>
      <c r="T70" s="25"/>
      <c r="U70" s="25"/>
      <c r="V70" s="25"/>
      <c r="W70" s="23" t="str">
        <f t="shared" si="4"/>
        <v>-</v>
      </c>
      <c r="X70" s="23" t="str">
        <f t="shared" si="4"/>
        <v>-</v>
      </c>
    </row>
    <row r="71" spans="1:24" x14ac:dyDescent="0.25">
      <c r="A71" s="25"/>
      <c r="B71" s="25"/>
      <c r="C71" s="25"/>
      <c r="D71" s="25"/>
      <c r="E71" s="25"/>
      <c r="F71" s="25"/>
      <c r="G71" s="25"/>
      <c r="H71" s="25"/>
      <c r="J71" s="25"/>
      <c r="K71" s="25"/>
      <c r="L71" s="25"/>
      <c r="M71" s="25"/>
      <c r="N71" s="25"/>
      <c r="R71" s="20"/>
      <c r="S71" s="25"/>
      <c r="T71" s="25"/>
      <c r="U71" s="25"/>
      <c r="V71" s="25"/>
      <c r="W71" s="23" t="str">
        <f t="shared" si="4"/>
        <v>-</v>
      </c>
      <c r="X71" s="23" t="str">
        <f t="shared" si="4"/>
        <v>-</v>
      </c>
    </row>
    <row r="72" spans="1:24" x14ac:dyDescent="0.25">
      <c r="A72" s="25"/>
      <c r="B72" s="25"/>
      <c r="C72" s="25"/>
      <c r="D72" s="25"/>
      <c r="E72" s="25"/>
      <c r="F72" s="25"/>
      <c r="G72" s="25"/>
      <c r="H72" s="25"/>
      <c r="J72" s="25"/>
      <c r="K72" s="25"/>
      <c r="L72" s="25"/>
      <c r="M72" s="25"/>
      <c r="N72" s="25"/>
      <c r="R72" s="20"/>
      <c r="S72" s="25"/>
      <c r="T72" s="25"/>
      <c r="U72" s="25"/>
      <c r="V72" s="25"/>
      <c r="W72" s="23" t="str">
        <f t="shared" si="4"/>
        <v>-</v>
      </c>
      <c r="X72" s="23" t="str">
        <f t="shared" si="4"/>
        <v>-</v>
      </c>
    </row>
    <row r="73" spans="1:24" x14ac:dyDescent="0.25">
      <c r="A73" s="25"/>
      <c r="B73" s="25"/>
      <c r="C73" s="25"/>
      <c r="D73" s="25"/>
      <c r="E73" s="25"/>
      <c r="F73" s="25"/>
      <c r="G73" s="25"/>
      <c r="H73" s="25"/>
      <c r="J73" s="25"/>
      <c r="K73" s="25"/>
      <c r="L73" s="25"/>
      <c r="M73" s="25"/>
      <c r="N73" s="25"/>
      <c r="R73" s="20"/>
      <c r="S73" s="25"/>
      <c r="T73" s="25"/>
      <c r="U73" s="25"/>
      <c r="V73" s="25"/>
      <c r="W73" s="23" t="str">
        <f t="shared" ref="W73:X136" si="7">IF((J73+L73/$X$6)&gt;0,(J73+L73/$X$6),"-")</f>
        <v>-</v>
      </c>
      <c r="X73" s="23" t="str">
        <f t="shared" si="7"/>
        <v>-</v>
      </c>
    </row>
    <row r="74" spans="1:24" x14ac:dyDescent="0.25">
      <c r="A74" s="25"/>
      <c r="B74" s="25"/>
      <c r="C74" s="25"/>
      <c r="D74" s="25"/>
      <c r="E74" s="25"/>
      <c r="F74" s="25"/>
      <c r="G74" s="25"/>
      <c r="H74" s="25"/>
      <c r="J74" s="25"/>
      <c r="K74" s="25"/>
      <c r="L74" s="25"/>
      <c r="M74" s="25"/>
      <c r="N74" s="25"/>
      <c r="R74" s="20"/>
      <c r="S74" s="25"/>
      <c r="T74" s="25"/>
      <c r="U74" s="25"/>
      <c r="V74" s="25"/>
      <c r="W74" s="23" t="str">
        <f t="shared" si="7"/>
        <v>-</v>
      </c>
      <c r="X74" s="23" t="str">
        <f t="shared" si="7"/>
        <v>-</v>
      </c>
    </row>
    <row r="75" spans="1:24" x14ac:dyDescent="0.25">
      <c r="A75" s="25"/>
      <c r="B75" s="25"/>
      <c r="C75" s="25"/>
      <c r="D75" s="25"/>
      <c r="E75" s="25"/>
      <c r="F75" s="25"/>
      <c r="G75" s="25"/>
      <c r="H75" s="25"/>
      <c r="J75" s="25"/>
      <c r="K75" s="25"/>
      <c r="L75" s="25"/>
      <c r="M75" s="25"/>
      <c r="N75" s="25"/>
      <c r="R75" s="20"/>
      <c r="S75" s="25"/>
      <c r="T75" s="25"/>
      <c r="U75" s="25"/>
      <c r="V75" s="25"/>
      <c r="W75" s="23" t="str">
        <f t="shared" si="7"/>
        <v>-</v>
      </c>
      <c r="X75" s="23" t="str">
        <f t="shared" si="7"/>
        <v>-</v>
      </c>
    </row>
    <row r="76" spans="1:24" x14ac:dyDescent="0.25">
      <c r="A76" s="25"/>
      <c r="B76" s="25"/>
      <c r="C76" s="25"/>
      <c r="D76" s="25"/>
      <c r="E76" s="25"/>
      <c r="F76" s="25"/>
      <c r="G76" s="25"/>
      <c r="H76" s="25"/>
      <c r="J76" s="25"/>
      <c r="K76" s="25"/>
      <c r="L76" s="25"/>
      <c r="M76" s="25"/>
      <c r="N76" s="25"/>
      <c r="R76" s="20"/>
      <c r="S76" s="25"/>
      <c r="T76" s="25"/>
      <c r="U76" s="25"/>
      <c r="V76" s="25"/>
      <c r="W76" s="23" t="str">
        <f t="shared" si="7"/>
        <v>-</v>
      </c>
      <c r="X76" s="23" t="str">
        <f t="shared" si="7"/>
        <v>-</v>
      </c>
    </row>
    <row r="77" spans="1:24" x14ac:dyDescent="0.25">
      <c r="A77" s="25"/>
      <c r="B77" s="25"/>
      <c r="C77" s="25"/>
      <c r="D77" s="25"/>
      <c r="E77" s="25"/>
      <c r="F77" s="25"/>
      <c r="G77" s="25"/>
      <c r="H77" s="25"/>
      <c r="J77" s="25"/>
      <c r="K77" s="25"/>
      <c r="L77" s="25"/>
      <c r="M77" s="25"/>
      <c r="N77" s="25"/>
      <c r="R77" s="20"/>
      <c r="S77" s="25"/>
      <c r="T77" s="25"/>
      <c r="U77" s="25"/>
      <c r="V77" s="25"/>
      <c r="W77" s="23" t="str">
        <f t="shared" si="7"/>
        <v>-</v>
      </c>
      <c r="X77" s="23" t="str">
        <f t="shared" si="7"/>
        <v>-</v>
      </c>
    </row>
    <row r="78" spans="1:24" x14ac:dyDescent="0.25">
      <c r="A78" s="25"/>
      <c r="B78" s="25"/>
      <c r="C78" s="25"/>
      <c r="D78" s="25"/>
      <c r="E78" s="25"/>
      <c r="F78" s="25"/>
      <c r="G78" s="25"/>
      <c r="H78" s="25"/>
      <c r="J78" s="25"/>
      <c r="K78" s="25"/>
      <c r="L78" s="25"/>
      <c r="M78" s="25"/>
      <c r="N78" s="25"/>
      <c r="R78" s="20"/>
      <c r="S78" s="25"/>
      <c r="T78" s="25"/>
      <c r="U78" s="25"/>
      <c r="V78" s="25"/>
      <c r="W78" s="23" t="str">
        <f t="shared" si="7"/>
        <v>-</v>
      </c>
      <c r="X78" s="23" t="str">
        <f t="shared" si="7"/>
        <v>-</v>
      </c>
    </row>
    <row r="79" spans="1:24" x14ac:dyDescent="0.25">
      <c r="A79" s="25"/>
      <c r="B79" s="25"/>
      <c r="C79" s="25"/>
      <c r="D79" s="25"/>
      <c r="E79" s="25"/>
      <c r="F79" s="25"/>
      <c r="G79" s="25"/>
      <c r="H79" s="25"/>
      <c r="J79" s="25"/>
      <c r="K79" s="25"/>
      <c r="L79" s="25"/>
      <c r="M79" s="25"/>
      <c r="N79" s="25"/>
      <c r="R79" s="20"/>
      <c r="S79" s="25"/>
      <c r="T79" s="25"/>
      <c r="U79" s="25"/>
      <c r="V79" s="25"/>
      <c r="W79" s="23" t="str">
        <f t="shared" si="7"/>
        <v>-</v>
      </c>
      <c r="X79" s="23" t="str">
        <f t="shared" si="7"/>
        <v>-</v>
      </c>
    </row>
    <row r="80" spans="1:24" x14ac:dyDescent="0.25">
      <c r="A80" s="25"/>
      <c r="B80" s="25"/>
      <c r="C80" s="25"/>
      <c r="D80" s="25"/>
      <c r="E80" s="25"/>
      <c r="F80" s="25"/>
      <c r="G80" s="25"/>
      <c r="H80" s="25"/>
      <c r="J80" s="25"/>
      <c r="K80" s="25"/>
      <c r="L80" s="25"/>
      <c r="M80" s="25"/>
      <c r="N80" s="25"/>
      <c r="R80" s="20"/>
      <c r="S80" s="25"/>
      <c r="T80" s="25"/>
      <c r="U80" s="25"/>
      <c r="V80" s="25"/>
      <c r="W80" s="23" t="str">
        <f t="shared" si="7"/>
        <v>-</v>
      </c>
      <c r="X80" s="23" t="str">
        <f t="shared" si="7"/>
        <v>-</v>
      </c>
    </row>
    <row r="81" spans="1:24" x14ac:dyDescent="0.25">
      <c r="A81" s="25"/>
      <c r="B81" s="25"/>
      <c r="C81" s="25"/>
      <c r="D81" s="25"/>
      <c r="E81" s="25"/>
      <c r="F81" s="25"/>
      <c r="G81" s="25"/>
      <c r="H81" s="25"/>
      <c r="J81" s="25"/>
      <c r="K81" s="25"/>
      <c r="L81" s="25"/>
      <c r="M81" s="25"/>
      <c r="N81" s="25"/>
      <c r="R81" s="20"/>
      <c r="S81" s="25"/>
      <c r="T81" s="25"/>
      <c r="U81" s="25"/>
      <c r="V81" s="25"/>
      <c r="W81" s="23" t="str">
        <f t="shared" si="7"/>
        <v>-</v>
      </c>
      <c r="X81" s="23" t="str">
        <f t="shared" si="7"/>
        <v>-</v>
      </c>
    </row>
    <row r="82" spans="1:24" x14ac:dyDescent="0.25">
      <c r="A82" s="25"/>
      <c r="B82" s="25"/>
      <c r="C82" s="25"/>
      <c r="D82" s="25"/>
      <c r="E82" s="25"/>
      <c r="F82" s="25"/>
      <c r="G82" s="25"/>
      <c r="H82" s="25"/>
      <c r="J82" s="25"/>
      <c r="K82" s="25"/>
      <c r="L82" s="25"/>
      <c r="M82" s="25"/>
      <c r="N82" s="25"/>
      <c r="R82" s="20"/>
      <c r="S82" s="25"/>
      <c r="T82" s="25"/>
      <c r="U82" s="25"/>
      <c r="V82" s="25"/>
      <c r="W82" s="23" t="str">
        <f t="shared" si="7"/>
        <v>-</v>
      </c>
      <c r="X82" s="23" t="str">
        <f t="shared" si="7"/>
        <v>-</v>
      </c>
    </row>
    <row r="83" spans="1:24" x14ac:dyDescent="0.25">
      <c r="A83" s="25"/>
      <c r="B83" s="25"/>
      <c r="C83" s="25"/>
      <c r="D83" s="25"/>
      <c r="E83" s="25"/>
      <c r="F83" s="25"/>
      <c r="G83" s="25"/>
      <c r="H83" s="25"/>
      <c r="J83" s="25"/>
      <c r="K83" s="25"/>
      <c r="L83" s="25"/>
      <c r="M83" s="25"/>
      <c r="N83" s="25"/>
      <c r="R83" s="20"/>
      <c r="S83" s="25"/>
      <c r="T83" s="25"/>
      <c r="U83" s="25"/>
      <c r="V83" s="25"/>
      <c r="W83" s="23" t="str">
        <f t="shared" si="7"/>
        <v>-</v>
      </c>
      <c r="X83" s="23" t="str">
        <f t="shared" si="7"/>
        <v>-</v>
      </c>
    </row>
    <row r="84" spans="1:24" x14ac:dyDescent="0.25">
      <c r="A84" s="25"/>
      <c r="B84" s="25"/>
      <c r="C84" s="25"/>
      <c r="D84" s="25"/>
      <c r="E84" s="25"/>
      <c r="F84" s="25"/>
      <c r="G84" s="25"/>
      <c r="H84" s="25"/>
      <c r="J84" s="25"/>
      <c r="K84" s="25"/>
      <c r="L84" s="25"/>
      <c r="M84" s="25"/>
      <c r="N84" s="25"/>
      <c r="R84" s="20"/>
      <c r="S84" s="25"/>
      <c r="T84" s="25"/>
      <c r="U84" s="25"/>
      <c r="V84" s="25"/>
      <c r="W84" s="23" t="str">
        <f t="shared" si="7"/>
        <v>-</v>
      </c>
      <c r="X84" s="23" t="str">
        <f t="shared" si="7"/>
        <v>-</v>
      </c>
    </row>
    <row r="85" spans="1:24" x14ac:dyDescent="0.25">
      <c r="A85" s="25"/>
      <c r="B85" s="25"/>
      <c r="C85" s="25"/>
      <c r="D85" s="25"/>
      <c r="E85" s="25"/>
      <c r="F85" s="25"/>
      <c r="G85" s="25"/>
      <c r="H85" s="25"/>
      <c r="J85" s="25"/>
      <c r="K85" s="25"/>
      <c r="L85" s="25"/>
      <c r="M85" s="25"/>
      <c r="N85" s="25"/>
      <c r="R85" s="20"/>
      <c r="S85" s="25"/>
      <c r="T85" s="25"/>
      <c r="U85" s="25"/>
      <c r="V85" s="25"/>
      <c r="W85" s="23" t="str">
        <f t="shared" si="7"/>
        <v>-</v>
      </c>
      <c r="X85" s="23" t="str">
        <f t="shared" si="7"/>
        <v>-</v>
      </c>
    </row>
    <row r="86" spans="1:24" x14ac:dyDescent="0.25">
      <c r="A86" s="25"/>
      <c r="B86" s="25"/>
      <c r="C86" s="25"/>
      <c r="D86" s="25"/>
      <c r="E86" s="25"/>
      <c r="F86" s="25"/>
      <c r="G86" s="25"/>
      <c r="H86" s="25"/>
      <c r="J86" s="25"/>
      <c r="K86" s="25"/>
      <c r="L86" s="25"/>
      <c r="M86" s="25"/>
      <c r="N86" s="25"/>
      <c r="R86" s="20"/>
      <c r="S86" s="25"/>
      <c r="T86" s="25"/>
      <c r="U86" s="25"/>
      <c r="V86" s="25"/>
      <c r="W86" s="23" t="str">
        <f t="shared" si="7"/>
        <v>-</v>
      </c>
      <c r="X86" s="23" t="str">
        <f t="shared" si="7"/>
        <v>-</v>
      </c>
    </row>
    <row r="87" spans="1:24" x14ac:dyDescent="0.25">
      <c r="A87" s="25"/>
      <c r="B87" s="25"/>
      <c r="C87" s="25"/>
      <c r="D87" s="25"/>
      <c r="E87" s="25"/>
      <c r="F87" s="25"/>
      <c r="G87" s="25"/>
      <c r="H87" s="25"/>
      <c r="J87" s="25"/>
      <c r="K87" s="25"/>
      <c r="L87" s="25"/>
      <c r="M87" s="25"/>
      <c r="N87" s="25"/>
      <c r="R87" s="20"/>
      <c r="S87" s="25"/>
      <c r="T87" s="25"/>
      <c r="U87" s="25"/>
      <c r="V87" s="25"/>
      <c r="W87" s="23" t="str">
        <f t="shared" si="7"/>
        <v>-</v>
      </c>
      <c r="X87" s="23" t="str">
        <f t="shared" si="7"/>
        <v>-</v>
      </c>
    </row>
    <row r="88" spans="1:24" x14ac:dyDescent="0.25">
      <c r="A88" s="25"/>
      <c r="B88" s="25"/>
      <c r="C88" s="25"/>
      <c r="D88" s="25"/>
      <c r="E88" s="25"/>
      <c r="F88" s="25"/>
      <c r="G88" s="25"/>
      <c r="H88" s="25"/>
      <c r="J88" s="25"/>
      <c r="K88" s="25"/>
      <c r="L88" s="25"/>
      <c r="M88" s="25"/>
      <c r="N88" s="25"/>
      <c r="R88" s="20"/>
      <c r="S88" s="25"/>
      <c r="T88" s="25"/>
      <c r="U88" s="25"/>
      <c r="V88" s="25"/>
      <c r="W88" s="23" t="str">
        <f t="shared" si="7"/>
        <v>-</v>
      </c>
      <c r="X88" s="23" t="str">
        <f t="shared" si="7"/>
        <v>-</v>
      </c>
    </row>
    <row r="89" spans="1:24" x14ac:dyDescent="0.25">
      <c r="A89" s="25"/>
      <c r="B89" s="25"/>
      <c r="C89" s="25"/>
      <c r="D89" s="25"/>
      <c r="E89" s="25"/>
      <c r="F89" s="25"/>
      <c r="G89" s="25"/>
      <c r="H89" s="25"/>
      <c r="J89" s="25"/>
      <c r="K89" s="25"/>
      <c r="L89" s="25"/>
      <c r="M89" s="25"/>
      <c r="N89" s="25"/>
      <c r="R89" s="20"/>
      <c r="S89" s="25"/>
      <c r="T89" s="25"/>
      <c r="U89" s="25"/>
      <c r="V89" s="25"/>
      <c r="W89" s="23" t="str">
        <f t="shared" si="7"/>
        <v>-</v>
      </c>
      <c r="X89" s="23" t="str">
        <f t="shared" si="7"/>
        <v>-</v>
      </c>
    </row>
    <row r="90" spans="1:24" x14ac:dyDescent="0.25">
      <c r="A90" s="25"/>
      <c r="B90" s="25"/>
      <c r="C90" s="25"/>
      <c r="D90" s="25"/>
      <c r="E90" s="25"/>
      <c r="F90" s="25"/>
      <c r="G90" s="25"/>
      <c r="H90" s="25"/>
      <c r="J90" s="25"/>
      <c r="K90" s="25"/>
      <c r="L90" s="25"/>
      <c r="M90" s="25"/>
      <c r="N90" s="25"/>
      <c r="R90" s="20"/>
      <c r="S90" s="25"/>
      <c r="T90" s="25"/>
      <c r="U90" s="25"/>
      <c r="V90" s="25"/>
      <c r="W90" s="23" t="str">
        <f t="shared" si="7"/>
        <v>-</v>
      </c>
      <c r="X90" s="23" t="str">
        <f t="shared" si="7"/>
        <v>-</v>
      </c>
    </row>
    <row r="91" spans="1:24" x14ac:dyDescent="0.25">
      <c r="A91" s="25"/>
      <c r="B91" s="25"/>
      <c r="C91" s="25"/>
      <c r="D91" s="25"/>
      <c r="E91" s="25"/>
      <c r="F91" s="25"/>
      <c r="G91" s="25"/>
      <c r="H91" s="25"/>
      <c r="J91" s="25"/>
      <c r="K91" s="25"/>
      <c r="L91" s="25"/>
      <c r="M91" s="25"/>
      <c r="N91" s="25"/>
      <c r="R91" s="20"/>
      <c r="S91" s="25"/>
      <c r="T91" s="25"/>
      <c r="U91" s="25"/>
      <c r="V91" s="25"/>
      <c r="W91" s="23" t="str">
        <f t="shared" si="7"/>
        <v>-</v>
      </c>
      <c r="X91" s="23" t="str">
        <f t="shared" si="7"/>
        <v>-</v>
      </c>
    </row>
    <row r="92" spans="1:24" x14ac:dyDescent="0.25">
      <c r="A92" s="25"/>
      <c r="B92" s="25"/>
      <c r="C92" s="25"/>
      <c r="D92" s="25"/>
      <c r="E92" s="25"/>
      <c r="F92" s="25"/>
      <c r="G92" s="25"/>
      <c r="H92" s="25"/>
      <c r="J92" s="25"/>
      <c r="K92" s="25"/>
      <c r="L92" s="25"/>
      <c r="M92" s="25"/>
      <c r="N92" s="25"/>
      <c r="R92" s="20"/>
      <c r="S92" s="25"/>
      <c r="T92" s="25"/>
      <c r="U92" s="25"/>
      <c r="V92" s="25"/>
      <c r="W92" s="23" t="str">
        <f t="shared" si="7"/>
        <v>-</v>
      </c>
      <c r="X92" s="23" t="str">
        <f t="shared" si="7"/>
        <v>-</v>
      </c>
    </row>
    <row r="93" spans="1:24" x14ac:dyDescent="0.25">
      <c r="A93" s="25"/>
      <c r="B93" s="25"/>
      <c r="C93" s="25"/>
      <c r="D93" s="25"/>
      <c r="E93" s="25"/>
      <c r="F93" s="25"/>
      <c r="G93" s="25"/>
      <c r="H93" s="25"/>
      <c r="J93" s="25"/>
      <c r="K93" s="25"/>
      <c r="L93" s="25"/>
      <c r="M93" s="25"/>
      <c r="N93" s="25"/>
      <c r="R93" s="20"/>
      <c r="S93" s="25"/>
      <c r="T93" s="25"/>
      <c r="U93" s="25"/>
      <c r="V93" s="25"/>
      <c r="W93" s="23" t="str">
        <f t="shared" si="7"/>
        <v>-</v>
      </c>
      <c r="X93" s="23" t="str">
        <f t="shared" si="7"/>
        <v>-</v>
      </c>
    </row>
    <row r="94" spans="1:24" x14ac:dyDescent="0.25">
      <c r="A94" s="25"/>
      <c r="B94" s="25"/>
      <c r="C94" s="25"/>
      <c r="D94" s="25"/>
      <c r="E94" s="25"/>
      <c r="F94" s="25"/>
      <c r="G94" s="25"/>
      <c r="H94" s="25"/>
      <c r="J94" s="25"/>
      <c r="K94" s="25"/>
      <c r="L94" s="25"/>
      <c r="M94" s="25"/>
      <c r="N94" s="25"/>
      <c r="R94" s="20"/>
      <c r="S94" s="25"/>
      <c r="T94" s="25"/>
      <c r="U94" s="25"/>
      <c r="V94" s="25"/>
      <c r="W94" s="23" t="str">
        <f t="shared" si="7"/>
        <v>-</v>
      </c>
      <c r="X94" s="23" t="str">
        <f t="shared" si="7"/>
        <v>-</v>
      </c>
    </row>
    <row r="95" spans="1:24" x14ac:dyDescent="0.25">
      <c r="A95" s="25"/>
      <c r="B95" s="25"/>
      <c r="C95" s="25"/>
      <c r="D95" s="25"/>
      <c r="E95" s="25"/>
      <c r="F95" s="25"/>
      <c r="G95" s="25"/>
      <c r="H95" s="25"/>
      <c r="J95" s="25"/>
      <c r="K95" s="25"/>
      <c r="L95" s="25"/>
      <c r="M95" s="25"/>
      <c r="N95" s="25"/>
      <c r="R95" s="20"/>
      <c r="S95" s="25"/>
      <c r="T95" s="25"/>
      <c r="U95" s="25"/>
      <c r="V95" s="25"/>
      <c r="W95" s="23" t="str">
        <f t="shared" si="7"/>
        <v>-</v>
      </c>
      <c r="X95" s="23" t="str">
        <f t="shared" si="7"/>
        <v>-</v>
      </c>
    </row>
    <row r="96" spans="1:24" x14ac:dyDescent="0.25">
      <c r="A96" s="25"/>
      <c r="B96" s="25"/>
      <c r="C96" s="25"/>
      <c r="D96" s="25"/>
      <c r="E96" s="25"/>
      <c r="F96" s="25"/>
      <c r="G96" s="25"/>
      <c r="H96" s="25"/>
      <c r="J96" s="25"/>
      <c r="K96" s="25"/>
      <c r="L96" s="25"/>
      <c r="M96" s="25"/>
      <c r="N96" s="25"/>
      <c r="R96" s="20"/>
      <c r="S96" s="25"/>
      <c r="T96" s="25"/>
      <c r="U96" s="25"/>
      <c r="V96" s="25"/>
      <c r="W96" s="23" t="str">
        <f t="shared" si="7"/>
        <v>-</v>
      </c>
      <c r="X96" s="23" t="str">
        <f t="shared" si="7"/>
        <v>-</v>
      </c>
    </row>
    <row r="97" spans="1:24" x14ac:dyDescent="0.25">
      <c r="A97" s="25"/>
      <c r="B97" s="25"/>
      <c r="C97" s="25"/>
      <c r="D97" s="25"/>
      <c r="E97" s="25"/>
      <c r="F97" s="25"/>
      <c r="G97" s="25"/>
      <c r="H97" s="25"/>
      <c r="J97" s="25"/>
      <c r="K97" s="25"/>
      <c r="L97" s="25"/>
      <c r="M97" s="25"/>
      <c r="N97" s="25"/>
      <c r="R97" s="20"/>
      <c r="S97" s="25"/>
      <c r="T97" s="25"/>
      <c r="U97" s="25"/>
      <c r="V97" s="25"/>
      <c r="W97" s="23" t="str">
        <f t="shared" si="7"/>
        <v>-</v>
      </c>
      <c r="X97" s="23" t="str">
        <f t="shared" si="7"/>
        <v>-</v>
      </c>
    </row>
    <row r="98" spans="1:24" x14ac:dyDescent="0.25">
      <c r="A98" s="25"/>
      <c r="B98" s="25"/>
      <c r="C98" s="25"/>
      <c r="D98" s="25"/>
      <c r="E98" s="25"/>
      <c r="F98" s="25"/>
      <c r="G98" s="25"/>
      <c r="H98" s="25"/>
      <c r="J98" s="25"/>
      <c r="K98" s="25"/>
      <c r="L98" s="25"/>
      <c r="M98" s="25"/>
      <c r="N98" s="25"/>
      <c r="R98" s="20"/>
      <c r="S98" s="25"/>
      <c r="T98" s="25"/>
      <c r="U98" s="25"/>
      <c r="V98" s="25"/>
      <c r="W98" s="23" t="str">
        <f t="shared" si="7"/>
        <v>-</v>
      </c>
      <c r="X98" s="23" t="str">
        <f t="shared" si="7"/>
        <v>-</v>
      </c>
    </row>
    <row r="99" spans="1:24" x14ac:dyDescent="0.25">
      <c r="A99" s="25"/>
      <c r="B99" s="25"/>
      <c r="C99" s="25"/>
      <c r="D99" s="25"/>
      <c r="E99" s="25"/>
      <c r="F99" s="25"/>
      <c r="G99" s="25"/>
      <c r="H99" s="25"/>
      <c r="J99" s="25"/>
      <c r="K99" s="25"/>
      <c r="L99" s="25"/>
      <c r="M99" s="25"/>
      <c r="N99" s="25"/>
      <c r="R99" s="20"/>
      <c r="S99" s="25"/>
      <c r="T99" s="25"/>
      <c r="U99" s="25"/>
      <c r="V99" s="25"/>
      <c r="W99" s="23" t="str">
        <f t="shared" si="7"/>
        <v>-</v>
      </c>
      <c r="X99" s="23" t="str">
        <f t="shared" si="7"/>
        <v>-</v>
      </c>
    </row>
    <row r="100" spans="1:24" x14ac:dyDescent="0.25">
      <c r="A100" s="25"/>
      <c r="B100" s="25"/>
      <c r="C100" s="25"/>
      <c r="D100" s="25"/>
      <c r="E100" s="25"/>
      <c r="F100" s="25"/>
      <c r="G100" s="25"/>
      <c r="H100" s="25"/>
      <c r="J100" s="25"/>
      <c r="K100" s="25"/>
      <c r="L100" s="25"/>
      <c r="M100" s="25"/>
      <c r="N100" s="25"/>
      <c r="R100" s="20"/>
      <c r="S100" s="25"/>
      <c r="T100" s="25"/>
      <c r="U100" s="25"/>
      <c r="V100" s="25"/>
      <c r="W100" s="23" t="str">
        <f t="shared" si="7"/>
        <v>-</v>
      </c>
      <c r="X100" s="23" t="str">
        <f t="shared" si="7"/>
        <v>-</v>
      </c>
    </row>
    <row r="101" spans="1:24" x14ac:dyDescent="0.25">
      <c r="A101" s="25"/>
      <c r="B101" s="25"/>
      <c r="C101" s="25"/>
      <c r="D101" s="25"/>
      <c r="E101" s="25"/>
      <c r="F101" s="25"/>
      <c r="G101" s="25"/>
      <c r="H101" s="25"/>
      <c r="J101" s="25"/>
      <c r="K101" s="25"/>
      <c r="L101" s="25"/>
      <c r="M101" s="25"/>
      <c r="N101" s="25"/>
      <c r="R101" s="20"/>
      <c r="S101" s="25"/>
      <c r="T101" s="25"/>
      <c r="U101" s="25"/>
      <c r="V101" s="25"/>
      <c r="W101" s="23" t="str">
        <f t="shared" si="7"/>
        <v>-</v>
      </c>
      <c r="X101" s="23" t="str">
        <f t="shared" si="7"/>
        <v>-</v>
      </c>
    </row>
    <row r="102" spans="1:24" x14ac:dyDescent="0.25">
      <c r="A102" s="25"/>
      <c r="B102" s="25"/>
      <c r="C102" s="25"/>
      <c r="D102" s="25"/>
      <c r="E102" s="25"/>
      <c r="F102" s="25"/>
      <c r="G102" s="25"/>
      <c r="H102" s="25"/>
      <c r="J102" s="25"/>
      <c r="K102" s="25"/>
      <c r="L102" s="25"/>
      <c r="M102" s="25"/>
      <c r="N102" s="25"/>
      <c r="R102" s="20"/>
      <c r="S102" s="25"/>
      <c r="T102" s="25"/>
      <c r="U102" s="25"/>
      <c r="V102" s="25"/>
      <c r="W102" s="23" t="str">
        <f t="shared" si="7"/>
        <v>-</v>
      </c>
      <c r="X102" s="23" t="str">
        <f t="shared" si="7"/>
        <v>-</v>
      </c>
    </row>
    <row r="103" spans="1:24" x14ac:dyDescent="0.25">
      <c r="A103" s="25"/>
      <c r="B103" s="25"/>
      <c r="C103" s="25"/>
      <c r="D103" s="25"/>
      <c r="E103" s="25"/>
      <c r="F103" s="25"/>
      <c r="G103" s="25"/>
      <c r="H103" s="25"/>
      <c r="J103" s="25"/>
      <c r="K103" s="25"/>
      <c r="L103" s="25"/>
      <c r="M103" s="25"/>
      <c r="N103" s="25"/>
      <c r="R103" s="20"/>
      <c r="S103" s="25"/>
      <c r="T103" s="25"/>
      <c r="U103" s="25"/>
      <c r="V103" s="25"/>
      <c r="W103" s="23" t="str">
        <f t="shared" si="7"/>
        <v>-</v>
      </c>
      <c r="X103" s="23" t="str">
        <f t="shared" si="7"/>
        <v>-</v>
      </c>
    </row>
    <row r="104" spans="1:24" x14ac:dyDescent="0.25">
      <c r="A104" s="25"/>
      <c r="B104" s="25"/>
      <c r="C104" s="25"/>
      <c r="D104" s="25"/>
      <c r="E104" s="25"/>
      <c r="F104" s="25"/>
      <c r="G104" s="25"/>
      <c r="H104" s="25"/>
      <c r="J104" s="25"/>
      <c r="K104" s="25"/>
      <c r="L104" s="25"/>
      <c r="M104" s="25"/>
      <c r="N104" s="25"/>
      <c r="R104" s="20"/>
      <c r="S104" s="25"/>
      <c r="T104" s="25"/>
      <c r="U104" s="25"/>
      <c r="V104" s="25"/>
      <c r="W104" s="23" t="str">
        <f t="shared" si="7"/>
        <v>-</v>
      </c>
      <c r="X104" s="23" t="str">
        <f t="shared" si="7"/>
        <v>-</v>
      </c>
    </row>
    <row r="105" spans="1:24" x14ac:dyDescent="0.25">
      <c r="A105" s="25"/>
      <c r="B105" s="25"/>
      <c r="C105" s="25"/>
      <c r="D105" s="25"/>
      <c r="E105" s="25"/>
      <c r="F105" s="25"/>
      <c r="G105" s="25"/>
      <c r="H105" s="25"/>
      <c r="J105" s="25"/>
      <c r="K105" s="25"/>
      <c r="L105" s="25"/>
      <c r="M105" s="25"/>
      <c r="N105" s="25"/>
      <c r="R105" s="20"/>
      <c r="S105" s="25"/>
      <c r="T105" s="25"/>
      <c r="U105" s="25"/>
      <c r="V105" s="25"/>
      <c r="W105" s="23" t="str">
        <f t="shared" si="7"/>
        <v>-</v>
      </c>
      <c r="X105" s="23" t="str">
        <f t="shared" si="7"/>
        <v>-</v>
      </c>
    </row>
    <row r="106" spans="1:24" x14ac:dyDescent="0.25">
      <c r="A106" s="25"/>
      <c r="B106" s="25"/>
      <c r="C106" s="25"/>
      <c r="D106" s="25"/>
      <c r="E106" s="25"/>
      <c r="F106" s="25"/>
      <c r="G106" s="25"/>
      <c r="H106" s="25"/>
      <c r="J106" s="25"/>
      <c r="K106" s="25"/>
      <c r="L106" s="25"/>
      <c r="M106" s="25"/>
      <c r="N106" s="25"/>
      <c r="R106" s="20"/>
      <c r="S106" s="25"/>
      <c r="T106" s="25"/>
      <c r="U106" s="25"/>
      <c r="V106" s="25"/>
      <c r="W106" s="23" t="str">
        <f t="shared" si="7"/>
        <v>-</v>
      </c>
      <c r="X106" s="23" t="str">
        <f t="shared" si="7"/>
        <v>-</v>
      </c>
    </row>
    <row r="107" spans="1:24" x14ac:dyDescent="0.25">
      <c r="A107" s="25"/>
      <c r="B107" s="25"/>
      <c r="C107" s="25"/>
      <c r="D107" s="25"/>
      <c r="E107" s="25"/>
      <c r="F107" s="25"/>
      <c r="G107" s="25"/>
      <c r="H107" s="25"/>
      <c r="J107" s="25"/>
      <c r="K107" s="25"/>
      <c r="L107" s="25"/>
      <c r="M107" s="25"/>
      <c r="N107" s="25"/>
      <c r="R107" s="20"/>
      <c r="S107" s="25"/>
      <c r="T107" s="25"/>
      <c r="U107" s="25"/>
      <c r="V107" s="25"/>
      <c r="W107" s="23" t="str">
        <f t="shared" si="7"/>
        <v>-</v>
      </c>
      <c r="X107" s="23" t="str">
        <f t="shared" si="7"/>
        <v>-</v>
      </c>
    </row>
    <row r="108" spans="1:24" x14ac:dyDescent="0.25">
      <c r="A108" s="25"/>
      <c r="B108" s="25"/>
      <c r="C108" s="25"/>
      <c r="D108" s="25"/>
      <c r="E108" s="25"/>
      <c r="F108" s="25"/>
      <c r="G108" s="25"/>
      <c r="H108" s="25"/>
      <c r="J108" s="25"/>
      <c r="K108" s="25"/>
      <c r="L108" s="25"/>
      <c r="M108" s="25"/>
      <c r="N108" s="25"/>
      <c r="R108" s="20"/>
      <c r="S108" s="25"/>
      <c r="T108" s="25"/>
      <c r="U108" s="25"/>
      <c r="V108" s="25"/>
      <c r="W108" s="23" t="str">
        <f t="shared" si="7"/>
        <v>-</v>
      </c>
      <c r="X108" s="23" t="str">
        <f t="shared" si="7"/>
        <v>-</v>
      </c>
    </row>
    <row r="109" spans="1:24" x14ac:dyDescent="0.25">
      <c r="A109" s="25"/>
      <c r="B109" s="25"/>
      <c r="C109" s="25"/>
      <c r="D109" s="25"/>
      <c r="E109" s="25"/>
      <c r="F109" s="25"/>
      <c r="G109" s="25"/>
      <c r="H109" s="25"/>
      <c r="J109" s="25"/>
      <c r="K109" s="25"/>
      <c r="L109" s="25"/>
      <c r="M109" s="25"/>
      <c r="N109" s="25"/>
      <c r="R109" s="20"/>
      <c r="S109" s="25"/>
      <c r="T109" s="25"/>
      <c r="U109" s="25"/>
      <c r="V109" s="25"/>
      <c r="W109" s="23" t="str">
        <f t="shared" si="7"/>
        <v>-</v>
      </c>
      <c r="X109" s="23" t="str">
        <f t="shared" si="7"/>
        <v>-</v>
      </c>
    </row>
    <row r="110" spans="1:24" x14ac:dyDescent="0.25">
      <c r="A110" s="25"/>
      <c r="B110" s="25"/>
      <c r="C110" s="25"/>
      <c r="D110" s="25"/>
      <c r="E110" s="25"/>
      <c r="F110" s="25"/>
      <c r="G110" s="25"/>
      <c r="H110" s="25"/>
      <c r="J110" s="25"/>
      <c r="K110" s="25"/>
      <c r="L110" s="25"/>
      <c r="M110" s="25"/>
      <c r="N110" s="25"/>
      <c r="R110" s="20"/>
      <c r="S110" s="25"/>
      <c r="T110" s="25"/>
      <c r="U110" s="25"/>
      <c r="V110" s="25"/>
      <c r="W110" s="23" t="str">
        <f t="shared" si="7"/>
        <v>-</v>
      </c>
      <c r="X110" s="23" t="str">
        <f t="shared" si="7"/>
        <v>-</v>
      </c>
    </row>
    <row r="111" spans="1:24" x14ac:dyDescent="0.25">
      <c r="A111" s="25"/>
      <c r="B111" s="25"/>
      <c r="C111" s="25"/>
      <c r="D111" s="25"/>
      <c r="E111" s="25"/>
      <c r="F111" s="25"/>
      <c r="G111" s="25"/>
      <c r="H111" s="25"/>
      <c r="J111" s="25"/>
      <c r="K111" s="25"/>
      <c r="L111" s="25"/>
      <c r="M111" s="25"/>
      <c r="N111" s="25"/>
      <c r="R111" s="20"/>
      <c r="S111" s="25"/>
      <c r="T111" s="25"/>
      <c r="U111" s="25"/>
      <c r="V111" s="25"/>
      <c r="W111" s="23" t="str">
        <f t="shared" si="7"/>
        <v>-</v>
      </c>
      <c r="X111" s="23" t="str">
        <f t="shared" si="7"/>
        <v>-</v>
      </c>
    </row>
    <row r="112" spans="1:24" x14ac:dyDescent="0.25">
      <c r="A112" s="25"/>
      <c r="B112" s="25"/>
      <c r="C112" s="25"/>
      <c r="D112" s="25"/>
      <c r="E112" s="25"/>
      <c r="F112" s="25"/>
      <c r="G112" s="25"/>
      <c r="H112" s="25"/>
      <c r="J112" s="25"/>
      <c r="K112" s="25"/>
      <c r="L112" s="25"/>
      <c r="M112" s="25"/>
      <c r="N112" s="25"/>
      <c r="R112" s="20"/>
      <c r="S112" s="25"/>
      <c r="T112" s="25"/>
      <c r="U112" s="25"/>
      <c r="V112" s="25"/>
      <c r="W112" s="23" t="str">
        <f t="shared" si="7"/>
        <v>-</v>
      </c>
      <c r="X112" s="23" t="str">
        <f t="shared" si="7"/>
        <v>-</v>
      </c>
    </row>
    <row r="113" spans="1:24" x14ac:dyDescent="0.25">
      <c r="A113" s="25"/>
      <c r="B113" s="25"/>
      <c r="C113" s="25"/>
      <c r="D113" s="25"/>
      <c r="E113" s="25"/>
      <c r="F113" s="25"/>
      <c r="G113" s="25"/>
      <c r="H113" s="25"/>
      <c r="J113" s="25"/>
      <c r="K113" s="25"/>
      <c r="L113" s="25"/>
      <c r="M113" s="25"/>
      <c r="N113" s="25"/>
      <c r="R113" s="20"/>
      <c r="S113" s="25"/>
      <c r="T113" s="25"/>
      <c r="U113" s="25"/>
      <c r="V113" s="25"/>
      <c r="W113" s="23" t="str">
        <f t="shared" si="7"/>
        <v>-</v>
      </c>
      <c r="X113" s="23" t="str">
        <f t="shared" si="7"/>
        <v>-</v>
      </c>
    </row>
    <row r="114" spans="1:24" x14ac:dyDescent="0.25">
      <c r="A114" s="25"/>
      <c r="B114" s="25"/>
      <c r="C114" s="25"/>
      <c r="D114" s="25"/>
      <c r="E114" s="25"/>
      <c r="F114" s="25"/>
      <c r="G114" s="25"/>
      <c r="H114" s="25"/>
      <c r="J114" s="25"/>
      <c r="K114" s="25"/>
      <c r="L114" s="25"/>
      <c r="M114" s="25"/>
      <c r="N114" s="25"/>
      <c r="R114" s="20"/>
      <c r="S114" s="25"/>
      <c r="T114" s="25"/>
      <c r="U114" s="25"/>
      <c r="V114" s="25"/>
      <c r="W114" s="23" t="str">
        <f t="shared" si="7"/>
        <v>-</v>
      </c>
      <c r="X114" s="23" t="str">
        <f t="shared" si="7"/>
        <v>-</v>
      </c>
    </row>
    <row r="115" spans="1:24" x14ac:dyDescent="0.25">
      <c r="A115" s="25"/>
      <c r="B115" s="25"/>
      <c r="C115" s="25"/>
      <c r="D115" s="25"/>
      <c r="E115" s="25"/>
      <c r="F115" s="25"/>
      <c r="G115" s="25"/>
      <c r="H115" s="25"/>
      <c r="J115" s="25"/>
      <c r="K115" s="25"/>
      <c r="L115" s="25"/>
      <c r="M115" s="25"/>
      <c r="N115" s="25"/>
      <c r="R115" s="20"/>
      <c r="S115" s="25"/>
      <c r="T115" s="25"/>
      <c r="U115" s="25"/>
      <c r="V115" s="25"/>
      <c r="W115" s="23" t="str">
        <f t="shared" si="7"/>
        <v>-</v>
      </c>
      <c r="X115" s="23" t="str">
        <f t="shared" si="7"/>
        <v>-</v>
      </c>
    </row>
    <row r="116" spans="1:24" x14ac:dyDescent="0.25">
      <c r="A116" s="25"/>
      <c r="B116" s="25"/>
      <c r="C116" s="25"/>
      <c r="D116" s="25"/>
      <c r="E116" s="25"/>
      <c r="F116" s="25"/>
      <c r="G116" s="25"/>
      <c r="H116" s="25"/>
      <c r="J116" s="25"/>
      <c r="K116" s="25"/>
      <c r="L116" s="25"/>
      <c r="M116" s="25"/>
      <c r="N116" s="25"/>
      <c r="R116" s="20"/>
      <c r="S116" s="25"/>
      <c r="T116" s="25"/>
      <c r="U116" s="25"/>
      <c r="V116" s="25"/>
      <c r="W116" s="23" t="str">
        <f t="shared" si="7"/>
        <v>-</v>
      </c>
      <c r="X116" s="23" t="str">
        <f t="shared" si="7"/>
        <v>-</v>
      </c>
    </row>
    <row r="117" spans="1:24" x14ac:dyDescent="0.25">
      <c r="A117" s="25"/>
      <c r="B117" s="25"/>
      <c r="C117" s="25"/>
      <c r="D117" s="25"/>
      <c r="E117" s="25"/>
      <c r="F117" s="25"/>
      <c r="G117" s="25"/>
      <c r="H117" s="25"/>
      <c r="J117" s="25"/>
      <c r="K117" s="25"/>
      <c r="L117" s="25"/>
      <c r="M117" s="25"/>
      <c r="N117" s="25"/>
      <c r="R117" s="20"/>
      <c r="S117" s="25"/>
      <c r="T117" s="25"/>
      <c r="U117" s="25"/>
      <c r="V117" s="25"/>
      <c r="W117" s="23" t="str">
        <f t="shared" si="7"/>
        <v>-</v>
      </c>
      <c r="X117" s="23" t="str">
        <f t="shared" si="7"/>
        <v>-</v>
      </c>
    </row>
    <row r="118" spans="1:24" x14ac:dyDescent="0.25">
      <c r="A118" s="25"/>
      <c r="B118" s="25"/>
      <c r="C118" s="25"/>
      <c r="D118" s="25"/>
      <c r="E118" s="25"/>
      <c r="F118" s="25"/>
      <c r="G118" s="25"/>
      <c r="H118" s="25"/>
      <c r="J118" s="25"/>
      <c r="K118" s="25"/>
      <c r="L118" s="25"/>
      <c r="M118" s="25"/>
      <c r="N118" s="25"/>
      <c r="R118" s="20"/>
      <c r="S118" s="25"/>
      <c r="T118" s="25"/>
      <c r="U118" s="25"/>
      <c r="V118" s="25"/>
      <c r="W118" s="23" t="str">
        <f t="shared" si="7"/>
        <v>-</v>
      </c>
      <c r="X118" s="23" t="str">
        <f t="shared" si="7"/>
        <v>-</v>
      </c>
    </row>
    <row r="119" spans="1:24" x14ac:dyDescent="0.25">
      <c r="A119" s="25"/>
      <c r="B119" s="25"/>
      <c r="C119" s="25"/>
      <c r="D119" s="25"/>
      <c r="E119" s="25"/>
      <c r="F119" s="25"/>
      <c r="G119" s="25"/>
      <c r="H119" s="25"/>
      <c r="J119" s="25"/>
      <c r="K119" s="25"/>
      <c r="L119" s="25"/>
      <c r="M119" s="25"/>
      <c r="N119" s="25"/>
      <c r="R119" s="20"/>
      <c r="S119" s="25"/>
      <c r="T119" s="25"/>
      <c r="U119" s="25"/>
      <c r="V119" s="25"/>
      <c r="W119" s="23" t="str">
        <f t="shared" si="7"/>
        <v>-</v>
      </c>
      <c r="X119" s="23" t="str">
        <f t="shared" si="7"/>
        <v>-</v>
      </c>
    </row>
    <row r="120" spans="1:24" x14ac:dyDescent="0.25">
      <c r="A120" s="25"/>
      <c r="B120" s="25"/>
      <c r="C120" s="25"/>
      <c r="D120" s="25"/>
      <c r="E120" s="25"/>
      <c r="F120" s="25"/>
      <c r="G120" s="25"/>
      <c r="H120" s="25"/>
      <c r="J120" s="25"/>
      <c r="K120" s="25"/>
      <c r="L120" s="25"/>
      <c r="M120" s="25"/>
      <c r="N120" s="25"/>
      <c r="R120" s="20"/>
      <c r="S120" s="25"/>
      <c r="T120" s="25"/>
      <c r="U120" s="25"/>
      <c r="V120" s="25"/>
      <c r="W120" s="23" t="str">
        <f t="shared" si="7"/>
        <v>-</v>
      </c>
      <c r="X120" s="23" t="str">
        <f t="shared" si="7"/>
        <v>-</v>
      </c>
    </row>
    <row r="121" spans="1:24" x14ac:dyDescent="0.25">
      <c r="A121" s="25"/>
      <c r="B121" s="25"/>
      <c r="C121" s="25"/>
      <c r="D121" s="25"/>
      <c r="E121" s="25"/>
      <c r="F121" s="25"/>
      <c r="G121" s="25"/>
      <c r="H121" s="25"/>
      <c r="J121" s="25"/>
      <c r="K121" s="25"/>
      <c r="L121" s="25"/>
      <c r="M121" s="25"/>
      <c r="N121" s="25"/>
      <c r="R121" s="20"/>
      <c r="S121" s="25"/>
      <c r="T121" s="25"/>
      <c r="U121" s="25"/>
      <c r="V121" s="25"/>
      <c r="W121" s="23" t="str">
        <f t="shared" si="7"/>
        <v>-</v>
      </c>
      <c r="X121" s="23" t="str">
        <f t="shared" si="7"/>
        <v>-</v>
      </c>
    </row>
    <row r="122" spans="1:24" x14ac:dyDescent="0.25">
      <c r="A122" s="25"/>
      <c r="B122" s="25"/>
      <c r="C122" s="25"/>
      <c r="D122" s="25"/>
      <c r="E122" s="25"/>
      <c r="F122" s="25"/>
      <c r="G122" s="25"/>
      <c r="H122" s="25"/>
      <c r="J122" s="25"/>
      <c r="K122" s="25"/>
      <c r="L122" s="25"/>
      <c r="M122" s="25"/>
      <c r="N122" s="25"/>
      <c r="R122" s="20"/>
      <c r="S122" s="25"/>
      <c r="T122" s="25"/>
      <c r="U122" s="25"/>
      <c r="V122" s="25"/>
      <c r="W122" s="23" t="str">
        <f t="shared" si="7"/>
        <v>-</v>
      </c>
      <c r="X122" s="23" t="str">
        <f t="shared" si="7"/>
        <v>-</v>
      </c>
    </row>
    <row r="123" spans="1:24" x14ac:dyDescent="0.25">
      <c r="A123" s="25"/>
      <c r="B123" s="25"/>
      <c r="C123" s="25"/>
      <c r="D123" s="25"/>
      <c r="E123" s="25"/>
      <c r="F123" s="25"/>
      <c r="G123" s="25"/>
      <c r="H123" s="25"/>
      <c r="J123" s="25"/>
      <c r="K123" s="25"/>
      <c r="L123" s="25"/>
      <c r="M123" s="25"/>
      <c r="N123" s="25"/>
      <c r="R123" s="20"/>
      <c r="S123" s="25"/>
      <c r="T123" s="25"/>
      <c r="U123" s="25"/>
      <c r="V123" s="25"/>
      <c r="W123" s="23" t="str">
        <f t="shared" si="7"/>
        <v>-</v>
      </c>
      <c r="X123" s="23" t="str">
        <f t="shared" si="7"/>
        <v>-</v>
      </c>
    </row>
    <row r="124" spans="1:24" x14ac:dyDescent="0.25">
      <c r="A124" s="25"/>
      <c r="B124" s="25"/>
      <c r="C124" s="25"/>
      <c r="D124" s="25"/>
      <c r="E124" s="25"/>
      <c r="F124" s="25"/>
      <c r="G124" s="25"/>
      <c r="H124" s="25"/>
      <c r="J124" s="25"/>
      <c r="K124" s="25"/>
      <c r="L124" s="25"/>
      <c r="M124" s="25"/>
      <c r="N124" s="25"/>
      <c r="R124" s="20"/>
      <c r="S124" s="25"/>
      <c r="T124" s="25"/>
      <c r="U124" s="25"/>
      <c r="V124" s="25"/>
      <c r="W124" s="23" t="str">
        <f t="shared" si="7"/>
        <v>-</v>
      </c>
      <c r="X124" s="23" t="str">
        <f t="shared" si="7"/>
        <v>-</v>
      </c>
    </row>
    <row r="125" spans="1:24" x14ac:dyDescent="0.25">
      <c r="A125" s="25"/>
      <c r="B125" s="25"/>
      <c r="C125" s="25"/>
      <c r="D125" s="25"/>
      <c r="E125" s="25"/>
      <c r="F125" s="25"/>
      <c r="G125" s="25"/>
      <c r="H125" s="25"/>
      <c r="J125" s="25"/>
      <c r="K125" s="25"/>
      <c r="L125" s="25"/>
      <c r="M125" s="25"/>
      <c r="N125" s="25"/>
      <c r="R125" s="20"/>
      <c r="S125" s="25"/>
      <c r="T125" s="25"/>
      <c r="U125" s="25"/>
      <c r="V125" s="25"/>
      <c r="W125" s="23" t="str">
        <f t="shared" si="7"/>
        <v>-</v>
      </c>
      <c r="X125" s="23" t="str">
        <f t="shared" si="7"/>
        <v>-</v>
      </c>
    </row>
    <row r="126" spans="1:24" x14ac:dyDescent="0.25">
      <c r="A126" s="25"/>
      <c r="B126" s="25"/>
      <c r="C126" s="25"/>
      <c r="D126" s="25"/>
      <c r="E126" s="25"/>
      <c r="F126" s="25"/>
      <c r="G126" s="25"/>
      <c r="H126" s="25"/>
      <c r="J126" s="25"/>
      <c r="K126" s="25"/>
      <c r="L126" s="25"/>
      <c r="M126" s="25"/>
      <c r="N126" s="25"/>
      <c r="R126" s="20"/>
      <c r="S126" s="25"/>
      <c r="T126" s="25"/>
      <c r="U126" s="25"/>
      <c r="V126" s="25"/>
      <c r="W126" s="23" t="str">
        <f t="shared" si="7"/>
        <v>-</v>
      </c>
      <c r="X126" s="23" t="str">
        <f t="shared" si="7"/>
        <v>-</v>
      </c>
    </row>
    <row r="127" spans="1:24" x14ac:dyDescent="0.25">
      <c r="A127" s="25"/>
      <c r="B127" s="25"/>
      <c r="C127" s="25"/>
      <c r="D127" s="25"/>
      <c r="E127" s="25"/>
      <c r="F127" s="25"/>
      <c r="G127" s="25"/>
      <c r="H127" s="25"/>
      <c r="J127" s="25"/>
      <c r="K127" s="25"/>
      <c r="L127" s="25"/>
      <c r="M127" s="25"/>
      <c r="N127" s="25"/>
      <c r="R127" s="20"/>
      <c r="S127" s="25"/>
      <c r="T127" s="25"/>
      <c r="U127" s="25"/>
      <c r="V127" s="25"/>
      <c r="W127" s="23" t="str">
        <f t="shared" si="7"/>
        <v>-</v>
      </c>
      <c r="X127" s="23" t="str">
        <f t="shared" si="7"/>
        <v>-</v>
      </c>
    </row>
    <row r="128" spans="1:24" x14ac:dyDescent="0.25">
      <c r="A128" s="25"/>
      <c r="B128" s="25"/>
      <c r="C128" s="25"/>
      <c r="D128" s="25"/>
      <c r="E128" s="25"/>
      <c r="F128" s="25"/>
      <c r="G128" s="25"/>
      <c r="H128" s="25"/>
      <c r="J128" s="25"/>
      <c r="K128" s="25"/>
      <c r="L128" s="25"/>
      <c r="M128" s="25"/>
      <c r="N128" s="25"/>
      <c r="R128" s="20"/>
      <c r="S128" s="25"/>
      <c r="T128" s="25"/>
      <c r="U128" s="25"/>
      <c r="V128" s="25"/>
      <c r="W128" s="23" t="str">
        <f t="shared" si="7"/>
        <v>-</v>
      </c>
      <c r="X128" s="23" t="str">
        <f t="shared" si="7"/>
        <v>-</v>
      </c>
    </row>
    <row r="129" spans="1:24" x14ac:dyDescent="0.25">
      <c r="A129" s="25"/>
      <c r="B129" s="25"/>
      <c r="C129" s="25"/>
      <c r="D129" s="25"/>
      <c r="E129" s="25"/>
      <c r="F129" s="25"/>
      <c r="G129" s="25"/>
      <c r="H129" s="25"/>
      <c r="J129" s="25"/>
      <c r="K129" s="25"/>
      <c r="L129" s="25"/>
      <c r="M129" s="25"/>
      <c r="N129" s="25"/>
      <c r="R129" s="20"/>
      <c r="S129" s="25"/>
      <c r="T129" s="25"/>
      <c r="U129" s="25"/>
      <c r="V129" s="25"/>
      <c r="W129" s="23" t="str">
        <f t="shared" si="7"/>
        <v>-</v>
      </c>
      <c r="X129" s="23" t="str">
        <f t="shared" si="7"/>
        <v>-</v>
      </c>
    </row>
    <row r="130" spans="1:24" x14ac:dyDescent="0.25">
      <c r="A130" s="25"/>
      <c r="B130" s="25"/>
      <c r="C130" s="25"/>
      <c r="D130" s="25"/>
      <c r="E130" s="25"/>
      <c r="F130" s="25"/>
      <c r="G130" s="25"/>
      <c r="H130" s="25"/>
      <c r="J130" s="25"/>
      <c r="K130" s="25"/>
      <c r="L130" s="25"/>
      <c r="M130" s="25"/>
      <c r="N130" s="25"/>
      <c r="R130" s="20"/>
      <c r="S130" s="25"/>
      <c r="T130" s="25"/>
      <c r="U130" s="25"/>
      <c r="V130" s="25"/>
      <c r="W130" s="23" t="str">
        <f t="shared" si="7"/>
        <v>-</v>
      </c>
      <c r="X130" s="23" t="str">
        <f t="shared" si="7"/>
        <v>-</v>
      </c>
    </row>
    <row r="131" spans="1:24" x14ac:dyDescent="0.25">
      <c r="A131" s="25"/>
      <c r="B131" s="25"/>
      <c r="C131" s="25"/>
      <c r="D131" s="25"/>
      <c r="E131" s="25"/>
      <c r="F131" s="25"/>
      <c r="G131" s="25"/>
      <c r="H131" s="25"/>
      <c r="J131" s="25"/>
      <c r="K131" s="25"/>
      <c r="L131" s="25"/>
      <c r="M131" s="25"/>
      <c r="N131" s="25"/>
      <c r="R131" s="20"/>
      <c r="S131" s="25"/>
      <c r="T131" s="25"/>
      <c r="U131" s="25"/>
      <c r="V131" s="25"/>
      <c r="W131" s="23" t="str">
        <f t="shared" si="7"/>
        <v>-</v>
      </c>
      <c r="X131" s="23" t="str">
        <f t="shared" si="7"/>
        <v>-</v>
      </c>
    </row>
    <row r="132" spans="1:24" x14ac:dyDescent="0.25">
      <c r="A132" s="25"/>
      <c r="B132" s="25"/>
      <c r="C132" s="25"/>
      <c r="D132" s="25"/>
      <c r="E132" s="25"/>
      <c r="F132" s="25"/>
      <c r="G132" s="25"/>
      <c r="H132" s="25"/>
      <c r="J132" s="25"/>
      <c r="K132" s="25"/>
      <c r="L132" s="25"/>
      <c r="M132" s="25"/>
      <c r="N132" s="25"/>
      <c r="R132" s="20"/>
      <c r="S132" s="25"/>
      <c r="T132" s="25"/>
      <c r="U132" s="25"/>
      <c r="V132" s="25"/>
      <c r="W132" s="23" t="str">
        <f t="shared" si="7"/>
        <v>-</v>
      </c>
      <c r="X132" s="23" t="str">
        <f t="shared" si="7"/>
        <v>-</v>
      </c>
    </row>
    <row r="133" spans="1:24" x14ac:dyDescent="0.25">
      <c r="A133" s="25"/>
      <c r="B133" s="25"/>
      <c r="C133" s="25"/>
      <c r="D133" s="25"/>
      <c r="E133" s="25"/>
      <c r="F133" s="25"/>
      <c r="G133" s="25"/>
      <c r="H133" s="25"/>
      <c r="J133" s="25"/>
      <c r="K133" s="25"/>
      <c r="L133" s="25"/>
      <c r="M133" s="25"/>
      <c r="N133" s="25"/>
      <c r="R133" s="20"/>
      <c r="S133" s="25"/>
      <c r="T133" s="25"/>
      <c r="U133" s="25"/>
      <c r="V133" s="25"/>
      <c r="W133" s="23" t="str">
        <f t="shared" si="7"/>
        <v>-</v>
      </c>
      <c r="X133" s="23" t="str">
        <f t="shared" si="7"/>
        <v>-</v>
      </c>
    </row>
    <row r="134" spans="1:24" x14ac:dyDescent="0.25">
      <c r="A134" s="25"/>
      <c r="B134" s="25"/>
      <c r="C134" s="25"/>
      <c r="D134" s="25"/>
      <c r="E134" s="25"/>
      <c r="F134" s="25"/>
      <c r="G134" s="25"/>
      <c r="H134" s="25"/>
      <c r="J134" s="25"/>
      <c r="K134" s="25"/>
      <c r="L134" s="25"/>
      <c r="M134" s="25"/>
      <c r="N134" s="25"/>
      <c r="R134" s="20"/>
      <c r="S134" s="25"/>
      <c r="T134" s="25"/>
      <c r="U134" s="25"/>
      <c r="V134" s="25"/>
      <c r="W134" s="23" t="str">
        <f t="shared" si="7"/>
        <v>-</v>
      </c>
      <c r="X134" s="23" t="str">
        <f t="shared" si="7"/>
        <v>-</v>
      </c>
    </row>
    <row r="135" spans="1:24" x14ac:dyDescent="0.25">
      <c r="A135" s="25"/>
      <c r="B135" s="25"/>
      <c r="C135" s="25"/>
      <c r="D135" s="25"/>
      <c r="E135" s="25"/>
      <c r="F135" s="25"/>
      <c r="G135" s="25"/>
      <c r="H135" s="25"/>
      <c r="J135" s="25"/>
      <c r="K135" s="25"/>
      <c r="L135" s="25"/>
      <c r="M135" s="25"/>
      <c r="N135" s="25"/>
      <c r="R135" s="20"/>
      <c r="S135" s="25"/>
      <c r="T135" s="25"/>
      <c r="U135" s="25"/>
      <c r="V135" s="25"/>
      <c r="W135" s="23" t="str">
        <f t="shared" si="7"/>
        <v>-</v>
      </c>
      <c r="X135" s="23" t="str">
        <f t="shared" si="7"/>
        <v>-</v>
      </c>
    </row>
    <row r="136" spans="1:24" x14ac:dyDescent="0.25">
      <c r="A136" s="25"/>
      <c r="B136" s="25"/>
      <c r="C136" s="25"/>
      <c r="D136" s="25"/>
      <c r="E136" s="25"/>
      <c r="F136" s="25"/>
      <c r="G136" s="25"/>
      <c r="H136" s="25"/>
      <c r="J136" s="25"/>
      <c r="K136" s="25"/>
      <c r="L136" s="25"/>
      <c r="M136" s="25"/>
      <c r="N136" s="25"/>
      <c r="R136" s="20"/>
      <c r="S136" s="25"/>
      <c r="T136" s="25"/>
      <c r="U136" s="25"/>
      <c r="V136" s="25"/>
      <c r="W136" s="23" t="str">
        <f t="shared" si="7"/>
        <v>-</v>
      </c>
      <c r="X136" s="23" t="str">
        <f t="shared" si="7"/>
        <v>-</v>
      </c>
    </row>
    <row r="137" spans="1:24" x14ac:dyDescent="0.25">
      <c r="A137" s="25"/>
      <c r="B137" s="25"/>
      <c r="C137" s="25"/>
      <c r="D137" s="25"/>
      <c r="E137" s="25"/>
      <c r="F137" s="25"/>
      <c r="G137" s="25"/>
      <c r="H137" s="25"/>
      <c r="J137" s="25"/>
      <c r="K137" s="25"/>
      <c r="L137" s="25"/>
      <c r="M137" s="25"/>
      <c r="N137" s="25"/>
      <c r="R137" s="20"/>
      <c r="S137" s="25"/>
      <c r="T137" s="25"/>
      <c r="U137" s="25"/>
      <c r="V137" s="25"/>
      <c r="W137" s="23" t="str">
        <f t="shared" ref="W137:X200" si="8">IF((J137+L137/$X$6)&gt;0,(J137+L137/$X$6),"-")</f>
        <v>-</v>
      </c>
      <c r="X137" s="23" t="str">
        <f t="shared" si="8"/>
        <v>-</v>
      </c>
    </row>
    <row r="138" spans="1:24" x14ac:dyDescent="0.25">
      <c r="A138" s="25"/>
      <c r="B138" s="25"/>
      <c r="C138" s="25"/>
      <c r="D138" s="25"/>
      <c r="E138" s="25"/>
      <c r="F138" s="25"/>
      <c r="G138" s="25"/>
      <c r="H138" s="25"/>
      <c r="J138" s="25"/>
      <c r="K138" s="25"/>
      <c r="L138" s="25"/>
      <c r="M138" s="25"/>
      <c r="N138" s="25"/>
      <c r="R138" s="20"/>
      <c r="S138" s="25"/>
      <c r="T138" s="25"/>
      <c r="U138" s="25"/>
      <c r="V138" s="25"/>
      <c r="W138" s="23" t="str">
        <f t="shared" si="8"/>
        <v>-</v>
      </c>
      <c r="X138" s="23" t="str">
        <f t="shared" si="8"/>
        <v>-</v>
      </c>
    </row>
    <row r="139" spans="1:24" x14ac:dyDescent="0.25">
      <c r="A139" s="25"/>
      <c r="B139" s="25"/>
      <c r="C139" s="25"/>
      <c r="D139" s="25"/>
      <c r="E139" s="25"/>
      <c r="F139" s="25"/>
      <c r="G139" s="25"/>
      <c r="H139" s="25"/>
      <c r="J139" s="25"/>
      <c r="K139" s="25"/>
      <c r="L139" s="25"/>
      <c r="M139" s="25"/>
      <c r="N139" s="25"/>
      <c r="R139" s="20"/>
      <c r="S139" s="25"/>
      <c r="T139" s="25"/>
      <c r="U139" s="25"/>
      <c r="V139" s="25"/>
      <c r="W139" s="23" t="str">
        <f t="shared" si="8"/>
        <v>-</v>
      </c>
      <c r="X139" s="23" t="str">
        <f t="shared" si="8"/>
        <v>-</v>
      </c>
    </row>
    <row r="140" spans="1:24" x14ac:dyDescent="0.25">
      <c r="A140" s="25"/>
      <c r="B140" s="25"/>
      <c r="C140" s="25"/>
      <c r="D140" s="25"/>
      <c r="E140" s="25"/>
      <c r="F140" s="25"/>
      <c r="G140" s="25"/>
      <c r="H140" s="25"/>
      <c r="J140" s="25"/>
      <c r="K140" s="25"/>
      <c r="L140" s="25"/>
      <c r="M140" s="25"/>
      <c r="N140" s="25"/>
      <c r="R140" s="20"/>
      <c r="S140" s="25"/>
      <c r="T140" s="25"/>
      <c r="U140" s="25"/>
      <c r="V140" s="25"/>
      <c r="W140" s="23" t="str">
        <f t="shared" si="8"/>
        <v>-</v>
      </c>
      <c r="X140" s="23" t="str">
        <f t="shared" si="8"/>
        <v>-</v>
      </c>
    </row>
    <row r="141" spans="1:24" x14ac:dyDescent="0.25">
      <c r="A141" s="25"/>
      <c r="B141" s="25"/>
      <c r="C141" s="25"/>
      <c r="D141" s="25"/>
      <c r="E141" s="25"/>
      <c r="F141" s="25"/>
      <c r="G141" s="25"/>
      <c r="H141" s="25"/>
      <c r="J141" s="25"/>
      <c r="K141" s="25"/>
      <c r="L141" s="25"/>
      <c r="M141" s="25"/>
      <c r="N141" s="25"/>
      <c r="R141" s="20"/>
      <c r="S141" s="25"/>
      <c r="T141" s="25"/>
      <c r="U141" s="25"/>
      <c r="V141" s="25"/>
      <c r="W141" s="23" t="str">
        <f t="shared" si="8"/>
        <v>-</v>
      </c>
      <c r="X141" s="23" t="str">
        <f t="shared" si="8"/>
        <v>-</v>
      </c>
    </row>
    <row r="142" spans="1:24" x14ac:dyDescent="0.25">
      <c r="A142" s="25"/>
      <c r="B142" s="25"/>
      <c r="C142" s="25"/>
      <c r="D142" s="25"/>
      <c r="E142" s="25"/>
      <c r="F142" s="25"/>
      <c r="G142" s="25"/>
      <c r="H142" s="25"/>
      <c r="J142" s="25"/>
      <c r="K142" s="25"/>
      <c r="L142" s="25"/>
      <c r="M142" s="25"/>
      <c r="N142" s="25"/>
      <c r="R142" s="20"/>
      <c r="S142" s="25"/>
      <c r="T142" s="25"/>
      <c r="U142" s="25"/>
      <c r="V142" s="25"/>
      <c r="W142" s="23" t="str">
        <f t="shared" si="8"/>
        <v>-</v>
      </c>
      <c r="X142" s="23" t="str">
        <f t="shared" si="8"/>
        <v>-</v>
      </c>
    </row>
    <row r="143" spans="1:24" x14ac:dyDescent="0.25">
      <c r="A143" s="25"/>
      <c r="B143" s="25"/>
      <c r="C143" s="25"/>
      <c r="D143" s="25"/>
      <c r="E143" s="25"/>
      <c r="F143" s="25"/>
      <c r="G143" s="25"/>
      <c r="H143" s="25"/>
      <c r="J143" s="25"/>
      <c r="K143" s="25"/>
      <c r="L143" s="25"/>
      <c r="M143" s="25"/>
      <c r="N143" s="25"/>
      <c r="R143" s="20"/>
      <c r="S143" s="25"/>
      <c r="T143" s="25"/>
      <c r="U143" s="25"/>
      <c r="V143" s="25"/>
      <c r="W143" s="23" t="str">
        <f t="shared" si="8"/>
        <v>-</v>
      </c>
      <c r="X143" s="23" t="str">
        <f t="shared" si="8"/>
        <v>-</v>
      </c>
    </row>
    <row r="144" spans="1:24" x14ac:dyDescent="0.25">
      <c r="A144" s="25"/>
      <c r="B144" s="25"/>
      <c r="C144" s="25"/>
      <c r="D144" s="25"/>
      <c r="E144" s="25"/>
      <c r="F144" s="25"/>
      <c r="G144" s="25"/>
      <c r="H144" s="25"/>
      <c r="J144" s="25"/>
      <c r="K144" s="25"/>
      <c r="L144" s="25"/>
      <c r="M144" s="25"/>
      <c r="N144" s="25"/>
      <c r="R144" s="20"/>
      <c r="S144" s="25"/>
      <c r="T144" s="25"/>
      <c r="U144" s="25"/>
      <c r="V144" s="25"/>
      <c r="W144" s="23" t="str">
        <f t="shared" si="8"/>
        <v>-</v>
      </c>
      <c r="X144" s="23" t="str">
        <f t="shared" si="8"/>
        <v>-</v>
      </c>
    </row>
    <row r="145" spans="1:24" x14ac:dyDescent="0.25">
      <c r="A145" s="25"/>
      <c r="B145" s="25"/>
      <c r="C145" s="25"/>
      <c r="D145" s="25"/>
      <c r="E145" s="25"/>
      <c r="F145" s="25"/>
      <c r="G145" s="25"/>
      <c r="H145" s="25"/>
      <c r="J145" s="25"/>
      <c r="K145" s="25"/>
      <c r="L145" s="25"/>
      <c r="M145" s="25"/>
      <c r="N145" s="25"/>
      <c r="R145" s="20"/>
      <c r="S145" s="25"/>
      <c r="T145" s="25"/>
      <c r="U145" s="25"/>
      <c r="V145" s="25"/>
      <c r="W145" s="23" t="str">
        <f t="shared" si="8"/>
        <v>-</v>
      </c>
      <c r="X145" s="23" t="str">
        <f t="shared" si="8"/>
        <v>-</v>
      </c>
    </row>
    <row r="146" spans="1:24" x14ac:dyDescent="0.25">
      <c r="A146" s="25"/>
      <c r="B146" s="25"/>
      <c r="C146" s="25"/>
      <c r="D146" s="25"/>
      <c r="E146" s="25"/>
      <c r="F146" s="25"/>
      <c r="G146" s="25"/>
      <c r="H146" s="25"/>
      <c r="J146" s="25"/>
      <c r="K146" s="25"/>
      <c r="L146" s="25"/>
      <c r="M146" s="25"/>
      <c r="N146" s="25"/>
      <c r="R146" s="20"/>
      <c r="S146" s="25"/>
      <c r="T146" s="25"/>
      <c r="U146" s="25"/>
      <c r="V146" s="25"/>
      <c r="W146" s="23" t="str">
        <f t="shared" si="8"/>
        <v>-</v>
      </c>
      <c r="X146" s="23" t="str">
        <f t="shared" si="8"/>
        <v>-</v>
      </c>
    </row>
    <row r="147" spans="1:24" x14ac:dyDescent="0.25">
      <c r="A147" s="25"/>
      <c r="B147" s="25"/>
      <c r="C147" s="25"/>
      <c r="D147" s="25"/>
      <c r="E147" s="25"/>
      <c r="F147" s="25"/>
      <c r="G147" s="25"/>
      <c r="H147" s="25"/>
      <c r="J147" s="25"/>
      <c r="K147" s="25"/>
      <c r="L147" s="25"/>
      <c r="M147" s="25"/>
      <c r="N147" s="25"/>
      <c r="R147" s="20"/>
      <c r="S147" s="25"/>
      <c r="T147" s="25"/>
      <c r="U147" s="25"/>
      <c r="V147" s="25"/>
      <c r="W147" s="23" t="str">
        <f t="shared" si="8"/>
        <v>-</v>
      </c>
      <c r="X147" s="23" t="str">
        <f t="shared" si="8"/>
        <v>-</v>
      </c>
    </row>
    <row r="148" spans="1:24" x14ac:dyDescent="0.25">
      <c r="A148" s="25"/>
      <c r="B148" s="25"/>
      <c r="C148" s="25"/>
      <c r="D148" s="25"/>
      <c r="E148" s="25"/>
      <c r="F148" s="25"/>
      <c r="G148" s="25"/>
      <c r="H148" s="25"/>
      <c r="J148" s="25"/>
      <c r="K148" s="25"/>
      <c r="L148" s="25"/>
      <c r="M148" s="25"/>
      <c r="N148" s="25"/>
      <c r="R148" s="20"/>
      <c r="S148" s="25"/>
      <c r="T148" s="25"/>
      <c r="U148" s="25"/>
      <c r="V148" s="25"/>
      <c r="W148" s="23" t="str">
        <f t="shared" si="8"/>
        <v>-</v>
      </c>
      <c r="X148" s="23" t="str">
        <f t="shared" si="8"/>
        <v>-</v>
      </c>
    </row>
    <row r="149" spans="1:24" x14ac:dyDescent="0.25">
      <c r="A149" s="25"/>
      <c r="B149" s="25"/>
      <c r="C149" s="25"/>
      <c r="D149" s="25"/>
      <c r="E149" s="25"/>
      <c r="F149" s="25"/>
      <c r="G149" s="25"/>
      <c r="H149" s="25"/>
      <c r="J149" s="25"/>
      <c r="K149" s="25"/>
      <c r="L149" s="25"/>
      <c r="M149" s="25"/>
      <c r="N149" s="25"/>
      <c r="R149" s="20"/>
      <c r="S149" s="25"/>
      <c r="T149" s="25"/>
      <c r="U149" s="25"/>
      <c r="V149" s="25"/>
      <c r="W149" s="23" t="str">
        <f t="shared" si="8"/>
        <v>-</v>
      </c>
      <c r="X149" s="23" t="str">
        <f t="shared" si="8"/>
        <v>-</v>
      </c>
    </row>
    <row r="150" spans="1:24" x14ac:dyDescent="0.25">
      <c r="A150" s="25"/>
      <c r="B150" s="25"/>
      <c r="C150" s="25"/>
      <c r="D150" s="25"/>
      <c r="E150" s="25"/>
      <c r="F150" s="25"/>
      <c r="G150" s="25"/>
      <c r="H150" s="25"/>
      <c r="J150" s="25"/>
      <c r="K150" s="25"/>
      <c r="L150" s="25"/>
      <c r="M150" s="25"/>
      <c r="N150" s="25"/>
      <c r="R150" s="20"/>
      <c r="S150" s="25"/>
      <c r="T150" s="25"/>
      <c r="U150" s="25"/>
      <c r="V150" s="25"/>
      <c r="W150" s="23" t="str">
        <f t="shared" si="8"/>
        <v>-</v>
      </c>
      <c r="X150" s="23" t="str">
        <f t="shared" si="8"/>
        <v>-</v>
      </c>
    </row>
    <row r="151" spans="1:24" x14ac:dyDescent="0.25">
      <c r="A151" s="25"/>
      <c r="B151" s="25"/>
      <c r="C151" s="25"/>
      <c r="D151" s="25"/>
      <c r="E151" s="25"/>
      <c r="F151" s="25"/>
      <c r="G151" s="25"/>
      <c r="H151" s="25"/>
      <c r="J151" s="25"/>
      <c r="K151" s="25"/>
      <c r="L151" s="25"/>
      <c r="M151" s="25"/>
      <c r="N151" s="25"/>
      <c r="R151" s="20"/>
      <c r="S151" s="25"/>
      <c r="T151" s="25"/>
      <c r="U151" s="25"/>
      <c r="V151" s="25"/>
      <c r="W151" s="23" t="str">
        <f t="shared" si="8"/>
        <v>-</v>
      </c>
      <c r="X151" s="23" t="str">
        <f t="shared" si="8"/>
        <v>-</v>
      </c>
    </row>
    <row r="152" spans="1:24" x14ac:dyDescent="0.25">
      <c r="A152" s="25"/>
      <c r="B152" s="25"/>
      <c r="C152" s="25"/>
      <c r="D152" s="25"/>
      <c r="E152" s="25"/>
      <c r="F152" s="25"/>
      <c r="G152" s="25"/>
      <c r="H152" s="25"/>
      <c r="J152" s="25"/>
      <c r="K152" s="25"/>
      <c r="L152" s="25"/>
      <c r="M152" s="25"/>
      <c r="N152" s="25"/>
      <c r="R152" s="20"/>
      <c r="S152" s="25"/>
      <c r="T152" s="25"/>
      <c r="U152" s="25"/>
      <c r="V152" s="25"/>
      <c r="W152" s="23" t="str">
        <f t="shared" si="8"/>
        <v>-</v>
      </c>
      <c r="X152" s="23" t="str">
        <f t="shared" si="8"/>
        <v>-</v>
      </c>
    </row>
    <row r="153" spans="1:24" x14ac:dyDescent="0.25">
      <c r="A153" s="25"/>
      <c r="B153" s="25"/>
      <c r="C153" s="25"/>
      <c r="D153" s="25"/>
      <c r="E153" s="25"/>
      <c r="F153" s="25"/>
      <c r="G153" s="25"/>
      <c r="H153" s="25"/>
      <c r="J153" s="25"/>
      <c r="K153" s="25"/>
      <c r="L153" s="25"/>
      <c r="M153" s="25"/>
      <c r="N153" s="25"/>
      <c r="R153" s="20"/>
      <c r="S153" s="25"/>
      <c r="T153" s="25"/>
      <c r="U153" s="25"/>
      <c r="V153" s="25"/>
      <c r="W153" s="23" t="str">
        <f t="shared" si="8"/>
        <v>-</v>
      </c>
      <c r="X153" s="23" t="str">
        <f t="shared" si="8"/>
        <v>-</v>
      </c>
    </row>
    <row r="154" spans="1:24" x14ac:dyDescent="0.25">
      <c r="A154" s="25"/>
      <c r="B154" s="25"/>
      <c r="C154" s="25"/>
      <c r="D154" s="25"/>
      <c r="E154" s="25"/>
      <c r="F154" s="25"/>
      <c r="G154" s="25"/>
      <c r="H154" s="25"/>
      <c r="J154" s="25"/>
      <c r="K154" s="25"/>
      <c r="L154" s="25"/>
      <c r="M154" s="25"/>
      <c r="N154" s="25"/>
      <c r="R154" s="20"/>
      <c r="S154" s="25"/>
      <c r="T154" s="25"/>
      <c r="U154" s="25"/>
      <c r="V154" s="25"/>
      <c r="W154" s="23" t="str">
        <f t="shared" si="8"/>
        <v>-</v>
      </c>
      <c r="X154" s="23" t="str">
        <f t="shared" si="8"/>
        <v>-</v>
      </c>
    </row>
    <row r="155" spans="1:24" x14ac:dyDescent="0.25">
      <c r="A155" s="25"/>
      <c r="B155" s="25"/>
      <c r="C155" s="25"/>
      <c r="D155" s="25"/>
      <c r="E155" s="25"/>
      <c r="F155" s="25"/>
      <c r="G155" s="25"/>
      <c r="H155" s="25"/>
      <c r="J155" s="25"/>
      <c r="K155" s="25"/>
      <c r="L155" s="25"/>
      <c r="M155" s="25"/>
      <c r="N155" s="25"/>
      <c r="R155" s="20"/>
      <c r="S155" s="25"/>
      <c r="T155" s="25"/>
      <c r="U155" s="25"/>
      <c r="V155" s="25"/>
      <c r="W155" s="23" t="str">
        <f t="shared" si="8"/>
        <v>-</v>
      </c>
      <c r="X155" s="23" t="str">
        <f t="shared" si="8"/>
        <v>-</v>
      </c>
    </row>
    <row r="156" spans="1:24" x14ac:dyDescent="0.25">
      <c r="A156" s="25"/>
      <c r="B156" s="25"/>
      <c r="C156" s="25"/>
      <c r="D156" s="25"/>
      <c r="E156" s="25"/>
      <c r="F156" s="25"/>
      <c r="G156" s="25"/>
      <c r="H156" s="25"/>
      <c r="J156" s="25"/>
      <c r="K156" s="25"/>
      <c r="L156" s="25"/>
      <c r="M156" s="25"/>
      <c r="N156" s="25"/>
      <c r="R156" s="20"/>
      <c r="S156" s="25"/>
      <c r="T156" s="25"/>
      <c r="U156" s="25"/>
      <c r="V156" s="25"/>
      <c r="W156" s="23" t="str">
        <f t="shared" si="8"/>
        <v>-</v>
      </c>
      <c r="X156" s="23" t="str">
        <f t="shared" si="8"/>
        <v>-</v>
      </c>
    </row>
    <row r="157" spans="1:24" x14ac:dyDescent="0.25">
      <c r="A157" s="25"/>
      <c r="B157" s="25"/>
      <c r="C157" s="25"/>
      <c r="D157" s="25"/>
      <c r="E157" s="25"/>
      <c r="F157" s="25"/>
      <c r="G157" s="25"/>
      <c r="H157" s="25"/>
      <c r="J157" s="25"/>
      <c r="K157" s="25"/>
      <c r="L157" s="25"/>
      <c r="M157" s="25"/>
      <c r="N157" s="25"/>
      <c r="R157" s="20"/>
      <c r="S157" s="25"/>
      <c r="T157" s="25"/>
      <c r="U157" s="25"/>
      <c r="V157" s="25"/>
      <c r="W157" s="23" t="str">
        <f t="shared" si="8"/>
        <v>-</v>
      </c>
      <c r="X157" s="23" t="str">
        <f t="shared" si="8"/>
        <v>-</v>
      </c>
    </row>
    <row r="158" spans="1:24" x14ac:dyDescent="0.25">
      <c r="A158" s="25"/>
      <c r="B158" s="25"/>
      <c r="C158" s="25"/>
      <c r="D158" s="25"/>
      <c r="E158" s="25"/>
      <c r="F158" s="25"/>
      <c r="G158" s="25"/>
      <c r="H158" s="25"/>
      <c r="J158" s="25"/>
      <c r="K158" s="25"/>
      <c r="L158" s="25"/>
      <c r="M158" s="25"/>
      <c r="N158" s="25"/>
      <c r="R158" s="20"/>
      <c r="S158" s="25"/>
      <c r="T158" s="25"/>
      <c r="U158" s="25"/>
      <c r="V158" s="25"/>
      <c r="W158" s="23" t="str">
        <f t="shared" si="8"/>
        <v>-</v>
      </c>
      <c r="X158" s="23" t="str">
        <f t="shared" si="8"/>
        <v>-</v>
      </c>
    </row>
    <row r="159" spans="1:24" x14ac:dyDescent="0.25">
      <c r="A159" s="25"/>
      <c r="B159" s="25"/>
      <c r="C159" s="25"/>
      <c r="D159" s="25"/>
      <c r="E159" s="25"/>
      <c r="F159" s="25"/>
      <c r="G159" s="25"/>
      <c r="H159" s="25"/>
      <c r="J159" s="25"/>
      <c r="K159" s="25"/>
      <c r="L159" s="25"/>
      <c r="M159" s="25"/>
      <c r="N159" s="25"/>
      <c r="R159" s="20"/>
      <c r="S159" s="25"/>
      <c r="T159" s="25"/>
      <c r="U159" s="25"/>
      <c r="V159" s="25"/>
      <c r="W159" s="23" t="str">
        <f t="shared" si="8"/>
        <v>-</v>
      </c>
      <c r="X159" s="23" t="str">
        <f t="shared" si="8"/>
        <v>-</v>
      </c>
    </row>
    <row r="160" spans="1:24" x14ac:dyDescent="0.25">
      <c r="A160" s="25"/>
      <c r="B160" s="25"/>
      <c r="C160" s="25"/>
      <c r="D160" s="25"/>
      <c r="E160" s="25"/>
      <c r="F160" s="25"/>
      <c r="G160" s="25"/>
      <c r="H160" s="25"/>
      <c r="J160" s="25"/>
      <c r="K160" s="25"/>
      <c r="L160" s="25"/>
      <c r="M160" s="25"/>
      <c r="N160" s="25"/>
      <c r="R160" s="20"/>
      <c r="S160" s="25"/>
      <c r="T160" s="25"/>
      <c r="U160" s="25"/>
      <c r="V160" s="25"/>
      <c r="W160" s="23" t="str">
        <f t="shared" si="8"/>
        <v>-</v>
      </c>
      <c r="X160" s="23" t="str">
        <f t="shared" si="8"/>
        <v>-</v>
      </c>
    </row>
    <row r="161" spans="1:24" x14ac:dyDescent="0.25">
      <c r="A161" s="25"/>
      <c r="B161" s="25"/>
      <c r="C161" s="25"/>
      <c r="D161" s="25"/>
      <c r="E161" s="25"/>
      <c r="F161" s="25"/>
      <c r="G161" s="25"/>
      <c r="H161" s="25"/>
      <c r="J161" s="25"/>
      <c r="K161" s="25"/>
      <c r="L161" s="25"/>
      <c r="M161" s="25"/>
      <c r="N161" s="25"/>
      <c r="R161" s="20"/>
      <c r="S161" s="25"/>
      <c r="T161" s="25"/>
      <c r="U161" s="25"/>
      <c r="V161" s="25"/>
      <c r="W161" s="23" t="str">
        <f t="shared" si="8"/>
        <v>-</v>
      </c>
      <c r="X161" s="23" t="str">
        <f t="shared" si="8"/>
        <v>-</v>
      </c>
    </row>
    <row r="162" spans="1:24" x14ac:dyDescent="0.25">
      <c r="A162" s="25"/>
      <c r="B162" s="25"/>
      <c r="C162" s="25"/>
      <c r="D162" s="25"/>
      <c r="E162" s="25"/>
      <c r="F162" s="25"/>
      <c r="G162" s="25"/>
      <c r="H162" s="25"/>
      <c r="J162" s="25"/>
      <c r="K162" s="25"/>
      <c r="L162" s="25"/>
      <c r="M162" s="25"/>
      <c r="N162" s="25"/>
      <c r="R162" s="20"/>
      <c r="S162" s="25"/>
      <c r="T162" s="25"/>
      <c r="U162" s="25"/>
      <c r="V162" s="25"/>
      <c r="W162" s="23" t="str">
        <f t="shared" si="8"/>
        <v>-</v>
      </c>
      <c r="X162" s="23" t="str">
        <f t="shared" si="8"/>
        <v>-</v>
      </c>
    </row>
    <row r="163" spans="1:24" x14ac:dyDescent="0.25">
      <c r="A163" s="25"/>
      <c r="B163" s="25"/>
      <c r="C163" s="25"/>
      <c r="D163" s="25"/>
      <c r="E163" s="25"/>
      <c r="F163" s="25"/>
      <c r="G163" s="25"/>
      <c r="H163" s="25"/>
      <c r="J163" s="25"/>
      <c r="K163" s="25"/>
      <c r="L163" s="25"/>
      <c r="M163" s="25"/>
      <c r="N163" s="25"/>
      <c r="R163" s="20"/>
      <c r="S163" s="25"/>
      <c r="T163" s="25"/>
      <c r="U163" s="25"/>
      <c r="V163" s="25"/>
      <c r="W163" s="23" t="str">
        <f t="shared" si="8"/>
        <v>-</v>
      </c>
      <c r="X163" s="23" t="str">
        <f t="shared" si="8"/>
        <v>-</v>
      </c>
    </row>
    <row r="164" spans="1:24" x14ac:dyDescent="0.25">
      <c r="A164" s="25"/>
      <c r="B164" s="25"/>
      <c r="C164" s="25"/>
      <c r="D164" s="25"/>
      <c r="E164" s="25"/>
      <c r="F164" s="25"/>
      <c r="G164" s="25"/>
      <c r="H164" s="25"/>
      <c r="J164" s="25"/>
      <c r="K164" s="25"/>
      <c r="L164" s="25"/>
      <c r="M164" s="25"/>
      <c r="N164" s="25"/>
      <c r="R164" s="20"/>
      <c r="S164" s="25"/>
      <c r="T164" s="25"/>
      <c r="U164" s="25"/>
      <c r="V164" s="25"/>
      <c r="W164" s="23" t="str">
        <f t="shared" si="8"/>
        <v>-</v>
      </c>
      <c r="X164" s="23" t="str">
        <f t="shared" si="8"/>
        <v>-</v>
      </c>
    </row>
    <row r="165" spans="1:24" x14ac:dyDescent="0.25">
      <c r="A165" s="25"/>
      <c r="B165" s="25"/>
      <c r="C165" s="25"/>
      <c r="D165" s="25"/>
      <c r="E165" s="25"/>
      <c r="F165" s="25"/>
      <c r="G165" s="25"/>
      <c r="H165" s="25"/>
      <c r="J165" s="25"/>
      <c r="K165" s="25"/>
      <c r="L165" s="25"/>
      <c r="M165" s="25"/>
      <c r="N165" s="25"/>
      <c r="R165" s="20"/>
      <c r="S165" s="25"/>
      <c r="T165" s="25"/>
      <c r="U165" s="25"/>
      <c r="V165" s="25"/>
      <c r="W165" s="23" t="str">
        <f t="shared" si="8"/>
        <v>-</v>
      </c>
      <c r="X165" s="23" t="str">
        <f t="shared" si="8"/>
        <v>-</v>
      </c>
    </row>
    <row r="166" spans="1:24" x14ac:dyDescent="0.25">
      <c r="A166" s="25"/>
      <c r="B166" s="25"/>
      <c r="C166" s="25"/>
      <c r="D166" s="25"/>
      <c r="E166" s="25"/>
      <c r="F166" s="25"/>
      <c r="G166" s="25"/>
      <c r="H166" s="25"/>
      <c r="J166" s="25"/>
      <c r="K166" s="25"/>
      <c r="L166" s="25"/>
      <c r="M166" s="25"/>
      <c r="N166" s="25"/>
      <c r="R166" s="20"/>
      <c r="S166" s="25"/>
      <c r="T166" s="25"/>
      <c r="U166" s="25"/>
      <c r="V166" s="25"/>
      <c r="W166" s="23" t="str">
        <f t="shared" si="8"/>
        <v>-</v>
      </c>
      <c r="X166" s="23" t="str">
        <f t="shared" si="8"/>
        <v>-</v>
      </c>
    </row>
    <row r="167" spans="1:24" x14ac:dyDescent="0.25">
      <c r="A167" s="25"/>
      <c r="B167" s="25"/>
      <c r="C167" s="25"/>
      <c r="D167" s="25"/>
      <c r="E167" s="25"/>
      <c r="F167" s="25"/>
      <c r="G167" s="25"/>
      <c r="H167" s="25"/>
      <c r="J167" s="25"/>
      <c r="K167" s="25"/>
      <c r="L167" s="25"/>
      <c r="M167" s="25"/>
      <c r="N167" s="25"/>
      <c r="R167" s="20"/>
      <c r="S167" s="25"/>
      <c r="T167" s="25"/>
      <c r="U167" s="25"/>
      <c r="V167" s="25"/>
      <c r="W167" s="23" t="str">
        <f t="shared" si="8"/>
        <v>-</v>
      </c>
      <c r="X167" s="23" t="str">
        <f t="shared" si="8"/>
        <v>-</v>
      </c>
    </row>
    <row r="168" spans="1:24" x14ac:dyDescent="0.25">
      <c r="A168" s="25"/>
      <c r="B168" s="25"/>
      <c r="C168" s="25"/>
      <c r="D168" s="25"/>
      <c r="E168" s="25"/>
      <c r="F168" s="25"/>
      <c r="G168" s="25"/>
      <c r="H168" s="25"/>
      <c r="J168" s="25"/>
      <c r="K168" s="25"/>
      <c r="L168" s="25"/>
      <c r="M168" s="25"/>
      <c r="N168" s="25"/>
      <c r="R168" s="20"/>
      <c r="S168" s="25"/>
      <c r="T168" s="25"/>
      <c r="U168" s="25"/>
      <c r="V168" s="25"/>
      <c r="W168" s="23" t="str">
        <f t="shared" si="8"/>
        <v>-</v>
      </c>
      <c r="X168" s="23" t="str">
        <f t="shared" si="8"/>
        <v>-</v>
      </c>
    </row>
    <row r="169" spans="1:24" x14ac:dyDescent="0.25">
      <c r="A169" s="25"/>
      <c r="B169" s="25"/>
      <c r="C169" s="25"/>
      <c r="D169" s="25"/>
      <c r="E169" s="25"/>
      <c r="F169" s="25"/>
      <c r="G169" s="25"/>
      <c r="H169" s="25"/>
      <c r="J169" s="25"/>
      <c r="K169" s="25"/>
      <c r="L169" s="25"/>
      <c r="M169" s="25"/>
      <c r="N169" s="25"/>
      <c r="R169" s="20"/>
      <c r="S169" s="25"/>
      <c r="T169" s="25"/>
      <c r="U169" s="25"/>
      <c r="V169" s="25"/>
      <c r="W169" s="23" t="str">
        <f t="shared" si="8"/>
        <v>-</v>
      </c>
      <c r="X169" s="23" t="str">
        <f t="shared" si="8"/>
        <v>-</v>
      </c>
    </row>
    <row r="170" spans="1:24" x14ac:dyDescent="0.25">
      <c r="A170" s="25"/>
      <c r="B170" s="25"/>
      <c r="C170" s="25"/>
      <c r="D170" s="25"/>
      <c r="E170" s="25"/>
      <c r="F170" s="25"/>
      <c r="G170" s="25"/>
      <c r="H170" s="25"/>
      <c r="J170" s="25"/>
      <c r="K170" s="25"/>
      <c r="L170" s="25"/>
      <c r="M170" s="25"/>
      <c r="N170" s="25"/>
      <c r="R170" s="20"/>
      <c r="S170" s="25"/>
      <c r="T170" s="25"/>
      <c r="U170" s="25"/>
      <c r="V170" s="25"/>
      <c r="W170" s="23" t="str">
        <f t="shared" si="8"/>
        <v>-</v>
      </c>
      <c r="X170" s="23" t="str">
        <f t="shared" si="8"/>
        <v>-</v>
      </c>
    </row>
    <row r="171" spans="1:24" x14ac:dyDescent="0.25">
      <c r="A171" s="25"/>
      <c r="B171" s="25"/>
      <c r="C171" s="25"/>
      <c r="D171" s="25"/>
      <c r="E171" s="25"/>
      <c r="F171" s="25"/>
      <c r="G171" s="25"/>
      <c r="H171" s="25"/>
      <c r="J171" s="25"/>
      <c r="K171" s="25"/>
      <c r="L171" s="25"/>
      <c r="M171" s="25"/>
      <c r="N171" s="25"/>
      <c r="R171" s="20"/>
      <c r="S171" s="25"/>
      <c r="T171" s="25"/>
      <c r="U171" s="25"/>
      <c r="V171" s="25"/>
      <c r="W171" s="23" t="str">
        <f t="shared" si="8"/>
        <v>-</v>
      </c>
      <c r="X171" s="23" t="str">
        <f t="shared" si="8"/>
        <v>-</v>
      </c>
    </row>
    <row r="172" spans="1:24" x14ac:dyDescent="0.25">
      <c r="A172" s="25"/>
      <c r="B172" s="25"/>
      <c r="C172" s="25"/>
      <c r="D172" s="25"/>
      <c r="E172" s="25"/>
      <c r="F172" s="25"/>
      <c r="G172" s="25"/>
      <c r="H172" s="25"/>
      <c r="J172" s="25"/>
      <c r="K172" s="25"/>
      <c r="L172" s="25"/>
      <c r="M172" s="25"/>
      <c r="N172" s="25"/>
      <c r="R172" s="20"/>
      <c r="S172" s="25"/>
      <c r="T172" s="25"/>
      <c r="U172" s="25"/>
      <c r="V172" s="25"/>
      <c r="W172" s="23" t="str">
        <f t="shared" si="8"/>
        <v>-</v>
      </c>
      <c r="X172" s="23" t="str">
        <f t="shared" si="8"/>
        <v>-</v>
      </c>
    </row>
    <row r="173" spans="1:24" x14ac:dyDescent="0.25">
      <c r="A173" s="25"/>
      <c r="B173" s="25"/>
      <c r="C173" s="25"/>
      <c r="D173" s="25"/>
      <c r="E173" s="25"/>
      <c r="F173" s="25"/>
      <c r="G173" s="25"/>
      <c r="H173" s="25"/>
      <c r="J173" s="25"/>
      <c r="K173" s="25"/>
      <c r="L173" s="25"/>
      <c r="M173" s="25"/>
      <c r="N173" s="25"/>
      <c r="R173" s="20"/>
      <c r="S173" s="25"/>
      <c r="T173" s="25"/>
      <c r="U173" s="25"/>
      <c r="V173" s="25"/>
      <c r="W173" s="23" t="str">
        <f t="shared" si="8"/>
        <v>-</v>
      </c>
      <c r="X173" s="23" t="str">
        <f t="shared" si="8"/>
        <v>-</v>
      </c>
    </row>
    <row r="174" spans="1:24" x14ac:dyDescent="0.25">
      <c r="A174" s="25"/>
      <c r="B174" s="25"/>
      <c r="C174" s="25"/>
      <c r="D174" s="25"/>
      <c r="E174" s="25"/>
      <c r="F174" s="25"/>
      <c r="G174" s="25"/>
      <c r="H174" s="25"/>
      <c r="J174" s="25"/>
      <c r="K174" s="25"/>
      <c r="L174" s="25"/>
      <c r="M174" s="25"/>
      <c r="N174" s="25"/>
      <c r="R174" s="20"/>
      <c r="S174" s="25"/>
      <c r="T174" s="25"/>
      <c r="U174" s="25"/>
      <c r="V174" s="25"/>
      <c r="W174" s="23" t="str">
        <f t="shared" si="8"/>
        <v>-</v>
      </c>
      <c r="X174" s="23" t="str">
        <f t="shared" si="8"/>
        <v>-</v>
      </c>
    </row>
    <row r="175" spans="1:24" x14ac:dyDescent="0.25">
      <c r="A175" s="25"/>
      <c r="B175" s="25"/>
      <c r="C175" s="25"/>
      <c r="D175" s="25"/>
      <c r="E175" s="25"/>
      <c r="F175" s="25"/>
      <c r="G175" s="25"/>
      <c r="H175" s="25"/>
      <c r="J175" s="25"/>
      <c r="K175" s="25"/>
      <c r="L175" s="25"/>
      <c r="M175" s="25"/>
      <c r="N175" s="25"/>
      <c r="R175" s="20"/>
      <c r="S175" s="25"/>
      <c r="T175" s="25"/>
      <c r="U175" s="25"/>
      <c r="V175" s="25"/>
      <c r="W175" s="23" t="str">
        <f t="shared" si="8"/>
        <v>-</v>
      </c>
      <c r="X175" s="23" t="str">
        <f t="shared" si="8"/>
        <v>-</v>
      </c>
    </row>
    <row r="176" spans="1:24" x14ac:dyDescent="0.25">
      <c r="A176" s="25"/>
      <c r="B176" s="25"/>
      <c r="C176" s="25"/>
      <c r="D176" s="25"/>
      <c r="E176" s="25"/>
      <c r="F176" s="25"/>
      <c r="G176" s="25"/>
      <c r="H176" s="25"/>
      <c r="J176" s="25"/>
      <c r="K176" s="25"/>
      <c r="L176" s="25"/>
      <c r="M176" s="25"/>
      <c r="N176" s="25"/>
      <c r="R176" s="20"/>
      <c r="S176" s="25"/>
      <c r="T176" s="25"/>
      <c r="U176" s="25"/>
      <c r="V176" s="25"/>
      <c r="W176" s="23" t="str">
        <f t="shared" si="8"/>
        <v>-</v>
      </c>
      <c r="X176" s="23" t="str">
        <f t="shared" si="8"/>
        <v>-</v>
      </c>
    </row>
    <row r="177" spans="1:24" x14ac:dyDescent="0.25">
      <c r="A177" s="25"/>
      <c r="B177" s="25"/>
      <c r="C177" s="25"/>
      <c r="D177" s="25"/>
      <c r="E177" s="25"/>
      <c r="F177" s="25"/>
      <c r="G177" s="25"/>
      <c r="H177" s="25"/>
      <c r="J177" s="25"/>
      <c r="K177" s="25"/>
      <c r="L177" s="25"/>
      <c r="M177" s="25"/>
      <c r="N177" s="25"/>
      <c r="R177" s="20"/>
      <c r="S177" s="25"/>
      <c r="T177" s="25"/>
      <c r="U177" s="25"/>
      <c r="V177" s="25"/>
      <c r="W177" s="23" t="str">
        <f t="shared" si="8"/>
        <v>-</v>
      </c>
      <c r="X177" s="23" t="str">
        <f t="shared" si="8"/>
        <v>-</v>
      </c>
    </row>
    <row r="178" spans="1:24" x14ac:dyDescent="0.25">
      <c r="A178" s="25"/>
      <c r="B178" s="25"/>
      <c r="C178" s="25"/>
      <c r="D178" s="25"/>
      <c r="E178" s="25"/>
      <c r="F178" s="25"/>
      <c r="G178" s="25"/>
      <c r="H178" s="25"/>
      <c r="J178" s="25"/>
      <c r="K178" s="25"/>
      <c r="L178" s="25"/>
      <c r="M178" s="25"/>
      <c r="N178" s="25"/>
      <c r="R178" s="20"/>
      <c r="S178" s="25"/>
      <c r="T178" s="25"/>
      <c r="U178" s="25"/>
      <c r="V178" s="25"/>
      <c r="W178" s="23" t="str">
        <f t="shared" si="8"/>
        <v>-</v>
      </c>
      <c r="X178" s="23" t="str">
        <f t="shared" si="8"/>
        <v>-</v>
      </c>
    </row>
    <row r="179" spans="1:24" x14ac:dyDescent="0.25">
      <c r="A179" s="25"/>
      <c r="B179" s="25"/>
      <c r="C179" s="25"/>
      <c r="D179" s="25"/>
      <c r="E179" s="25"/>
      <c r="F179" s="25"/>
      <c r="G179" s="25"/>
      <c r="H179" s="25"/>
      <c r="J179" s="25"/>
      <c r="K179" s="25"/>
      <c r="L179" s="25"/>
      <c r="M179" s="25"/>
      <c r="N179" s="25"/>
      <c r="R179" s="20"/>
      <c r="S179" s="25"/>
      <c r="T179" s="25"/>
      <c r="U179" s="25"/>
      <c r="V179" s="25"/>
      <c r="W179" s="23" t="str">
        <f t="shared" si="8"/>
        <v>-</v>
      </c>
      <c r="X179" s="23" t="str">
        <f t="shared" si="8"/>
        <v>-</v>
      </c>
    </row>
    <row r="180" spans="1:24" x14ac:dyDescent="0.25">
      <c r="A180" s="25"/>
      <c r="B180" s="25"/>
      <c r="C180" s="25"/>
      <c r="D180" s="25"/>
      <c r="E180" s="25"/>
      <c r="F180" s="25"/>
      <c r="G180" s="25"/>
      <c r="H180" s="25"/>
      <c r="J180" s="25"/>
      <c r="K180" s="25"/>
      <c r="L180" s="25"/>
      <c r="M180" s="25"/>
      <c r="N180" s="25"/>
      <c r="R180" s="20"/>
      <c r="S180" s="25"/>
      <c r="T180" s="25"/>
      <c r="U180" s="25"/>
      <c r="V180" s="25"/>
      <c r="W180" s="23" t="str">
        <f t="shared" si="8"/>
        <v>-</v>
      </c>
      <c r="X180" s="23" t="str">
        <f t="shared" si="8"/>
        <v>-</v>
      </c>
    </row>
    <row r="181" spans="1:24" x14ac:dyDescent="0.25">
      <c r="A181" s="25"/>
      <c r="B181" s="25"/>
      <c r="C181" s="25"/>
      <c r="D181" s="25"/>
      <c r="E181" s="25"/>
      <c r="F181" s="25"/>
      <c r="G181" s="25"/>
      <c r="H181" s="25"/>
      <c r="J181" s="25"/>
      <c r="K181" s="25"/>
      <c r="L181" s="25"/>
      <c r="M181" s="25"/>
      <c r="N181" s="25"/>
      <c r="R181" s="20"/>
      <c r="S181" s="25"/>
      <c r="T181" s="25"/>
      <c r="U181" s="25"/>
      <c r="V181" s="25"/>
      <c r="W181" s="23" t="str">
        <f t="shared" si="8"/>
        <v>-</v>
      </c>
      <c r="X181" s="23" t="str">
        <f t="shared" si="8"/>
        <v>-</v>
      </c>
    </row>
    <row r="182" spans="1:24" x14ac:dyDescent="0.25">
      <c r="A182" s="25"/>
      <c r="B182" s="25"/>
      <c r="C182" s="25"/>
      <c r="D182" s="25"/>
      <c r="E182" s="25"/>
      <c r="F182" s="25"/>
      <c r="G182" s="25"/>
      <c r="H182" s="25"/>
      <c r="J182" s="25"/>
      <c r="K182" s="25"/>
      <c r="L182" s="25"/>
      <c r="M182" s="25"/>
      <c r="N182" s="25"/>
      <c r="R182" s="20"/>
      <c r="S182" s="25"/>
      <c r="T182" s="25"/>
      <c r="U182" s="25"/>
      <c r="V182" s="25"/>
      <c r="W182" s="23" t="str">
        <f t="shared" si="8"/>
        <v>-</v>
      </c>
      <c r="X182" s="23" t="str">
        <f t="shared" si="8"/>
        <v>-</v>
      </c>
    </row>
    <row r="183" spans="1:24" x14ac:dyDescent="0.25">
      <c r="A183" s="25"/>
      <c r="B183" s="25"/>
      <c r="C183" s="25"/>
      <c r="D183" s="25"/>
      <c r="E183" s="25"/>
      <c r="F183" s="25"/>
      <c r="G183" s="25"/>
      <c r="H183" s="25"/>
      <c r="J183" s="25"/>
      <c r="K183" s="25"/>
      <c r="L183" s="25"/>
      <c r="M183" s="25"/>
      <c r="N183" s="25"/>
      <c r="R183" s="20"/>
      <c r="S183" s="25"/>
      <c r="T183" s="25"/>
      <c r="U183" s="25"/>
      <c r="V183" s="25"/>
      <c r="W183" s="23" t="str">
        <f t="shared" si="8"/>
        <v>-</v>
      </c>
      <c r="X183" s="23" t="str">
        <f t="shared" si="8"/>
        <v>-</v>
      </c>
    </row>
    <row r="184" spans="1:24" x14ac:dyDescent="0.25">
      <c r="A184" s="25"/>
      <c r="B184" s="25"/>
      <c r="C184" s="25"/>
      <c r="D184" s="25"/>
      <c r="E184" s="25"/>
      <c r="F184" s="25"/>
      <c r="G184" s="25"/>
      <c r="H184" s="25"/>
      <c r="J184" s="25"/>
      <c r="K184" s="25"/>
      <c r="L184" s="25"/>
      <c r="M184" s="25"/>
      <c r="N184" s="25"/>
      <c r="R184" s="20"/>
      <c r="S184" s="25"/>
      <c r="T184" s="25"/>
      <c r="U184" s="25"/>
      <c r="V184" s="25"/>
      <c r="W184" s="23" t="str">
        <f t="shared" si="8"/>
        <v>-</v>
      </c>
      <c r="X184" s="23" t="str">
        <f t="shared" si="8"/>
        <v>-</v>
      </c>
    </row>
    <row r="185" spans="1:24" x14ac:dyDescent="0.25">
      <c r="A185" s="25"/>
      <c r="B185" s="25"/>
      <c r="C185" s="25"/>
      <c r="D185" s="25"/>
      <c r="E185" s="25"/>
      <c r="F185" s="25"/>
      <c r="G185" s="25"/>
      <c r="H185" s="25"/>
      <c r="J185" s="25"/>
      <c r="K185" s="25"/>
      <c r="L185" s="25"/>
      <c r="M185" s="25"/>
      <c r="N185" s="25"/>
      <c r="R185" s="20"/>
      <c r="S185" s="25"/>
      <c r="T185" s="25"/>
      <c r="U185" s="25"/>
      <c r="V185" s="25"/>
      <c r="W185" s="23" t="str">
        <f t="shared" si="8"/>
        <v>-</v>
      </c>
      <c r="X185" s="23" t="str">
        <f t="shared" si="8"/>
        <v>-</v>
      </c>
    </row>
    <row r="186" spans="1:24" x14ac:dyDescent="0.25">
      <c r="A186" s="25"/>
      <c r="B186" s="25"/>
      <c r="C186" s="25"/>
      <c r="D186" s="25"/>
      <c r="E186" s="25"/>
      <c r="F186" s="25"/>
      <c r="G186" s="25"/>
      <c r="H186" s="25"/>
      <c r="J186" s="25"/>
      <c r="K186" s="25"/>
      <c r="L186" s="25"/>
      <c r="M186" s="25"/>
      <c r="N186" s="25"/>
      <c r="R186" s="20"/>
      <c r="S186" s="25"/>
      <c r="T186" s="25"/>
      <c r="U186" s="25"/>
      <c r="V186" s="25"/>
      <c r="W186" s="23" t="str">
        <f t="shared" si="8"/>
        <v>-</v>
      </c>
      <c r="X186" s="23" t="str">
        <f t="shared" si="8"/>
        <v>-</v>
      </c>
    </row>
    <row r="187" spans="1:24" x14ac:dyDescent="0.25">
      <c r="A187" s="25"/>
      <c r="B187" s="25"/>
      <c r="C187" s="25"/>
      <c r="D187" s="25"/>
      <c r="E187" s="25"/>
      <c r="F187" s="25"/>
      <c r="G187" s="25"/>
      <c r="H187" s="25"/>
      <c r="J187" s="25"/>
      <c r="K187" s="25"/>
      <c r="L187" s="25"/>
      <c r="M187" s="25"/>
      <c r="N187" s="25"/>
      <c r="R187" s="20"/>
      <c r="S187" s="25"/>
      <c r="T187" s="25"/>
      <c r="U187" s="25"/>
      <c r="V187" s="25"/>
      <c r="W187" s="23" t="str">
        <f t="shared" si="8"/>
        <v>-</v>
      </c>
      <c r="X187" s="23" t="str">
        <f t="shared" si="8"/>
        <v>-</v>
      </c>
    </row>
    <row r="188" spans="1:24" x14ac:dyDescent="0.25">
      <c r="A188" s="25"/>
      <c r="B188" s="25"/>
      <c r="C188" s="25"/>
      <c r="D188" s="25"/>
      <c r="E188" s="25"/>
      <c r="F188" s="25"/>
      <c r="G188" s="25"/>
      <c r="H188" s="25"/>
      <c r="J188" s="25"/>
      <c r="K188" s="25"/>
      <c r="L188" s="25"/>
      <c r="M188" s="25"/>
      <c r="N188" s="25"/>
      <c r="R188" s="20"/>
      <c r="S188" s="25"/>
      <c r="T188" s="25"/>
      <c r="U188" s="25"/>
      <c r="V188" s="25"/>
      <c r="W188" s="23" t="str">
        <f t="shared" si="8"/>
        <v>-</v>
      </c>
      <c r="X188" s="23" t="str">
        <f t="shared" si="8"/>
        <v>-</v>
      </c>
    </row>
    <row r="189" spans="1:24" x14ac:dyDescent="0.25">
      <c r="A189" s="25"/>
      <c r="B189" s="25"/>
      <c r="C189" s="25"/>
      <c r="D189" s="25"/>
      <c r="E189" s="25"/>
      <c r="F189" s="25"/>
      <c r="G189" s="25"/>
      <c r="H189" s="25"/>
      <c r="J189" s="25"/>
      <c r="K189" s="25"/>
      <c r="L189" s="25"/>
      <c r="M189" s="25"/>
      <c r="N189" s="25"/>
      <c r="R189" s="20"/>
      <c r="S189" s="25"/>
      <c r="T189" s="25"/>
      <c r="U189" s="25"/>
      <c r="V189" s="25"/>
      <c r="W189" s="23" t="str">
        <f t="shared" si="8"/>
        <v>-</v>
      </c>
      <c r="X189" s="23" t="str">
        <f t="shared" si="8"/>
        <v>-</v>
      </c>
    </row>
    <row r="190" spans="1:24" x14ac:dyDescent="0.25">
      <c r="A190" s="25"/>
      <c r="B190" s="25"/>
      <c r="C190" s="25"/>
      <c r="D190" s="25"/>
      <c r="E190" s="25"/>
      <c r="F190" s="25"/>
      <c r="G190" s="25"/>
      <c r="H190" s="25"/>
      <c r="J190" s="25"/>
      <c r="K190" s="25"/>
      <c r="L190" s="25"/>
      <c r="M190" s="25"/>
      <c r="N190" s="25"/>
      <c r="R190" s="20"/>
      <c r="S190" s="25"/>
      <c r="T190" s="25"/>
      <c r="U190" s="25"/>
      <c r="V190" s="25"/>
      <c r="W190" s="23" t="str">
        <f t="shared" si="8"/>
        <v>-</v>
      </c>
      <c r="X190" s="23" t="str">
        <f t="shared" si="8"/>
        <v>-</v>
      </c>
    </row>
    <row r="191" spans="1:24" x14ac:dyDescent="0.25">
      <c r="A191" s="25"/>
      <c r="B191" s="25"/>
      <c r="C191" s="25"/>
      <c r="D191" s="25"/>
      <c r="E191" s="25"/>
      <c r="F191" s="25"/>
      <c r="G191" s="25"/>
      <c r="H191" s="25"/>
      <c r="J191" s="25"/>
      <c r="K191" s="25"/>
      <c r="L191" s="25"/>
      <c r="M191" s="25"/>
      <c r="N191" s="25"/>
      <c r="R191" s="20"/>
      <c r="S191" s="25"/>
      <c r="T191" s="25"/>
      <c r="U191" s="25"/>
      <c r="V191" s="25"/>
      <c r="W191" s="23" t="str">
        <f t="shared" si="8"/>
        <v>-</v>
      </c>
      <c r="X191" s="23" t="str">
        <f t="shared" si="8"/>
        <v>-</v>
      </c>
    </row>
    <row r="192" spans="1:24" x14ac:dyDescent="0.25">
      <c r="A192" s="25"/>
      <c r="B192" s="25"/>
      <c r="C192" s="25"/>
      <c r="D192" s="25"/>
      <c r="E192" s="25"/>
      <c r="F192" s="25"/>
      <c r="G192" s="25"/>
      <c r="H192" s="25"/>
      <c r="J192" s="25"/>
      <c r="K192" s="25"/>
      <c r="L192" s="25"/>
      <c r="M192" s="25"/>
      <c r="N192" s="25"/>
      <c r="R192" s="20"/>
      <c r="S192" s="25"/>
      <c r="T192" s="25"/>
      <c r="U192" s="25"/>
      <c r="V192" s="25"/>
      <c r="W192" s="23" t="str">
        <f t="shared" si="8"/>
        <v>-</v>
      </c>
      <c r="X192" s="23" t="str">
        <f t="shared" si="8"/>
        <v>-</v>
      </c>
    </row>
    <row r="193" spans="1:24" x14ac:dyDescent="0.25">
      <c r="A193" s="25"/>
      <c r="B193" s="25"/>
      <c r="C193" s="25"/>
      <c r="D193" s="25"/>
      <c r="E193" s="25"/>
      <c r="F193" s="25"/>
      <c r="G193" s="25"/>
      <c r="H193" s="25"/>
      <c r="J193" s="25"/>
      <c r="K193" s="25"/>
      <c r="L193" s="25"/>
      <c r="M193" s="25"/>
      <c r="N193" s="25"/>
      <c r="R193" s="20"/>
      <c r="S193" s="25"/>
      <c r="T193" s="25"/>
      <c r="U193" s="25"/>
      <c r="V193" s="25"/>
      <c r="W193" s="23" t="str">
        <f t="shared" si="8"/>
        <v>-</v>
      </c>
      <c r="X193" s="23" t="str">
        <f t="shared" si="8"/>
        <v>-</v>
      </c>
    </row>
    <row r="194" spans="1:24" x14ac:dyDescent="0.25">
      <c r="A194" s="25"/>
      <c r="B194" s="25"/>
      <c r="C194" s="25"/>
      <c r="D194" s="25"/>
      <c r="E194" s="25"/>
      <c r="F194" s="25"/>
      <c r="G194" s="25"/>
      <c r="H194" s="25"/>
      <c r="J194" s="25"/>
      <c r="K194" s="25"/>
      <c r="L194" s="25"/>
      <c r="M194" s="25"/>
      <c r="N194" s="25"/>
      <c r="R194" s="20"/>
      <c r="S194" s="25"/>
      <c r="T194" s="25"/>
      <c r="U194" s="25"/>
      <c r="V194" s="25"/>
      <c r="W194" s="23" t="str">
        <f t="shared" si="8"/>
        <v>-</v>
      </c>
      <c r="X194" s="23" t="str">
        <f t="shared" si="8"/>
        <v>-</v>
      </c>
    </row>
    <row r="195" spans="1:24" x14ac:dyDescent="0.25">
      <c r="A195" s="25"/>
      <c r="B195" s="25"/>
      <c r="C195" s="25"/>
      <c r="D195" s="25"/>
      <c r="E195" s="25"/>
      <c r="F195" s="25"/>
      <c r="G195" s="25"/>
      <c r="H195" s="25"/>
      <c r="J195" s="25"/>
      <c r="K195" s="25"/>
      <c r="L195" s="25"/>
      <c r="M195" s="25"/>
      <c r="N195" s="25"/>
      <c r="R195" s="20"/>
      <c r="S195" s="25"/>
      <c r="T195" s="25"/>
      <c r="U195" s="25"/>
      <c r="V195" s="25"/>
      <c r="W195" s="23" t="str">
        <f t="shared" si="8"/>
        <v>-</v>
      </c>
      <c r="X195" s="23" t="str">
        <f t="shared" si="8"/>
        <v>-</v>
      </c>
    </row>
    <row r="196" spans="1:24" x14ac:dyDescent="0.25">
      <c r="A196" s="25"/>
      <c r="B196" s="25"/>
      <c r="C196" s="25"/>
      <c r="D196" s="25"/>
      <c r="E196" s="25"/>
      <c r="F196" s="25"/>
      <c r="G196" s="25"/>
      <c r="H196" s="25"/>
      <c r="J196" s="25"/>
      <c r="K196" s="25"/>
      <c r="L196" s="25"/>
      <c r="M196" s="25"/>
      <c r="N196" s="25"/>
      <c r="R196" s="20"/>
      <c r="S196" s="25"/>
      <c r="T196" s="25"/>
      <c r="U196" s="25"/>
      <c r="V196" s="25"/>
      <c r="W196" s="23" t="str">
        <f t="shared" si="8"/>
        <v>-</v>
      </c>
      <c r="X196" s="23" t="str">
        <f t="shared" si="8"/>
        <v>-</v>
      </c>
    </row>
    <row r="197" spans="1:24" x14ac:dyDescent="0.25">
      <c r="A197" s="25"/>
      <c r="B197" s="25"/>
      <c r="C197" s="25"/>
      <c r="D197" s="25"/>
      <c r="E197" s="25"/>
      <c r="F197" s="25"/>
      <c r="G197" s="25"/>
      <c r="H197" s="25"/>
      <c r="J197" s="25"/>
      <c r="K197" s="25"/>
      <c r="L197" s="25"/>
      <c r="M197" s="25"/>
      <c r="N197" s="25"/>
      <c r="R197" s="20"/>
      <c r="S197" s="25"/>
      <c r="T197" s="25"/>
      <c r="U197" s="25"/>
      <c r="V197" s="25"/>
      <c r="W197" s="23" t="str">
        <f t="shared" si="8"/>
        <v>-</v>
      </c>
      <c r="X197" s="23" t="str">
        <f t="shared" si="8"/>
        <v>-</v>
      </c>
    </row>
    <row r="198" spans="1:24" x14ac:dyDescent="0.25">
      <c r="A198" s="25"/>
      <c r="B198" s="25"/>
      <c r="C198" s="25"/>
      <c r="D198" s="25"/>
      <c r="E198" s="25"/>
      <c r="F198" s="25"/>
      <c r="G198" s="25"/>
      <c r="H198" s="25"/>
      <c r="J198" s="25"/>
      <c r="K198" s="25"/>
      <c r="L198" s="25"/>
      <c r="M198" s="25"/>
      <c r="N198" s="25"/>
      <c r="R198" s="20"/>
      <c r="S198" s="25"/>
      <c r="T198" s="25"/>
      <c r="U198" s="25"/>
      <c r="V198" s="25"/>
      <c r="W198" s="23" t="str">
        <f t="shared" si="8"/>
        <v>-</v>
      </c>
      <c r="X198" s="23" t="str">
        <f t="shared" si="8"/>
        <v>-</v>
      </c>
    </row>
    <row r="199" spans="1:24" x14ac:dyDescent="0.25">
      <c r="A199" s="25"/>
      <c r="B199" s="25"/>
      <c r="C199" s="25"/>
      <c r="D199" s="25"/>
      <c r="E199" s="25"/>
      <c r="F199" s="25"/>
      <c r="G199" s="25"/>
      <c r="H199" s="25"/>
      <c r="J199" s="25"/>
      <c r="K199" s="25"/>
      <c r="L199" s="25"/>
      <c r="M199" s="25"/>
      <c r="N199" s="25"/>
      <c r="R199" s="20"/>
      <c r="S199" s="25"/>
      <c r="T199" s="25"/>
      <c r="U199" s="25"/>
      <c r="V199" s="25"/>
      <c r="W199" s="23" t="str">
        <f t="shared" si="8"/>
        <v>-</v>
      </c>
      <c r="X199" s="23" t="str">
        <f t="shared" si="8"/>
        <v>-</v>
      </c>
    </row>
    <row r="200" spans="1:24" x14ac:dyDescent="0.25">
      <c r="A200" s="25"/>
      <c r="B200" s="25"/>
      <c r="C200" s="25"/>
      <c r="D200" s="25"/>
      <c r="E200" s="25"/>
      <c r="F200" s="25"/>
      <c r="G200" s="25"/>
      <c r="H200" s="25"/>
      <c r="J200" s="25"/>
      <c r="K200" s="25"/>
      <c r="L200" s="25"/>
      <c r="M200" s="25"/>
      <c r="N200" s="25"/>
      <c r="R200" s="20"/>
      <c r="S200" s="25"/>
      <c r="T200" s="25"/>
      <c r="U200" s="25"/>
      <c r="V200" s="25"/>
      <c r="W200" s="23" t="str">
        <f t="shared" si="8"/>
        <v>-</v>
      </c>
      <c r="X200" s="23" t="str">
        <f t="shared" si="8"/>
        <v>-</v>
      </c>
    </row>
    <row r="201" spans="1:24" x14ac:dyDescent="0.25">
      <c r="A201" s="25"/>
      <c r="B201" s="25"/>
      <c r="C201" s="25"/>
      <c r="D201" s="25"/>
      <c r="E201" s="25"/>
      <c r="F201" s="25"/>
      <c r="G201" s="25"/>
      <c r="H201" s="25"/>
      <c r="J201" s="25"/>
      <c r="K201" s="25"/>
      <c r="L201" s="25"/>
      <c r="M201" s="25"/>
      <c r="N201" s="25"/>
      <c r="R201" s="20"/>
      <c r="S201" s="25"/>
      <c r="T201" s="25"/>
      <c r="U201" s="25"/>
      <c r="V201" s="25"/>
      <c r="W201" s="23" t="str">
        <f t="shared" ref="W201:X264" si="9">IF((J201+L201/$X$6)&gt;0,(J201+L201/$X$6),"-")</f>
        <v>-</v>
      </c>
      <c r="X201" s="23" t="str">
        <f t="shared" si="9"/>
        <v>-</v>
      </c>
    </row>
    <row r="202" spans="1:24" x14ac:dyDescent="0.25">
      <c r="A202" s="25"/>
      <c r="B202" s="25"/>
      <c r="C202" s="25"/>
      <c r="D202" s="25"/>
      <c r="E202" s="25"/>
      <c r="F202" s="25"/>
      <c r="G202" s="25"/>
      <c r="H202" s="25"/>
      <c r="J202" s="25"/>
      <c r="K202" s="25"/>
      <c r="L202" s="25"/>
      <c r="M202" s="25"/>
      <c r="N202" s="25"/>
      <c r="R202" s="20"/>
      <c r="S202" s="25"/>
      <c r="T202" s="25"/>
      <c r="U202" s="25"/>
      <c r="V202" s="25"/>
      <c r="W202" s="23" t="str">
        <f t="shared" si="9"/>
        <v>-</v>
      </c>
      <c r="X202" s="23" t="str">
        <f t="shared" si="9"/>
        <v>-</v>
      </c>
    </row>
    <row r="203" spans="1:24" x14ac:dyDescent="0.25">
      <c r="A203" s="25"/>
      <c r="B203" s="25"/>
      <c r="C203" s="25"/>
      <c r="D203" s="25"/>
      <c r="E203" s="25"/>
      <c r="F203" s="25"/>
      <c r="G203" s="25"/>
      <c r="H203" s="25"/>
      <c r="J203" s="25"/>
      <c r="K203" s="25"/>
      <c r="L203" s="25"/>
      <c r="M203" s="25"/>
      <c r="N203" s="25"/>
      <c r="R203" s="20"/>
      <c r="S203" s="25"/>
      <c r="T203" s="25"/>
      <c r="U203" s="25"/>
      <c r="V203" s="25"/>
      <c r="W203" s="23" t="str">
        <f t="shared" si="9"/>
        <v>-</v>
      </c>
      <c r="X203" s="23" t="str">
        <f t="shared" si="9"/>
        <v>-</v>
      </c>
    </row>
    <row r="204" spans="1:24" x14ac:dyDescent="0.25">
      <c r="A204" s="25"/>
      <c r="B204" s="25"/>
      <c r="C204" s="25"/>
      <c r="D204" s="25"/>
      <c r="E204" s="25"/>
      <c r="F204" s="25"/>
      <c r="G204" s="25"/>
      <c r="H204" s="25"/>
      <c r="J204" s="25"/>
      <c r="K204" s="25"/>
      <c r="L204" s="25"/>
      <c r="M204" s="25"/>
      <c r="N204" s="25"/>
      <c r="R204" s="20"/>
      <c r="S204" s="25"/>
      <c r="T204" s="25"/>
      <c r="U204" s="25"/>
      <c r="V204" s="25"/>
      <c r="W204" s="23" t="str">
        <f t="shared" si="9"/>
        <v>-</v>
      </c>
      <c r="X204" s="23" t="str">
        <f t="shared" si="9"/>
        <v>-</v>
      </c>
    </row>
    <row r="205" spans="1:24" x14ac:dyDescent="0.25">
      <c r="A205" s="25"/>
      <c r="B205" s="25"/>
      <c r="C205" s="25"/>
      <c r="D205" s="25"/>
      <c r="E205" s="25"/>
      <c r="F205" s="25"/>
      <c r="G205" s="25"/>
      <c r="H205" s="25"/>
      <c r="J205" s="25"/>
      <c r="K205" s="25"/>
      <c r="L205" s="25"/>
      <c r="M205" s="25"/>
      <c r="N205" s="25"/>
      <c r="R205" s="20"/>
      <c r="S205" s="25"/>
      <c r="T205" s="25"/>
      <c r="U205" s="25"/>
      <c r="V205" s="25"/>
      <c r="W205" s="23" t="str">
        <f t="shared" si="9"/>
        <v>-</v>
      </c>
      <c r="X205" s="23" t="str">
        <f t="shared" si="9"/>
        <v>-</v>
      </c>
    </row>
    <row r="206" spans="1:24" x14ac:dyDescent="0.25">
      <c r="A206" s="25"/>
      <c r="B206" s="25"/>
      <c r="C206" s="25"/>
      <c r="D206" s="25"/>
      <c r="E206" s="25"/>
      <c r="F206" s="25"/>
      <c r="G206" s="25"/>
      <c r="H206" s="25"/>
      <c r="J206" s="25"/>
      <c r="K206" s="25"/>
      <c r="L206" s="25"/>
      <c r="M206" s="25"/>
      <c r="N206" s="25"/>
      <c r="R206" s="20"/>
      <c r="S206" s="25"/>
      <c r="T206" s="25"/>
      <c r="U206" s="25"/>
      <c r="V206" s="25"/>
      <c r="W206" s="23" t="str">
        <f t="shared" si="9"/>
        <v>-</v>
      </c>
      <c r="X206" s="23" t="str">
        <f t="shared" si="9"/>
        <v>-</v>
      </c>
    </row>
    <row r="207" spans="1:24" x14ac:dyDescent="0.25">
      <c r="A207" s="25"/>
      <c r="B207" s="25"/>
      <c r="C207" s="25"/>
      <c r="D207" s="25"/>
      <c r="E207" s="25"/>
      <c r="F207" s="25"/>
      <c r="G207" s="25"/>
      <c r="H207" s="25"/>
      <c r="J207" s="25"/>
      <c r="K207" s="25"/>
      <c r="L207" s="25"/>
      <c r="M207" s="25"/>
      <c r="N207" s="25"/>
      <c r="R207" s="20"/>
      <c r="S207" s="25"/>
      <c r="T207" s="25"/>
      <c r="U207" s="25"/>
      <c r="V207" s="25"/>
      <c r="W207" s="23" t="str">
        <f t="shared" si="9"/>
        <v>-</v>
      </c>
      <c r="X207" s="23" t="str">
        <f t="shared" si="9"/>
        <v>-</v>
      </c>
    </row>
    <row r="208" spans="1:24" x14ac:dyDescent="0.25">
      <c r="A208" s="25"/>
      <c r="B208" s="25"/>
      <c r="C208" s="25"/>
      <c r="D208" s="25"/>
      <c r="E208" s="25"/>
      <c r="F208" s="25"/>
      <c r="G208" s="25"/>
      <c r="H208" s="25"/>
      <c r="J208" s="25"/>
      <c r="K208" s="25"/>
      <c r="L208" s="25"/>
      <c r="M208" s="25"/>
      <c r="N208" s="25"/>
      <c r="R208" s="20"/>
      <c r="S208" s="25"/>
      <c r="T208" s="25"/>
      <c r="U208" s="25"/>
      <c r="V208" s="25"/>
      <c r="W208" s="23" t="str">
        <f t="shared" si="9"/>
        <v>-</v>
      </c>
      <c r="X208" s="23" t="str">
        <f t="shared" si="9"/>
        <v>-</v>
      </c>
    </row>
    <row r="209" spans="1:24" x14ac:dyDescent="0.25">
      <c r="A209" s="25"/>
      <c r="B209" s="25"/>
      <c r="C209" s="25"/>
      <c r="D209" s="25"/>
      <c r="E209" s="25"/>
      <c r="F209" s="25"/>
      <c r="G209" s="25"/>
      <c r="H209" s="25"/>
      <c r="J209" s="25"/>
      <c r="K209" s="25"/>
      <c r="L209" s="25"/>
      <c r="M209" s="25"/>
      <c r="N209" s="25"/>
      <c r="R209" s="20"/>
      <c r="S209" s="25"/>
      <c r="T209" s="25"/>
      <c r="U209" s="25"/>
      <c r="V209" s="25"/>
      <c r="W209" s="23" t="str">
        <f t="shared" si="9"/>
        <v>-</v>
      </c>
      <c r="X209" s="23" t="str">
        <f t="shared" si="9"/>
        <v>-</v>
      </c>
    </row>
    <row r="210" spans="1:24" x14ac:dyDescent="0.25">
      <c r="A210" s="25"/>
      <c r="B210" s="25"/>
      <c r="C210" s="25"/>
      <c r="D210" s="25"/>
      <c r="E210" s="25"/>
      <c r="F210" s="25"/>
      <c r="G210" s="25"/>
      <c r="H210" s="25"/>
      <c r="J210" s="25"/>
      <c r="K210" s="25"/>
      <c r="L210" s="25"/>
      <c r="M210" s="25"/>
      <c r="N210" s="25"/>
      <c r="R210" s="20"/>
      <c r="S210" s="25"/>
      <c r="T210" s="25"/>
      <c r="U210" s="25"/>
      <c r="V210" s="25"/>
      <c r="W210" s="23" t="str">
        <f t="shared" si="9"/>
        <v>-</v>
      </c>
      <c r="X210" s="23" t="str">
        <f t="shared" si="9"/>
        <v>-</v>
      </c>
    </row>
    <row r="211" spans="1:24" x14ac:dyDescent="0.25">
      <c r="A211" s="25"/>
      <c r="B211" s="25"/>
      <c r="C211" s="25"/>
      <c r="D211" s="25"/>
      <c r="E211" s="25"/>
      <c r="F211" s="25"/>
      <c r="G211" s="25"/>
      <c r="H211" s="25"/>
      <c r="J211" s="25"/>
      <c r="K211" s="25"/>
      <c r="L211" s="25"/>
      <c r="M211" s="25"/>
      <c r="N211" s="25"/>
      <c r="R211" s="20"/>
      <c r="S211" s="25"/>
      <c r="T211" s="25"/>
      <c r="U211" s="25"/>
      <c r="V211" s="25"/>
      <c r="W211" s="23" t="str">
        <f t="shared" si="9"/>
        <v>-</v>
      </c>
      <c r="X211" s="23" t="str">
        <f t="shared" si="9"/>
        <v>-</v>
      </c>
    </row>
    <row r="212" spans="1:24" x14ac:dyDescent="0.25">
      <c r="A212" s="25"/>
      <c r="B212" s="25"/>
      <c r="C212" s="25"/>
      <c r="D212" s="25"/>
      <c r="E212" s="25"/>
      <c r="F212" s="25"/>
      <c r="G212" s="25"/>
      <c r="H212" s="25"/>
      <c r="J212" s="25"/>
      <c r="K212" s="25"/>
      <c r="L212" s="25"/>
      <c r="M212" s="25"/>
      <c r="N212" s="25"/>
      <c r="R212" s="20"/>
      <c r="S212" s="25"/>
      <c r="T212" s="25"/>
      <c r="U212" s="25"/>
      <c r="V212" s="25"/>
      <c r="W212" s="23" t="str">
        <f t="shared" si="9"/>
        <v>-</v>
      </c>
      <c r="X212" s="23" t="str">
        <f t="shared" si="9"/>
        <v>-</v>
      </c>
    </row>
    <row r="213" spans="1:24" x14ac:dyDescent="0.25">
      <c r="A213" s="25"/>
      <c r="B213" s="25"/>
      <c r="C213" s="25"/>
      <c r="D213" s="25"/>
      <c r="E213" s="25"/>
      <c r="F213" s="25"/>
      <c r="G213" s="25"/>
      <c r="H213" s="25"/>
      <c r="J213" s="25"/>
      <c r="K213" s="25"/>
      <c r="L213" s="25"/>
      <c r="M213" s="25"/>
      <c r="N213" s="25"/>
      <c r="R213" s="20"/>
      <c r="S213" s="25"/>
      <c r="T213" s="25"/>
      <c r="U213" s="25"/>
      <c r="V213" s="25"/>
      <c r="W213" s="23" t="str">
        <f t="shared" si="9"/>
        <v>-</v>
      </c>
      <c r="X213" s="23" t="str">
        <f t="shared" si="9"/>
        <v>-</v>
      </c>
    </row>
    <row r="214" spans="1:24" x14ac:dyDescent="0.25">
      <c r="A214" s="25"/>
      <c r="B214" s="25"/>
      <c r="C214" s="25"/>
      <c r="D214" s="25"/>
      <c r="E214" s="25"/>
      <c r="F214" s="25"/>
      <c r="G214" s="25"/>
      <c r="H214" s="25"/>
      <c r="J214" s="25"/>
      <c r="K214" s="25"/>
      <c r="L214" s="25"/>
      <c r="M214" s="25"/>
      <c r="N214" s="25"/>
      <c r="R214" s="20"/>
      <c r="S214" s="25"/>
      <c r="T214" s="25"/>
      <c r="U214" s="25"/>
      <c r="V214" s="25"/>
      <c r="W214" s="23" t="str">
        <f t="shared" si="9"/>
        <v>-</v>
      </c>
      <c r="X214" s="23" t="str">
        <f t="shared" si="9"/>
        <v>-</v>
      </c>
    </row>
    <row r="215" spans="1:24" x14ac:dyDescent="0.25">
      <c r="A215" s="25"/>
      <c r="B215" s="25"/>
      <c r="C215" s="25"/>
      <c r="D215" s="25"/>
      <c r="E215" s="25"/>
      <c r="F215" s="25"/>
      <c r="G215" s="25"/>
      <c r="H215" s="25"/>
      <c r="J215" s="25"/>
      <c r="K215" s="25"/>
      <c r="L215" s="25"/>
      <c r="M215" s="25"/>
      <c r="N215" s="25"/>
      <c r="R215" s="20"/>
      <c r="S215" s="25"/>
      <c r="T215" s="25"/>
      <c r="U215" s="25"/>
      <c r="V215" s="25"/>
      <c r="W215" s="23" t="str">
        <f t="shared" si="9"/>
        <v>-</v>
      </c>
      <c r="X215" s="23" t="str">
        <f t="shared" si="9"/>
        <v>-</v>
      </c>
    </row>
    <row r="216" spans="1:24" x14ac:dyDescent="0.25">
      <c r="A216" s="25"/>
      <c r="B216" s="25"/>
      <c r="C216" s="25"/>
      <c r="D216" s="25"/>
      <c r="E216" s="25"/>
      <c r="F216" s="25"/>
      <c r="G216" s="25"/>
      <c r="H216" s="25"/>
      <c r="J216" s="25"/>
      <c r="K216" s="25"/>
      <c r="L216" s="25"/>
      <c r="M216" s="25"/>
      <c r="N216" s="25"/>
      <c r="R216" s="20"/>
      <c r="S216" s="25"/>
      <c r="T216" s="25"/>
      <c r="U216" s="25"/>
      <c r="V216" s="25"/>
      <c r="W216" s="23" t="str">
        <f t="shared" si="9"/>
        <v>-</v>
      </c>
      <c r="X216" s="23" t="str">
        <f t="shared" si="9"/>
        <v>-</v>
      </c>
    </row>
    <row r="217" spans="1:24" x14ac:dyDescent="0.25">
      <c r="A217" s="25"/>
      <c r="B217" s="25"/>
      <c r="C217" s="25"/>
      <c r="D217" s="25"/>
      <c r="E217" s="25"/>
      <c r="F217" s="25"/>
      <c r="G217" s="25"/>
      <c r="H217" s="25"/>
      <c r="J217" s="25"/>
      <c r="K217" s="25"/>
      <c r="L217" s="25"/>
      <c r="M217" s="25"/>
      <c r="N217" s="25"/>
      <c r="R217" s="20"/>
      <c r="S217" s="25"/>
      <c r="T217" s="25"/>
      <c r="U217" s="25"/>
      <c r="V217" s="25"/>
      <c r="W217" s="23" t="str">
        <f t="shared" si="9"/>
        <v>-</v>
      </c>
      <c r="X217" s="23" t="str">
        <f t="shared" si="9"/>
        <v>-</v>
      </c>
    </row>
    <row r="218" spans="1:24" x14ac:dyDescent="0.25">
      <c r="A218" s="25"/>
      <c r="B218" s="25"/>
      <c r="C218" s="25"/>
      <c r="D218" s="25"/>
      <c r="E218" s="25"/>
      <c r="F218" s="25"/>
      <c r="G218" s="25"/>
      <c r="H218" s="25"/>
      <c r="J218" s="25"/>
      <c r="K218" s="25"/>
      <c r="L218" s="25"/>
      <c r="M218" s="25"/>
      <c r="N218" s="25"/>
      <c r="R218" s="20"/>
      <c r="S218" s="25"/>
      <c r="T218" s="25"/>
      <c r="U218" s="25"/>
      <c r="V218" s="25"/>
      <c r="W218" s="23" t="str">
        <f t="shared" si="9"/>
        <v>-</v>
      </c>
      <c r="X218" s="23" t="str">
        <f t="shared" si="9"/>
        <v>-</v>
      </c>
    </row>
    <row r="219" spans="1:24" x14ac:dyDescent="0.25">
      <c r="A219" s="25"/>
      <c r="B219" s="25"/>
      <c r="C219" s="25"/>
      <c r="D219" s="25"/>
      <c r="E219" s="25"/>
      <c r="F219" s="25"/>
      <c r="G219" s="25"/>
      <c r="H219" s="25"/>
      <c r="J219" s="25"/>
      <c r="K219" s="25"/>
      <c r="L219" s="25"/>
      <c r="M219" s="25"/>
      <c r="N219" s="25"/>
      <c r="R219" s="20"/>
      <c r="S219" s="25"/>
      <c r="T219" s="25"/>
      <c r="U219" s="25"/>
      <c r="V219" s="25"/>
      <c r="W219" s="23" t="str">
        <f t="shared" si="9"/>
        <v>-</v>
      </c>
      <c r="X219" s="23" t="str">
        <f t="shared" si="9"/>
        <v>-</v>
      </c>
    </row>
    <row r="220" spans="1:24" x14ac:dyDescent="0.25">
      <c r="A220" s="25"/>
      <c r="B220" s="25"/>
      <c r="C220" s="25"/>
      <c r="D220" s="25"/>
      <c r="E220" s="25"/>
      <c r="F220" s="25"/>
      <c r="G220" s="25"/>
      <c r="H220" s="25"/>
      <c r="J220" s="25"/>
      <c r="K220" s="25"/>
      <c r="L220" s="25"/>
      <c r="M220" s="25"/>
      <c r="N220" s="25"/>
      <c r="R220" s="20"/>
      <c r="S220" s="25"/>
      <c r="T220" s="25"/>
      <c r="U220" s="25"/>
      <c r="V220" s="25"/>
      <c r="W220" s="23" t="str">
        <f t="shared" si="9"/>
        <v>-</v>
      </c>
      <c r="X220" s="23" t="str">
        <f t="shared" si="9"/>
        <v>-</v>
      </c>
    </row>
    <row r="221" spans="1:24" x14ac:dyDescent="0.25">
      <c r="A221" s="25"/>
      <c r="B221" s="25"/>
      <c r="C221" s="25"/>
      <c r="D221" s="25"/>
      <c r="E221" s="25"/>
      <c r="F221" s="25"/>
      <c r="G221" s="25"/>
      <c r="H221" s="25"/>
      <c r="J221" s="25"/>
      <c r="K221" s="25"/>
      <c r="L221" s="25"/>
      <c r="M221" s="25"/>
      <c r="N221" s="25"/>
      <c r="R221" s="20"/>
      <c r="S221" s="25"/>
      <c r="T221" s="25"/>
      <c r="U221" s="25"/>
      <c r="V221" s="25"/>
      <c r="W221" s="23" t="str">
        <f t="shared" si="9"/>
        <v>-</v>
      </c>
      <c r="X221" s="23" t="str">
        <f t="shared" si="9"/>
        <v>-</v>
      </c>
    </row>
    <row r="222" spans="1:24" x14ac:dyDescent="0.25">
      <c r="A222" s="25"/>
      <c r="B222" s="25"/>
      <c r="C222" s="25"/>
      <c r="D222" s="25"/>
      <c r="E222" s="25"/>
      <c r="F222" s="25"/>
      <c r="G222" s="25"/>
      <c r="H222" s="25"/>
      <c r="J222" s="25"/>
      <c r="K222" s="25"/>
      <c r="L222" s="25"/>
      <c r="M222" s="25"/>
      <c r="N222" s="25"/>
      <c r="R222" s="20"/>
      <c r="S222" s="25"/>
      <c r="T222" s="25"/>
      <c r="U222" s="25"/>
      <c r="V222" s="25"/>
      <c r="W222" s="23" t="str">
        <f t="shared" si="9"/>
        <v>-</v>
      </c>
      <c r="X222" s="23" t="str">
        <f t="shared" si="9"/>
        <v>-</v>
      </c>
    </row>
    <row r="223" spans="1:24" x14ac:dyDescent="0.25">
      <c r="A223" s="25"/>
      <c r="B223" s="25"/>
      <c r="C223" s="25"/>
      <c r="D223" s="25"/>
      <c r="E223" s="25"/>
      <c r="F223" s="25"/>
      <c r="G223" s="25"/>
      <c r="H223" s="25"/>
      <c r="J223" s="25"/>
      <c r="K223" s="25"/>
      <c r="L223" s="25"/>
      <c r="M223" s="25"/>
      <c r="N223" s="25"/>
      <c r="R223" s="20"/>
      <c r="S223" s="25"/>
      <c r="T223" s="25"/>
      <c r="U223" s="25"/>
      <c r="V223" s="25"/>
      <c r="W223" s="23" t="str">
        <f t="shared" si="9"/>
        <v>-</v>
      </c>
      <c r="X223" s="23" t="str">
        <f t="shared" si="9"/>
        <v>-</v>
      </c>
    </row>
    <row r="224" spans="1:24" x14ac:dyDescent="0.25">
      <c r="A224" s="25"/>
      <c r="B224" s="25"/>
      <c r="C224" s="25"/>
      <c r="D224" s="25"/>
      <c r="E224" s="25"/>
      <c r="F224" s="25"/>
      <c r="G224" s="25"/>
      <c r="H224" s="25"/>
      <c r="J224" s="25"/>
      <c r="K224" s="25"/>
      <c r="L224" s="25"/>
      <c r="M224" s="25"/>
      <c r="N224" s="25"/>
      <c r="R224" s="20"/>
      <c r="S224" s="25"/>
      <c r="T224" s="25"/>
      <c r="U224" s="25"/>
      <c r="V224" s="25"/>
      <c r="W224" s="23" t="str">
        <f t="shared" si="9"/>
        <v>-</v>
      </c>
      <c r="X224" s="23" t="str">
        <f t="shared" si="9"/>
        <v>-</v>
      </c>
    </row>
    <row r="225" spans="1:24" x14ac:dyDescent="0.25">
      <c r="A225" s="25"/>
      <c r="B225" s="25"/>
      <c r="C225" s="25"/>
      <c r="D225" s="25"/>
      <c r="E225" s="25"/>
      <c r="F225" s="25"/>
      <c r="G225" s="25"/>
      <c r="H225" s="25"/>
      <c r="J225" s="25"/>
      <c r="K225" s="25"/>
      <c r="L225" s="25"/>
      <c r="M225" s="25"/>
      <c r="N225" s="25"/>
      <c r="R225" s="20"/>
      <c r="S225" s="25"/>
      <c r="T225" s="25"/>
      <c r="U225" s="25"/>
      <c r="V225" s="25"/>
      <c r="W225" s="23" t="str">
        <f t="shared" si="9"/>
        <v>-</v>
      </c>
      <c r="X225" s="23" t="str">
        <f t="shared" si="9"/>
        <v>-</v>
      </c>
    </row>
    <row r="226" spans="1:24" x14ac:dyDescent="0.25">
      <c r="A226" s="25"/>
      <c r="B226" s="25"/>
      <c r="C226" s="25"/>
      <c r="D226" s="25"/>
      <c r="E226" s="25"/>
      <c r="F226" s="25"/>
      <c r="G226" s="25"/>
      <c r="H226" s="25"/>
      <c r="J226" s="25"/>
      <c r="K226" s="25"/>
      <c r="L226" s="25"/>
      <c r="M226" s="25"/>
      <c r="N226" s="25"/>
      <c r="R226" s="20"/>
      <c r="S226" s="25"/>
      <c r="T226" s="25"/>
      <c r="U226" s="25"/>
      <c r="V226" s="25"/>
      <c r="W226" s="23" t="str">
        <f t="shared" si="9"/>
        <v>-</v>
      </c>
      <c r="X226" s="23" t="str">
        <f t="shared" si="9"/>
        <v>-</v>
      </c>
    </row>
    <row r="227" spans="1:24" x14ac:dyDescent="0.25">
      <c r="A227" s="25"/>
      <c r="B227" s="25"/>
      <c r="C227" s="25"/>
      <c r="D227" s="25"/>
      <c r="E227" s="25"/>
      <c r="F227" s="25"/>
      <c r="G227" s="25"/>
      <c r="H227" s="25"/>
      <c r="J227" s="25"/>
      <c r="K227" s="25"/>
      <c r="L227" s="25"/>
      <c r="M227" s="25"/>
      <c r="N227" s="25"/>
      <c r="R227" s="20"/>
      <c r="S227" s="25"/>
      <c r="T227" s="25"/>
      <c r="U227" s="25"/>
      <c r="V227" s="25"/>
      <c r="W227" s="23" t="str">
        <f t="shared" si="9"/>
        <v>-</v>
      </c>
      <c r="X227" s="23" t="str">
        <f t="shared" si="9"/>
        <v>-</v>
      </c>
    </row>
    <row r="228" spans="1:24" x14ac:dyDescent="0.25">
      <c r="A228" s="25"/>
      <c r="B228" s="25"/>
      <c r="C228" s="25"/>
      <c r="D228" s="25"/>
      <c r="E228" s="25"/>
      <c r="F228" s="25"/>
      <c r="G228" s="25"/>
      <c r="H228" s="25"/>
      <c r="J228" s="25"/>
      <c r="K228" s="25"/>
      <c r="L228" s="25"/>
      <c r="M228" s="25"/>
      <c r="N228" s="25"/>
      <c r="R228" s="20"/>
      <c r="S228" s="25"/>
      <c r="T228" s="25"/>
      <c r="U228" s="25"/>
      <c r="V228" s="25"/>
      <c r="W228" s="23" t="str">
        <f t="shared" si="9"/>
        <v>-</v>
      </c>
      <c r="X228" s="23" t="str">
        <f t="shared" si="9"/>
        <v>-</v>
      </c>
    </row>
    <row r="229" spans="1:24" x14ac:dyDescent="0.25">
      <c r="A229" s="25"/>
      <c r="B229" s="25"/>
      <c r="C229" s="25"/>
      <c r="D229" s="25"/>
      <c r="E229" s="25"/>
      <c r="F229" s="25"/>
      <c r="G229" s="25"/>
      <c r="H229" s="25"/>
      <c r="J229" s="25"/>
      <c r="K229" s="25"/>
      <c r="L229" s="25"/>
      <c r="M229" s="25"/>
      <c r="N229" s="25"/>
      <c r="R229" s="20"/>
      <c r="S229" s="25"/>
      <c r="T229" s="25"/>
      <c r="U229" s="25"/>
      <c r="V229" s="25"/>
      <c r="W229" s="23" t="str">
        <f t="shared" si="9"/>
        <v>-</v>
      </c>
      <c r="X229" s="23" t="str">
        <f t="shared" si="9"/>
        <v>-</v>
      </c>
    </row>
    <row r="230" spans="1:24" x14ac:dyDescent="0.25">
      <c r="A230" s="25"/>
      <c r="B230" s="25"/>
      <c r="C230" s="25"/>
      <c r="D230" s="25"/>
      <c r="E230" s="25"/>
      <c r="F230" s="25"/>
      <c r="G230" s="25"/>
      <c r="H230" s="25"/>
      <c r="J230" s="25"/>
      <c r="K230" s="25"/>
      <c r="L230" s="25"/>
      <c r="M230" s="25"/>
      <c r="N230" s="25"/>
      <c r="R230" s="20"/>
      <c r="S230" s="25"/>
      <c r="T230" s="25"/>
      <c r="U230" s="25"/>
      <c r="V230" s="25"/>
      <c r="W230" s="23" t="str">
        <f t="shared" si="9"/>
        <v>-</v>
      </c>
      <c r="X230" s="23" t="str">
        <f t="shared" si="9"/>
        <v>-</v>
      </c>
    </row>
    <row r="231" spans="1:24" x14ac:dyDescent="0.25">
      <c r="A231" s="25"/>
      <c r="B231" s="25"/>
      <c r="C231" s="25"/>
      <c r="D231" s="25"/>
      <c r="E231" s="25"/>
      <c r="F231" s="25"/>
      <c r="G231" s="25"/>
      <c r="H231" s="25"/>
      <c r="J231" s="25"/>
      <c r="K231" s="25"/>
      <c r="L231" s="25"/>
      <c r="M231" s="25"/>
      <c r="N231" s="25"/>
      <c r="R231" s="20"/>
      <c r="S231" s="25"/>
      <c r="T231" s="25"/>
      <c r="U231" s="25"/>
      <c r="V231" s="25"/>
      <c r="W231" s="23" t="str">
        <f t="shared" si="9"/>
        <v>-</v>
      </c>
      <c r="X231" s="23" t="str">
        <f t="shared" si="9"/>
        <v>-</v>
      </c>
    </row>
    <row r="232" spans="1:24" x14ac:dyDescent="0.25">
      <c r="A232" s="25"/>
      <c r="B232" s="25"/>
      <c r="C232" s="25"/>
      <c r="D232" s="25"/>
      <c r="E232" s="25"/>
      <c r="F232" s="25"/>
      <c r="G232" s="25"/>
      <c r="H232" s="25"/>
      <c r="J232" s="25"/>
      <c r="K232" s="25"/>
      <c r="L232" s="25"/>
      <c r="M232" s="25"/>
      <c r="N232" s="25"/>
      <c r="R232" s="20"/>
      <c r="S232" s="25"/>
      <c r="T232" s="25"/>
      <c r="U232" s="25"/>
      <c r="V232" s="25"/>
      <c r="W232" s="23" t="str">
        <f t="shared" si="9"/>
        <v>-</v>
      </c>
      <c r="X232" s="23" t="str">
        <f t="shared" si="9"/>
        <v>-</v>
      </c>
    </row>
    <row r="233" spans="1:24" x14ac:dyDescent="0.25">
      <c r="A233" s="25"/>
      <c r="B233" s="25"/>
      <c r="C233" s="25"/>
      <c r="D233" s="25"/>
      <c r="E233" s="25"/>
      <c r="F233" s="25"/>
      <c r="G233" s="25"/>
      <c r="H233" s="25"/>
      <c r="J233" s="25"/>
      <c r="K233" s="25"/>
      <c r="L233" s="25"/>
      <c r="M233" s="25"/>
      <c r="N233" s="25"/>
      <c r="R233" s="20"/>
      <c r="S233" s="25"/>
      <c r="T233" s="25"/>
      <c r="U233" s="25"/>
      <c r="V233" s="25"/>
      <c r="W233" s="23" t="str">
        <f t="shared" si="9"/>
        <v>-</v>
      </c>
      <c r="X233" s="23" t="str">
        <f t="shared" si="9"/>
        <v>-</v>
      </c>
    </row>
    <row r="234" spans="1:24" x14ac:dyDescent="0.25">
      <c r="A234" s="25"/>
      <c r="B234" s="25"/>
      <c r="C234" s="25"/>
      <c r="D234" s="25"/>
      <c r="E234" s="25"/>
      <c r="F234" s="25"/>
      <c r="G234" s="25"/>
      <c r="H234" s="25"/>
      <c r="J234" s="25"/>
      <c r="K234" s="25"/>
      <c r="L234" s="25"/>
      <c r="M234" s="25"/>
      <c r="N234" s="25"/>
      <c r="R234" s="20"/>
      <c r="S234" s="25"/>
      <c r="T234" s="25"/>
      <c r="U234" s="25"/>
      <c r="V234" s="25"/>
      <c r="W234" s="23" t="str">
        <f t="shared" si="9"/>
        <v>-</v>
      </c>
      <c r="X234" s="23" t="str">
        <f t="shared" si="9"/>
        <v>-</v>
      </c>
    </row>
    <row r="235" spans="1:24" x14ac:dyDescent="0.25">
      <c r="A235" s="25"/>
      <c r="B235" s="25"/>
      <c r="C235" s="25"/>
      <c r="D235" s="25"/>
      <c r="E235" s="25"/>
      <c r="F235" s="25"/>
      <c r="G235" s="25"/>
      <c r="H235" s="25"/>
      <c r="J235" s="25"/>
      <c r="K235" s="25"/>
      <c r="L235" s="25"/>
      <c r="M235" s="25"/>
      <c r="N235" s="25"/>
      <c r="R235" s="20"/>
      <c r="S235" s="25"/>
      <c r="T235" s="25"/>
      <c r="U235" s="25"/>
      <c r="V235" s="25"/>
      <c r="W235" s="23" t="str">
        <f t="shared" si="9"/>
        <v>-</v>
      </c>
      <c r="X235" s="23" t="str">
        <f t="shared" si="9"/>
        <v>-</v>
      </c>
    </row>
    <row r="236" spans="1:24" x14ac:dyDescent="0.25">
      <c r="A236" s="25"/>
      <c r="B236" s="25"/>
      <c r="C236" s="25"/>
      <c r="D236" s="25"/>
      <c r="E236" s="25"/>
      <c r="F236" s="25"/>
      <c r="G236" s="25"/>
      <c r="H236" s="25"/>
      <c r="J236" s="25"/>
      <c r="K236" s="25"/>
      <c r="L236" s="25"/>
      <c r="M236" s="25"/>
      <c r="N236" s="25"/>
      <c r="R236" s="20"/>
      <c r="S236" s="25"/>
      <c r="T236" s="25"/>
      <c r="U236" s="25"/>
      <c r="V236" s="25"/>
      <c r="W236" s="23" t="str">
        <f t="shared" si="9"/>
        <v>-</v>
      </c>
      <c r="X236" s="23" t="str">
        <f t="shared" si="9"/>
        <v>-</v>
      </c>
    </row>
    <row r="237" spans="1:24" x14ac:dyDescent="0.25">
      <c r="A237" s="25"/>
      <c r="B237" s="25"/>
      <c r="C237" s="25"/>
      <c r="D237" s="25"/>
      <c r="E237" s="25"/>
      <c r="F237" s="25"/>
      <c r="G237" s="25"/>
      <c r="H237" s="25"/>
      <c r="J237" s="25"/>
      <c r="K237" s="25"/>
      <c r="L237" s="25"/>
      <c r="M237" s="25"/>
      <c r="N237" s="25"/>
      <c r="R237" s="20"/>
      <c r="S237" s="25"/>
      <c r="T237" s="25"/>
      <c r="U237" s="25"/>
      <c r="V237" s="25"/>
      <c r="W237" s="23" t="str">
        <f t="shared" si="9"/>
        <v>-</v>
      </c>
      <c r="X237" s="23" t="str">
        <f t="shared" si="9"/>
        <v>-</v>
      </c>
    </row>
    <row r="238" spans="1:24" x14ac:dyDescent="0.25">
      <c r="A238" s="25"/>
      <c r="B238" s="25"/>
      <c r="C238" s="25"/>
      <c r="D238" s="25"/>
      <c r="E238" s="25"/>
      <c r="F238" s="25"/>
      <c r="G238" s="25"/>
      <c r="H238" s="25"/>
      <c r="J238" s="25"/>
      <c r="K238" s="25"/>
      <c r="L238" s="25"/>
      <c r="M238" s="25"/>
      <c r="N238" s="25"/>
      <c r="R238" s="20"/>
      <c r="S238" s="25"/>
      <c r="T238" s="25"/>
      <c r="U238" s="25"/>
      <c r="V238" s="25"/>
      <c r="W238" s="23" t="str">
        <f t="shared" si="9"/>
        <v>-</v>
      </c>
      <c r="X238" s="23" t="str">
        <f t="shared" si="9"/>
        <v>-</v>
      </c>
    </row>
    <row r="239" spans="1:24" x14ac:dyDescent="0.25">
      <c r="A239" s="25"/>
      <c r="B239" s="25"/>
      <c r="C239" s="25"/>
      <c r="D239" s="25"/>
      <c r="E239" s="25"/>
      <c r="F239" s="25"/>
      <c r="G239" s="25"/>
      <c r="H239" s="25"/>
      <c r="J239" s="25"/>
      <c r="K239" s="25"/>
      <c r="L239" s="25"/>
      <c r="M239" s="25"/>
      <c r="N239" s="25"/>
      <c r="R239" s="20"/>
      <c r="S239" s="25"/>
      <c r="T239" s="25"/>
      <c r="U239" s="25"/>
      <c r="V239" s="25"/>
      <c r="W239" s="23" t="str">
        <f t="shared" si="9"/>
        <v>-</v>
      </c>
      <c r="X239" s="23" t="str">
        <f t="shared" si="9"/>
        <v>-</v>
      </c>
    </row>
    <row r="240" spans="1:24" x14ac:dyDescent="0.25">
      <c r="A240" s="25"/>
      <c r="B240" s="25"/>
      <c r="C240" s="25"/>
      <c r="D240" s="25"/>
      <c r="E240" s="25"/>
      <c r="F240" s="25"/>
      <c r="G240" s="25"/>
      <c r="H240" s="25"/>
      <c r="J240" s="25"/>
      <c r="K240" s="25"/>
      <c r="L240" s="25"/>
      <c r="M240" s="25"/>
      <c r="N240" s="25"/>
      <c r="R240" s="20"/>
      <c r="S240" s="25"/>
      <c r="T240" s="25"/>
      <c r="U240" s="25"/>
      <c r="V240" s="25"/>
      <c r="W240" s="23" t="str">
        <f t="shared" si="9"/>
        <v>-</v>
      </c>
      <c r="X240" s="23" t="str">
        <f t="shared" si="9"/>
        <v>-</v>
      </c>
    </row>
    <row r="241" spans="1:24" x14ac:dyDescent="0.25">
      <c r="A241" s="25"/>
      <c r="B241" s="25"/>
      <c r="C241" s="25"/>
      <c r="D241" s="25"/>
      <c r="E241" s="25"/>
      <c r="F241" s="25"/>
      <c r="G241" s="25"/>
      <c r="H241" s="25"/>
      <c r="J241" s="25"/>
      <c r="K241" s="25"/>
      <c r="L241" s="25"/>
      <c r="M241" s="25"/>
      <c r="N241" s="25"/>
      <c r="R241" s="20"/>
      <c r="S241" s="25"/>
      <c r="T241" s="25"/>
      <c r="U241" s="25"/>
      <c r="V241" s="25"/>
      <c r="W241" s="23" t="str">
        <f t="shared" si="9"/>
        <v>-</v>
      </c>
      <c r="X241" s="23" t="str">
        <f t="shared" si="9"/>
        <v>-</v>
      </c>
    </row>
    <row r="242" spans="1:24" x14ac:dyDescent="0.25">
      <c r="A242" s="25"/>
      <c r="B242" s="25"/>
      <c r="C242" s="25"/>
      <c r="D242" s="25"/>
      <c r="E242" s="25"/>
      <c r="F242" s="25"/>
      <c r="G242" s="25"/>
      <c r="H242" s="25"/>
      <c r="J242" s="25"/>
      <c r="K242" s="25"/>
      <c r="L242" s="25"/>
      <c r="M242" s="25"/>
      <c r="N242" s="25"/>
      <c r="R242" s="20"/>
      <c r="S242" s="25"/>
      <c r="T242" s="25"/>
      <c r="U242" s="25"/>
      <c r="V242" s="25"/>
      <c r="W242" s="23" t="str">
        <f t="shared" si="9"/>
        <v>-</v>
      </c>
      <c r="X242" s="23" t="str">
        <f t="shared" si="9"/>
        <v>-</v>
      </c>
    </row>
    <row r="243" spans="1:24" x14ac:dyDescent="0.25">
      <c r="A243" s="25"/>
      <c r="B243" s="25"/>
      <c r="C243" s="25"/>
      <c r="D243" s="25"/>
      <c r="E243" s="25"/>
      <c r="F243" s="25"/>
      <c r="G243" s="25"/>
      <c r="H243" s="25"/>
      <c r="J243" s="25"/>
      <c r="K243" s="25"/>
      <c r="L243" s="25"/>
      <c r="M243" s="25"/>
      <c r="N243" s="25"/>
      <c r="R243" s="20"/>
      <c r="S243" s="25"/>
      <c r="T243" s="25"/>
      <c r="U243" s="25"/>
      <c r="V243" s="25"/>
      <c r="W243" s="23" t="str">
        <f t="shared" si="9"/>
        <v>-</v>
      </c>
      <c r="X243" s="23" t="str">
        <f t="shared" si="9"/>
        <v>-</v>
      </c>
    </row>
    <row r="244" spans="1:24" x14ac:dyDescent="0.25">
      <c r="A244" s="25"/>
      <c r="B244" s="25"/>
      <c r="C244" s="25"/>
      <c r="D244" s="25"/>
      <c r="E244" s="25"/>
      <c r="F244" s="25"/>
      <c r="G244" s="25"/>
      <c r="H244" s="25"/>
      <c r="J244" s="25"/>
      <c r="K244" s="25"/>
      <c r="L244" s="25"/>
      <c r="M244" s="25"/>
      <c r="N244" s="25"/>
      <c r="R244" s="20"/>
      <c r="S244" s="25"/>
      <c r="T244" s="25"/>
      <c r="U244" s="25"/>
      <c r="V244" s="25"/>
      <c r="W244" s="23" t="str">
        <f t="shared" si="9"/>
        <v>-</v>
      </c>
      <c r="X244" s="23" t="str">
        <f t="shared" si="9"/>
        <v>-</v>
      </c>
    </row>
    <row r="245" spans="1:24" x14ac:dyDescent="0.25">
      <c r="A245" s="25"/>
      <c r="B245" s="25"/>
      <c r="C245" s="25"/>
      <c r="D245" s="25"/>
      <c r="E245" s="25"/>
      <c r="F245" s="25"/>
      <c r="G245" s="25"/>
      <c r="H245" s="25"/>
      <c r="J245" s="25"/>
      <c r="K245" s="25"/>
      <c r="L245" s="25"/>
      <c r="M245" s="25"/>
      <c r="N245" s="25"/>
      <c r="R245" s="20"/>
      <c r="S245" s="25"/>
      <c r="T245" s="25"/>
      <c r="U245" s="25"/>
      <c r="V245" s="25"/>
      <c r="W245" s="23" t="str">
        <f t="shared" si="9"/>
        <v>-</v>
      </c>
      <c r="X245" s="23" t="str">
        <f t="shared" si="9"/>
        <v>-</v>
      </c>
    </row>
    <row r="246" spans="1:24" x14ac:dyDescent="0.25">
      <c r="A246" s="25"/>
      <c r="B246" s="25"/>
      <c r="C246" s="25"/>
      <c r="D246" s="25"/>
      <c r="E246" s="25"/>
      <c r="F246" s="25"/>
      <c r="G246" s="25"/>
      <c r="H246" s="25"/>
      <c r="J246" s="25"/>
      <c r="K246" s="25"/>
      <c r="L246" s="25"/>
      <c r="M246" s="25"/>
      <c r="N246" s="25"/>
      <c r="R246" s="20"/>
      <c r="S246" s="25"/>
      <c r="T246" s="25"/>
      <c r="U246" s="25"/>
      <c r="V246" s="25"/>
      <c r="W246" s="23" t="str">
        <f t="shared" si="9"/>
        <v>-</v>
      </c>
      <c r="X246" s="23" t="str">
        <f t="shared" si="9"/>
        <v>-</v>
      </c>
    </row>
    <row r="247" spans="1:24" x14ac:dyDescent="0.25">
      <c r="A247" s="25"/>
      <c r="B247" s="25"/>
      <c r="C247" s="25"/>
      <c r="D247" s="25"/>
      <c r="E247" s="25"/>
      <c r="F247" s="25"/>
      <c r="G247" s="25"/>
      <c r="H247" s="25"/>
      <c r="J247" s="25"/>
      <c r="K247" s="25"/>
      <c r="L247" s="25"/>
      <c r="M247" s="25"/>
      <c r="N247" s="25"/>
      <c r="R247" s="20"/>
      <c r="S247" s="25"/>
      <c r="T247" s="25"/>
      <c r="U247" s="25"/>
      <c r="V247" s="25"/>
      <c r="W247" s="23" t="str">
        <f t="shared" si="9"/>
        <v>-</v>
      </c>
      <c r="X247" s="23" t="str">
        <f t="shared" si="9"/>
        <v>-</v>
      </c>
    </row>
    <row r="248" spans="1:24" x14ac:dyDescent="0.25">
      <c r="A248" s="25"/>
      <c r="B248" s="25"/>
      <c r="C248" s="25"/>
      <c r="D248" s="25"/>
      <c r="E248" s="25"/>
      <c r="F248" s="25"/>
      <c r="G248" s="25"/>
      <c r="H248" s="25"/>
      <c r="J248" s="25"/>
      <c r="K248" s="25"/>
      <c r="L248" s="25"/>
      <c r="M248" s="25"/>
      <c r="N248" s="25"/>
      <c r="R248" s="20"/>
      <c r="S248" s="25"/>
      <c r="T248" s="25"/>
      <c r="U248" s="25"/>
      <c r="V248" s="25"/>
      <c r="W248" s="23" t="str">
        <f t="shared" si="9"/>
        <v>-</v>
      </c>
      <c r="X248" s="23" t="str">
        <f t="shared" si="9"/>
        <v>-</v>
      </c>
    </row>
    <row r="249" spans="1:24" x14ac:dyDescent="0.25">
      <c r="A249" s="25"/>
      <c r="B249" s="25"/>
      <c r="C249" s="25"/>
      <c r="D249" s="25"/>
      <c r="E249" s="25"/>
      <c r="F249" s="25"/>
      <c r="G249" s="25"/>
      <c r="H249" s="25"/>
      <c r="J249" s="25"/>
      <c r="K249" s="25"/>
      <c r="L249" s="25"/>
      <c r="M249" s="25"/>
      <c r="N249" s="25"/>
      <c r="R249" s="20"/>
      <c r="S249" s="25"/>
      <c r="T249" s="25"/>
      <c r="U249" s="25"/>
      <c r="V249" s="25"/>
      <c r="W249" s="23" t="str">
        <f t="shared" si="9"/>
        <v>-</v>
      </c>
      <c r="X249" s="23" t="str">
        <f t="shared" si="9"/>
        <v>-</v>
      </c>
    </row>
    <row r="250" spans="1:24" x14ac:dyDescent="0.25">
      <c r="A250" s="25"/>
      <c r="B250" s="25"/>
      <c r="C250" s="25"/>
      <c r="D250" s="25"/>
      <c r="E250" s="25"/>
      <c r="F250" s="25"/>
      <c r="G250" s="25"/>
      <c r="H250" s="25"/>
      <c r="J250" s="25"/>
      <c r="K250" s="25"/>
      <c r="L250" s="25"/>
      <c r="M250" s="25"/>
      <c r="N250" s="25"/>
      <c r="R250" s="20"/>
      <c r="S250" s="25"/>
      <c r="T250" s="25"/>
      <c r="U250" s="25"/>
      <c r="V250" s="25"/>
      <c r="W250" s="23" t="str">
        <f t="shared" si="9"/>
        <v>-</v>
      </c>
      <c r="X250" s="23" t="str">
        <f t="shared" si="9"/>
        <v>-</v>
      </c>
    </row>
    <row r="251" spans="1:24" x14ac:dyDescent="0.25">
      <c r="A251" s="25"/>
      <c r="B251" s="25"/>
      <c r="C251" s="25"/>
      <c r="D251" s="25"/>
      <c r="E251" s="25"/>
      <c r="F251" s="25"/>
      <c r="G251" s="25"/>
      <c r="H251" s="25"/>
      <c r="J251" s="25"/>
      <c r="K251" s="25"/>
      <c r="L251" s="25"/>
      <c r="M251" s="25"/>
      <c r="N251" s="25"/>
      <c r="R251" s="20"/>
      <c r="S251" s="25"/>
      <c r="T251" s="25"/>
      <c r="U251" s="25"/>
      <c r="V251" s="25"/>
      <c r="W251" s="23" t="str">
        <f t="shared" si="9"/>
        <v>-</v>
      </c>
      <c r="X251" s="23" t="str">
        <f t="shared" si="9"/>
        <v>-</v>
      </c>
    </row>
    <row r="252" spans="1:24" x14ac:dyDescent="0.25">
      <c r="A252" s="25"/>
      <c r="B252" s="25"/>
      <c r="C252" s="25"/>
      <c r="D252" s="25"/>
      <c r="E252" s="25"/>
      <c r="F252" s="25"/>
      <c r="G252" s="25"/>
      <c r="H252" s="25"/>
      <c r="J252" s="25"/>
      <c r="K252" s="25"/>
      <c r="L252" s="25"/>
      <c r="M252" s="25"/>
      <c r="N252" s="25"/>
      <c r="R252" s="20"/>
      <c r="S252" s="25"/>
      <c r="T252" s="25"/>
      <c r="U252" s="25"/>
      <c r="V252" s="25"/>
      <c r="W252" s="23" t="str">
        <f t="shared" si="9"/>
        <v>-</v>
      </c>
      <c r="X252" s="23" t="str">
        <f t="shared" si="9"/>
        <v>-</v>
      </c>
    </row>
    <row r="253" spans="1:24" x14ac:dyDescent="0.25">
      <c r="A253" s="25"/>
      <c r="B253" s="25"/>
      <c r="C253" s="25"/>
      <c r="D253" s="25"/>
      <c r="E253" s="25"/>
      <c r="F253" s="25"/>
      <c r="G253" s="25"/>
      <c r="H253" s="25"/>
      <c r="J253" s="25"/>
      <c r="K253" s="25"/>
      <c r="L253" s="25"/>
      <c r="M253" s="25"/>
      <c r="N253" s="25"/>
      <c r="R253" s="20"/>
      <c r="S253" s="25"/>
      <c r="T253" s="25"/>
      <c r="U253" s="25"/>
      <c r="V253" s="25"/>
      <c r="W253" s="23" t="str">
        <f t="shared" si="9"/>
        <v>-</v>
      </c>
      <c r="X253" s="23" t="str">
        <f t="shared" si="9"/>
        <v>-</v>
      </c>
    </row>
    <row r="254" spans="1:24" x14ac:dyDescent="0.25">
      <c r="A254" s="25"/>
      <c r="B254" s="25"/>
      <c r="C254" s="25"/>
      <c r="D254" s="25"/>
      <c r="E254" s="25"/>
      <c r="F254" s="25"/>
      <c r="G254" s="25"/>
      <c r="H254" s="25"/>
      <c r="J254" s="25"/>
      <c r="K254" s="25"/>
      <c r="L254" s="25"/>
      <c r="M254" s="25"/>
      <c r="N254" s="25"/>
      <c r="R254" s="20"/>
      <c r="S254" s="25"/>
      <c r="T254" s="25"/>
      <c r="U254" s="25"/>
      <c r="V254" s="25"/>
      <c r="W254" s="23" t="str">
        <f t="shared" si="9"/>
        <v>-</v>
      </c>
      <c r="X254" s="23" t="str">
        <f t="shared" si="9"/>
        <v>-</v>
      </c>
    </row>
    <row r="255" spans="1:24" x14ac:dyDescent="0.25">
      <c r="A255" s="25"/>
      <c r="B255" s="25"/>
      <c r="C255" s="25"/>
      <c r="D255" s="25"/>
      <c r="E255" s="25"/>
      <c r="F255" s="25"/>
      <c r="G255" s="25"/>
      <c r="H255" s="25"/>
      <c r="J255" s="25"/>
      <c r="K255" s="25"/>
      <c r="L255" s="25"/>
      <c r="M255" s="25"/>
      <c r="N255" s="25"/>
      <c r="R255" s="20"/>
      <c r="S255" s="25"/>
      <c r="T255" s="25"/>
      <c r="U255" s="25"/>
      <c r="V255" s="25"/>
      <c r="W255" s="23" t="str">
        <f t="shared" si="9"/>
        <v>-</v>
      </c>
      <c r="X255" s="23" t="str">
        <f t="shared" si="9"/>
        <v>-</v>
      </c>
    </row>
    <row r="256" spans="1:24" x14ac:dyDescent="0.25">
      <c r="A256" s="25"/>
      <c r="B256" s="25"/>
      <c r="C256" s="25"/>
      <c r="D256" s="25"/>
      <c r="E256" s="25"/>
      <c r="F256" s="25"/>
      <c r="G256" s="25"/>
      <c r="H256" s="25"/>
      <c r="J256" s="25"/>
      <c r="K256" s="25"/>
      <c r="L256" s="25"/>
      <c r="M256" s="25"/>
      <c r="N256" s="25"/>
      <c r="R256" s="20"/>
      <c r="S256" s="25"/>
      <c r="T256" s="25"/>
      <c r="U256" s="25"/>
      <c r="V256" s="25"/>
      <c r="W256" s="23" t="str">
        <f t="shared" si="9"/>
        <v>-</v>
      </c>
      <c r="X256" s="23" t="str">
        <f t="shared" si="9"/>
        <v>-</v>
      </c>
    </row>
    <row r="257" spans="1:24" x14ac:dyDescent="0.25">
      <c r="A257" s="25"/>
      <c r="B257" s="25"/>
      <c r="C257" s="25"/>
      <c r="D257" s="25"/>
      <c r="E257" s="25"/>
      <c r="F257" s="25"/>
      <c r="G257" s="25"/>
      <c r="H257" s="25"/>
      <c r="J257" s="25"/>
      <c r="K257" s="25"/>
      <c r="L257" s="25"/>
      <c r="M257" s="25"/>
      <c r="N257" s="25"/>
      <c r="R257" s="20"/>
      <c r="S257" s="25"/>
      <c r="T257" s="25"/>
      <c r="U257" s="25"/>
      <c r="V257" s="25"/>
      <c r="W257" s="23" t="str">
        <f t="shared" si="9"/>
        <v>-</v>
      </c>
      <c r="X257" s="23" t="str">
        <f t="shared" si="9"/>
        <v>-</v>
      </c>
    </row>
    <row r="258" spans="1:24" x14ac:dyDescent="0.25">
      <c r="A258" s="25"/>
      <c r="B258" s="25"/>
      <c r="C258" s="25"/>
      <c r="D258" s="25"/>
      <c r="E258" s="25"/>
      <c r="F258" s="25"/>
      <c r="G258" s="25"/>
      <c r="H258" s="25"/>
      <c r="J258" s="25"/>
      <c r="K258" s="25"/>
      <c r="L258" s="25"/>
      <c r="M258" s="25"/>
      <c r="N258" s="25"/>
      <c r="R258" s="20"/>
      <c r="S258" s="25"/>
      <c r="T258" s="25"/>
      <c r="U258" s="25"/>
      <c r="V258" s="25"/>
      <c r="W258" s="23" t="str">
        <f t="shared" si="9"/>
        <v>-</v>
      </c>
      <c r="X258" s="23" t="str">
        <f t="shared" si="9"/>
        <v>-</v>
      </c>
    </row>
    <row r="259" spans="1:24" x14ac:dyDescent="0.25">
      <c r="A259" s="25"/>
      <c r="B259" s="25"/>
      <c r="C259" s="25"/>
      <c r="D259" s="25"/>
      <c r="E259" s="25"/>
      <c r="F259" s="25"/>
      <c r="G259" s="25"/>
      <c r="H259" s="25"/>
      <c r="J259" s="25"/>
      <c r="K259" s="25"/>
      <c r="L259" s="25"/>
      <c r="M259" s="25"/>
      <c r="N259" s="25"/>
      <c r="R259" s="20"/>
      <c r="S259" s="25"/>
      <c r="T259" s="25"/>
      <c r="U259" s="25"/>
      <c r="V259" s="25"/>
      <c r="W259" s="23" t="str">
        <f t="shared" si="9"/>
        <v>-</v>
      </c>
      <c r="X259" s="23" t="str">
        <f t="shared" si="9"/>
        <v>-</v>
      </c>
    </row>
    <row r="260" spans="1:24" x14ac:dyDescent="0.25">
      <c r="A260" s="25"/>
      <c r="B260" s="25"/>
      <c r="C260" s="25"/>
      <c r="D260" s="25"/>
      <c r="E260" s="25"/>
      <c r="F260" s="25"/>
      <c r="G260" s="25"/>
      <c r="H260" s="25"/>
      <c r="J260" s="25"/>
      <c r="K260" s="25"/>
      <c r="L260" s="25"/>
      <c r="M260" s="25"/>
      <c r="N260" s="25"/>
      <c r="R260" s="20"/>
      <c r="S260" s="25"/>
      <c r="T260" s="25"/>
      <c r="U260" s="25"/>
      <c r="V260" s="25"/>
      <c r="W260" s="23" t="str">
        <f t="shared" si="9"/>
        <v>-</v>
      </c>
      <c r="X260" s="23" t="str">
        <f t="shared" si="9"/>
        <v>-</v>
      </c>
    </row>
    <row r="261" spans="1:24" x14ac:dyDescent="0.25">
      <c r="A261" s="25"/>
      <c r="B261" s="25"/>
      <c r="C261" s="25"/>
      <c r="D261" s="25"/>
      <c r="E261" s="25"/>
      <c r="F261" s="25"/>
      <c r="G261" s="25"/>
      <c r="H261" s="25"/>
      <c r="J261" s="25"/>
      <c r="K261" s="25"/>
      <c r="L261" s="25"/>
      <c r="M261" s="25"/>
      <c r="N261" s="25"/>
      <c r="R261" s="20"/>
      <c r="S261" s="25"/>
      <c r="T261" s="25"/>
      <c r="U261" s="25"/>
      <c r="V261" s="25"/>
      <c r="W261" s="23" t="str">
        <f t="shared" si="9"/>
        <v>-</v>
      </c>
      <c r="X261" s="23" t="str">
        <f t="shared" si="9"/>
        <v>-</v>
      </c>
    </row>
    <row r="262" spans="1:24" x14ac:dyDescent="0.25">
      <c r="A262" s="25"/>
      <c r="B262" s="25"/>
      <c r="C262" s="25"/>
      <c r="D262" s="25"/>
      <c r="E262" s="25"/>
      <c r="F262" s="25"/>
      <c r="G262" s="25"/>
      <c r="H262" s="25"/>
      <c r="J262" s="25"/>
      <c r="K262" s="25"/>
      <c r="L262" s="25"/>
      <c r="M262" s="25"/>
      <c r="N262" s="25"/>
      <c r="R262" s="20"/>
      <c r="S262" s="25"/>
      <c r="T262" s="25"/>
      <c r="U262" s="25"/>
      <c r="V262" s="25"/>
      <c r="W262" s="23" t="str">
        <f t="shared" si="9"/>
        <v>-</v>
      </c>
      <c r="X262" s="23" t="str">
        <f t="shared" si="9"/>
        <v>-</v>
      </c>
    </row>
    <row r="263" spans="1:24" x14ac:dyDescent="0.25">
      <c r="A263" s="25"/>
      <c r="B263" s="25"/>
      <c r="C263" s="25"/>
      <c r="D263" s="25"/>
      <c r="E263" s="25"/>
      <c r="F263" s="25"/>
      <c r="G263" s="25"/>
      <c r="H263" s="25"/>
      <c r="J263" s="25"/>
      <c r="K263" s="25"/>
      <c r="L263" s="25"/>
      <c r="M263" s="25"/>
      <c r="N263" s="25"/>
      <c r="R263" s="20"/>
      <c r="S263" s="25"/>
      <c r="T263" s="25"/>
      <c r="U263" s="25"/>
      <c r="V263" s="25"/>
      <c r="W263" s="23" t="str">
        <f t="shared" si="9"/>
        <v>-</v>
      </c>
      <c r="X263" s="23" t="str">
        <f t="shared" si="9"/>
        <v>-</v>
      </c>
    </row>
    <row r="264" spans="1:24" x14ac:dyDescent="0.25">
      <c r="A264" s="25"/>
      <c r="B264" s="25"/>
      <c r="C264" s="25"/>
      <c r="D264" s="25"/>
      <c r="E264" s="25"/>
      <c r="F264" s="25"/>
      <c r="G264" s="25"/>
      <c r="H264" s="25"/>
      <c r="J264" s="25"/>
      <c r="K264" s="25"/>
      <c r="L264" s="25"/>
      <c r="M264" s="25"/>
      <c r="N264" s="25"/>
      <c r="R264" s="20"/>
      <c r="S264" s="25"/>
      <c r="T264" s="25"/>
      <c r="U264" s="25"/>
      <c r="V264" s="25"/>
      <c r="W264" s="23" t="str">
        <f t="shared" si="9"/>
        <v>-</v>
      </c>
      <c r="X264" s="23" t="str">
        <f t="shared" si="9"/>
        <v>-</v>
      </c>
    </row>
    <row r="265" spans="1:24" x14ac:dyDescent="0.25">
      <c r="A265" s="25"/>
      <c r="B265" s="25"/>
      <c r="C265" s="25"/>
      <c r="D265" s="25"/>
      <c r="E265" s="25"/>
      <c r="F265" s="25"/>
      <c r="G265" s="25"/>
      <c r="H265" s="25"/>
      <c r="J265" s="25"/>
      <c r="K265" s="25"/>
      <c r="L265" s="25"/>
      <c r="M265" s="25"/>
      <c r="N265" s="25"/>
      <c r="R265" s="20"/>
      <c r="S265" s="25"/>
      <c r="T265" s="25"/>
      <c r="U265" s="25"/>
      <c r="V265" s="25"/>
      <c r="W265" s="23" t="str">
        <f t="shared" ref="W265:X328" si="10">IF((J265+L265/$X$6)&gt;0,(J265+L265/$X$6),"-")</f>
        <v>-</v>
      </c>
      <c r="X265" s="23" t="str">
        <f t="shared" si="10"/>
        <v>-</v>
      </c>
    </row>
    <row r="266" spans="1:24" x14ac:dyDescent="0.25">
      <c r="A266" s="25"/>
      <c r="B266" s="25"/>
      <c r="C266" s="25"/>
      <c r="D266" s="25"/>
      <c r="E266" s="25"/>
      <c r="F266" s="25"/>
      <c r="G266" s="25"/>
      <c r="H266" s="25"/>
      <c r="J266" s="25"/>
      <c r="K266" s="25"/>
      <c r="L266" s="25"/>
      <c r="M266" s="25"/>
      <c r="N266" s="25"/>
      <c r="R266" s="20"/>
      <c r="S266" s="25"/>
      <c r="T266" s="25"/>
      <c r="U266" s="25"/>
      <c r="V266" s="25"/>
      <c r="W266" s="23" t="str">
        <f t="shared" si="10"/>
        <v>-</v>
      </c>
      <c r="X266" s="23" t="str">
        <f t="shared" si="10"/>
        <v>-</v>
      </c>
    </row>
    <row r="267" spans="1:24" x14ac:dyDescent="0.25">
      <c r="A267" s="25"/>
      <c r="B267" s="25"/>
      <c r="C267" s="25"/>
      <c r="D267" s="25"/>
      <c r="E267" s="25"/>
      <c r="F267" s="25"/>
      <c r="G267" s="25"/>
      <c r="H267" s="25"/>
      <c r="J267" s="25"/>
      <c r="K267" s="25"/>
      <c r="L267" s="25"/>
      <c r="M267" s="25"/>
      <c r="N267" s="25"/>
      <c r="R267" s="20"/>
      <c r="S267" s="25"/>
      <c r="T267" s="25"/>
      <c r="U267" s="25"/>
      <c r="V267" s="25"/>
      <c r="W267" s="23" t="str">
        <f t="shared" si="10"/>
        <v>-</v>
      </c>
      <c r="X267" s="23" t="str">
        <f t="shared" si="10"/>
        <v>-</v>
      </c>
    </row>
    <row r="268" spans="1:24" x14ac:dyDescent="0.25">
      <c r="A268" s="25"/>
      <c r="B268" s="25"/>
      <c r="C268" s="25"/>
      <c r="D268" s="25"/>
      <c r="E268" s="25"/>
      <c r="F268" s="25"/>
      <c r="G268" s="25"/>
      <c r="H268" s="25"/>
      <c r="J268" s="25"/>
      <c r="K268" s="25"/>
      <c r="L268" s="25"/>
      <c r="M268" s="25"/>
      <c r="N268" s="25"/>
      <c r="R268" s="20"/>
      <c r="S268" s="25"/>
      <c r="T268" s="25"/>
      <c r="U268" s="25"/>
      <c r="V268" s="25"/>
      <c r="W268" s="23" t="str">
        <f t="shared" si="10"/>
        <v>-</v>
      </c>
      <c r="X268" s="23" t="str">
        <f t="shared" si="10"/>
        <v>-</v>
      </c>
    </row>
    <row r="269" spans="1:24" x14ac:dyDescent="0.25">
      <c r="A269" s="25"/>
      <c r="B269" s="25"/>
      <c r="C269" s="25"/>
      <c r="D269" s="25"/>
      <c r="E269" s="25"/>
      <c r="F269" s="25"/>
      <c r="G269" s="25"/>
      <c r="H269" s="25"/>
      <c r="J269" s="25"/>
      <c r="K269" s="25"/>
      <c r="L269" s="25"/>
      <c r="M269" s="25"/>
      <c r="N269" s="25"/>
      <c r="R269" s="20"/>
      <c r="S269" s="25"/>
      <c r="T269" s="25"/>
      <c r="U269" s="25"/>
      <c r="V269" s="25"/>
      <c r="W269" s="23" t="str">
        <f t="shared" si="10"/>
        <v>-</v>
      </c>
      <c r="X269" s="23" t="str">
        <f t="shared" si="10"/>
        <v>-</v>
      </c>
    </row>
    <row r="270" spans="1:24" x14ac:dyDescent="0.25">
      <c r="A270" s="25"/>
      <c r="B270" s="25"/>
      <c r="C270" s="25"/>
      <c r="D270" s="25"/>
      <c r="E270" s="25"/>
      <c r="F270" s="25"/>
      <c r="G270" s="25"/>
      <c r="H270" s="25"/>
      <c r="J270" s="25"/>
      <c r="K270" s="25"/>
      <c r="L270" s="25"/>
      <c r="M270" s="25"/>
      <c r="N270" s="25"/>
      <c r="R270" s="20"/>
      <c r="S270" s="25"/>
      <c r="T270" s="25"/>
      <c r="U270" s="25"/>
      <c r="V270" s="25"/>
      <c r="W270" s="23" t="str">
        <f t="shared" si="10"/>
        <v>-</v>
      </c>
      <c r="X270" s="23" t="str">
        <f t="shared" si="10"/>
        <v>-</v>
      </c>
    </row>
    <row r="271" spans="1:24" x14ac:dyDescent="0.25">
      <c r="A271" s="25"/>
      <c r="B271" s="25"/>
      <c r="C271" s="25"/>
      <c r="D271" s="25"/>
      <c r="E271" s="25"/>
      <c r="F271" s="25"/>
      <c r="G271" s="25"/>
      <c r="H271" s="25"/>
      <c r="J271" s="25"/>
      <c r="K271" s="25"/>
      <c r="L271" s="25"/>
      <c r="M271" s="25"/>
      <c r="N271" s="25"/>
      <c r="R271" s="20"/>
      <c r="S271" s="25"/>
      <c r="T271" s="25"/>
      <c r="U271" s="25"/>
      <c r="V271" s="25"/>
      <c r="W271" s="23" t="str">
        <f t="shared" si="10"/>
        <v>-</v>
      </c>
      <c r="X271" s="23" t="str">
        <f t="shared" si="10"/>
        <v>-</v>
      </c>
    </row>
    <row r="272" spans="1:24" x14ac:dyDescent="0.25">
      <c r="A272" s="25"/>
      <c r="B272" s="25"/>
      <c r="C272" s="25"/>
      <c r="D272" s="25"/>
      <c r="E272" s="25"/>
      <c r="F272" s="25"/>
      <c r="G272" s="25"/>
      <c r="H272" s="25"/>
      <c r="J272" s="25"/>
      <c r="K272" s="25"/>
      <c r="L272" s="25"/>
      <c r="M272" s="25"/>
      <c r="N272" s="25"/>
      <c r="R272" s="20"/>
      <c r="S272" s="25"/>
      <c r="T272" s="25"/>
      <c r="U272" s="25"/>
      <c r="V272" s="25"/>
      <c r="W272" s="23" t="str">
        <f t="shared" si="10"/>
        <v>-</v>
      </c>
      <c r="X272" s="23" t="str">
        <f t="shared" si="10"/>
        <v>-</v>
      </c>
    </row>
    <row r="273" spans="1:24" x14ac:dyDescent="0.25">
      <c r="A273" s="25"/>
      <c r="B273" s="25"/>
      <c r="C273" s="25"/>
      <c r="D273" s="25"/>
      <c r="E273" s="25"/>
      <c r="F273" s="25"/>
      <c r="G273" s="25"/>
      <c r="H273" s="25"/>
      <c r="J273" s="25"/>
      <c r="K273" s="25"/>
      <c r="L273" s="25"/>
      <c r="M273" s="25"/>
      <c r="N273" s="25"/>
      <c r="R273" s="20"/>
      <c r="S273" s="25"/>
      <c r="T273" s="25"/>
      <c r="U273" s="25"/>
      <c r="V273" s="25"/>
      <c r="W273" s="23" t="str">
        <f t="shared" si="10"/>
        <v>-</v>
      </c>
      <c r="X273" s="23" t="str">
        <f t="shared" si="10"/>
        <v>-</v>
      </c>
    </row>
    <row r="274" spans="1:24" x14ac:dyDescent="0.25">
      <c r="A274" s="25"/>
      <c r="B274" s="25"/>
      <c r="C274" s="25"/>
      <c r="D274" s="25"/>
      <c r="E274" s="25"/>
      <c r="F274" s="25"/>
      <c r="G274" s="25"/>
      <c r="H274" s="25"/>
      <c r="J274" s="25"/>
      <c r="K274" s="25"/>
      <c r="L274" s="25"/>
      <c r="M274" s="25"/>
      <c r="N274" s="25"/>
      <c r="R274" s="20"/>
      <c r="S274" s="25"/>
      <c r="T274" s="25"/>
      <c r="U274" s="25"/>
      <c r="V274" s="25"/>
      <c r="W274" s="23" t="str">
        <f t="shared" si="10"/>
        <v>-</v>
      </c>
      <c r="X274" s="23" t="str">
        <f t="shared" si="10"/>
        <v>-</v>
      </c>
    </row>
    <row r="275" spans="1:24" x14ac:dyDescent="0.25">
      <c r="A275" s="25"/>
      <c r="B275" s="25"/>
      <c r="C275" s="25"/>
      <c r="D275" s="25"/>
      <c r="E275" s="25"/>
      <c r="F275" s="25"/>
      <c r="G275" s="25"/>
      <c r="H275" s="25"/>
      <c r="J275" s="25"/>
      <c r="K275" s="25"/>
      <c r="L275" s="25"/>
      <c r="M275" s="25"/>
      <c r="N275" s="25"/>
      <c r="R275" s="20"/>
      <c r="S275" s="25"/>
      <c r="T275" s="25"/>
      <c r="U275" s="25"/>
      <c r="V275" s="25"/>
      <c r="W275" s="23" t="str">
        <f t="shared" si="10"/>
        <v>-</v>
      </c>
      <c r="X275" s="23" t="str">
        <f t="shared" si="10"/>
        <v>-</v>
      </c>
    </row>
    <row r="276" spans="1:24" x14ac:dyDescent="0.25">
      <c r="A276" s="25"/>
      <c r="B276" s="25"/>
      <c r="C276" s="25"/>
      <c r="D276" s="25"/>
      <c r="E276" s="25"/>
      <c r="F276" s="25"/>
      <c r="G276" s="25"/>
      <c r="H276" s="25"/>
      <c r="J276" s="25"/>
      <c r="K276" s="25"/>
      <c r="L276" s="25"/>
      <c r="M276" s="25"/>
      <c r="N276" s="25"/>
      <c r="R276" s="20"/>
      <c r="S276" s="25"/>
      <c r="T276" s="25"/>
      <c r="U276" s="25"/>
      <c r="V276" s="25"/>
      <c r="W276" s="23" t="str">
        <f t="shared" si="10"/>
        <v>-</v>
      </c>
      <c r="X276" s="23" t="str">
        <f t="shared" si="10"/>
        <v>-</v>
      </c>
    </row>
    <row r="277" spans="1:24" x14ac:dyDescent="0.25">
      <c r="A277" s="25"/>
      <c r="B277" s="25"/>
      <c r="C277" s="25"/>
      <c r="D277" s="25"/>
      <c r="E277" s="25"/>
      <c r="F277" s="25"/>
      <c r="G277" s="25"/>
      <c r="H277" s="25"/>
      <c r="J277" s="25"/>
      <c r="K277" s="25"/>
      <c r="L277" s="25"/>
      <c r="M277" s="25"/>
      <c r="N277" s="25"/>
      <c r="R277" s="20"/>
      <c r="S277" s="25"/>
      <c r="T277" s="25"/>
      <c r="U277" s="25"/>
      <c r="V277" s="25"/>
      <c r="W277" s="23" t="str">
        <f t="shared" si="10"/>
        <v>-</v>
      </c>
      <c r="X277" s="23" t="str">
        <f t="shared" si="10"/>
        <v>-</v>
      </c>
    </row>
    <row r="278" spans="1:24" x14ac:dyDescent="0.25">
      <c r="A278" s="25"/>
      <c r="B278" s="25"/>
      <c r="C278" s="25"/>
      <c r="D278" s="25"/>
      <c r="E278" s="25"/>
      <c r="F278" s="25"/>
      <c r="G278" s="25"/>
      <c r="H278" s="25"/>
      <c r="J278" s="25"/>
      <c r="K278" s="25"/>
      <c r="L278" s="25"/>
      <c r="M278" s="25"/>
      <c r="N278" s="25"/>
      <c r="R278" s="20"/>
      <c r="S278" s="25"/>
      <c r="T278" s="25"/>
      <c r="U278" s="25"/>
      <c r="V278" s="25"/>
      <c r="W278" s="23" t="str">
        <f t="shared" si="10"/>
        <v>-</v>
      </c>
      <c r="X278" s="23" t="str">
        <f t="shared" si="10"/>
        <v>-</v>
      </c>
    </row>
    <row r="279" spans="1:24" x14ac:dyDescent="0.25">
      <c r="A279" s="25"/>
      <c r="B279" s="25"/>
      <c r="C279" s="25"/>
      <c r="D279" s="25"/>
      <c r="E279" s="25"/>
      <c r="F279" s="25"/>
      <c r="G279" s="25"/>
      <c r="H279" s="25"/>
      <c r="J279" s="25"/>
      <c r="K279" s="25"/>
      <c r="L279" s="25"/>
      <c r="M279" s="25"/>
      <c r="N279" s="25"/>
      <c r="R279" s="20"/>
      <c r="S279" s="25"/>
      <c r="T279" s="25"/>
      <c r="U279" s="25"/>
      <c r="V279" s="25"/>
      <c r="W279" s="23" t="str">
        <f t="shared" si="10"/>
        <v>-</v>
      </c>
      <c r="X279" s="23" t="str">
        <f t="shared" si="10"/>
        <v>-</v>
      </c>
    </row>
    <row r="280" spans="1:24" x14ac:dyDescent="0.25">
      <c r="A280" s="25"/>
      <c r="B280" s="25"/>
      <c r="C280" s="25"/>
      <c r="D280" s="25"/>
      <c r="E280" s="25"/>
      <c r="F280" s="25"/>
      <c r="G280" s="25"/>
      <c r="H280" s="25"/>
      <c r="J280" s="25"/>
      <c r="K280" s="25"/>
      <c r="L280" s="25"/>
      <c r="M280" s="25"/>
      <c r="N280" s="25"/>
      <c r="R280" s="20"/>
      <c r="S280" s="25"/>
      <c r="T280" s="25"/>
      <c r="U280" s="25"/>
      <c r="V280" s="25"/>
      <c r="W280" s="23" t="str">
        <f t="shared" si="10"/>
        <v>-</v>
      </c>
      <c r="X280" s="23" t="str">
        <f t="shared" si="10"/>
        <v>-</v>
      </c>
    </row>
    <row r="281" spans="1:24" x14ac:dyDescent="0.25">
      <c r="A281" s="25"/>
      <c r="B281" s="25"/>
      <c r="C281" s="25"/>
      <c r="D281" s="25"/>
      <c r="E281" s="25"/>
      <c r="F281" s="25"/>
      <c r="G281" s="25"/>
      <c r="H281" s="25"/>
      <c r="J281" s="25"/>
      <c r="K281" s="25"/>
      <c r="L281" s="25"/>
      <c r="M281" s="25"/>
      <c r="N281" s="25"/>
      <c r="R281" s="20"/>
      <c r="S281" s="25"/>
      <c r="T281" s="25"/>
      <c r="U281" s="25"/>
      <c r="V281" s="25"/>
      <c r="W281" s="23" t="str">
        <f t="shared" si="10"/>
        <v>-</v>
      </c>
      <c r="X281" s="23" t="str">
        <f t="shared" si="10"/>
        <v>-</v>
      </c>
    </row>
    <row r="282" spans="1:24" x14ac:dyDescent="0.25">
      <c r="A282" s="25"/>
      <c r="B282" s="25"/>
      <c r="C282" s="25"/>
      <c r="D282" s="25"/>
      <c r="E282" s="25"/>
      <c r="F282" s="25"/>
      <c r="G282" s="25"/>
      <c r="H282" s="25"/>
      <c r="J282" s="25"/>
      <c r="K282" s="25"/>
      <c r="L282" s="25"/>
      <c r="M282" s="25"/>
      <c r="N282" s="25"/>
      <c r="R282" s="20"/>
      <c r="S282" s="25"/>
      <c r="T282" s="25"/>
      <c r="U282" s="25"/>
      <c r="V282" s="25"/>
      <c r="W282" s="23" t="str">
        <f t="shared" si="10"/>
        <v>-</v>
      </c>
      <c r="X282" s="23" t="str">
        <f t="shared" si="10"/>
        <v>-</v>
      </c>
    </row>
    <row r="283" spans="1:24" x14ac:dyDescent="0.25">
      <c r="A283" s="25"/>
      <c r="B283" s="25"/>
      <c r="C283" s="25"/>
      <c r="D283" s="25"/>
      <c r="E283" s="25"/>
      <c r="F283" s="25"/>
      <c r="G283" s="25"/>
      <c r="H283" s="25"/>
      <c r="J283" s="25"/>
      <c r="K283" s="25"/>
      <c r="L283" s="25"/>
      <c r="M283" s="25"/>
      <c r="N283" s="25"/>
      <c r="R283" s="20"/>
      <c r="S283" s="25"/>
      <c r="T283" s="25"/>
      <c r="U283" s="25"/>
      <c r="V283" s="25"/>
      <c r="W283" s="23" t="str">
        <f t="shared" si="10"/>
        <v>-</v>
      </c>
      <c r="X283" s="23" t="str">
        <f t="shared" si="10"/>
        <v>-</v>
      </c>
    </row>
    <row r="284" spans="1:24" x14ac:dyDescent="0.25">
      <c r="A284" s="25"/>
      <c r="B284" s="25"/>
      <c r="C284" s="25"/>
      <c r="D284" s="25"/>
      <c r="E284" s="25"/>
      <c r="F284" s="25"/>
      <c r="G284" s="25"/>
      <c r="H284" s="25"/>
      <c r="J284" s="25"/>
      <c r="K284" s="25"/>
      <c r="L284" s="25"/>
      <c r="M284" s="25"/>
      <c r="N284" s="25"/>
      <c r="R284" s="20"/>
      <c r="S284" s="25"/>
      <c r="T284" s="25"/>
      <c r="U284" s="25"/>
      <c r="V284" s="25"/>
      <c r="W284" s="23" t="str">
        <f t="shared" si="10"/>
        <v>-</v>
      </c>
      <c r="X284" s="23" t="str">
        <f t="shared" si="10"/>
        <v>-</v>
      </c>
    </row>
    <row r="285" spans="1:24" x14ac:dyDescent="0.25">
      <c r="A285" s="25"/>
      <c r="B285" s="25"/>
      <c r="C285" s="25"/>
      <c r="D285" s="25"/>
      <c r="E285" s="25"/>
      <c r="F285" s="25"/>
      <c r="G285" s="25"/>
      <c r="H285" s="25"/>
      <c r="J285" s="25"/>
      <c r="K285" s="25"/>
      <c r="L285" s="25"/>
      <c r="M285" s="25"/>
      <c r="N285" s="25"/>
      <c r="R285" s="20"/>
      <c r="S285" s="25"/>
      <c r="T285" s="25"/>
      <c r="U285" s="25"/>
      <c r="V285" s="25"/>
      <c r="W285" s="23" t="str">
        <f t="shared" si="10"/>
        <v>-</v>
      </c>
      <c r="X285" s="23" t="str">
        <f t="shared" si="10"/>
        <v>-</v>
      </c>
    </row>
    <row r="286" spans="1:24" x14ac:dyDescent="0.25">
      <c r="A286" s="25"/>
      <c r="B286" s="25"/>
      <c r="C286" s="25"/>
      <c r="D286" s="25"/>
      <c r="E286" s="25"/>
      <c r="F286" s="25"/>
      <c r="G286" s="25"/>
      <c r="H286" s="25"/>
      <c r="J286" s="25"/>
      <c r="K286" s="25"/>
      <c r="L286" s="25"/>
      <c r="M286" s="25"/>
      <c r="N286" s="25"/>
      <c r="R286" s="20"/>
      <c r="S286" s="25"/>
      <c r="T286" s="25"/>
      <c r="U286" s="25"/>
      <c r="V286" s="25"/>
      <c r="W286" s="23" t="str">
        <f t="shared" si="10"/>
        <v>-</v>
      </c>
      <c r="X286" s="23" t="str">
        <f t="shared" si="10"/>
        <v>-</v>
      </c>
    </row>
    <row r="287" spans="1:24" x14ac:dyDescent="0.25">
      <c r="A287" s="25"/>
      <c r="B287" s="25"/>
      <c r="C287" s="25"/>
      <c r="D287" s="25"/>
      <c r="E287" s="25"/>
      <c r="F287" s="25"/>
      <c r="G287" s="25"/>
      <c r="H287" s="25"/>
      <c r="J287" s="25"/>
      <c r="K287" s="25"/>
      <c r="L287" s="25"/>
      <c r="M287" s="25"/>
      <c r="N287" s="25"/>
      <c r="R287" s="20"/>
      <c r="S287" s="25"/>
      <c r="T287" s="25"/>
      <c r="U287" s="25"/>
      <c r="V287" s="25"/>
      <c r="W287" s="23" t="str">
        <f t="shared" si="10"/>
        <v>-</v>
      </c>
      <c r="X287" s="23" t="str">
        <f t="shared" si="10"/>
        <v>-</v>
      </c>
    </row>
    <row r="288" spans="1:24" x14ac:dyDescent="0.25">
      <c r="A288" s="25"/>
      <c r="B288" s="25"/>
      <c r="C288" s="25"/>
      <c r="D288" s="25"/>
      <c r="E288" s="25"/>
      <c r="F288" s="25"/>
      <c r="G288" s="25"/>
      <c r="H288" s="25"/>
      <c r="J288" s="25"/>
      <c r="K288" s="25"/>
      <c r="L288" s="25"/>
      <c r="M288" s="25"/>
      <c r="N288" s="25"/>
      <c r="R288" s="20"/>
      <c r="S288" s="25"/>
      <c r="T288" s="25"/>
      <c r="U288" s="25"/>
      <c r="V288" s="25"/>
      <c r="W288" s="23" t="str">
        <f t="shared" si="10"/>
        <v>-</v>
      </c>
      <c r="X288" s="23" t="str">
        <f t="shared" si="10"/>
        <v>-</v>
      </c>
    </row>
    <row r="289" spans="1:24" x14ac:dyDescent="0.25">
      <c r="A289" s="25"/>
      <c r="B289" s="25"/>
      <c r="C289" s="25"/>
      <c r="D289" s="25"/>
      <c r="E289" s="25"/>
      <c r="F289" s="25"/>
      <c r="G289" s="25"/>
      <c r="H289" s="25"/>
      <c r="J289" s="25"/>
      <c r="K289" s="25"/>
      <c r="L289" s="25"/>
      <c r="M289" s="25"/>
      <c r="N289" s="25"/>
      <c r="R289" s="20"/>
      <c r="S289" s="25"/>
      <c r="T289" s="25"/>
      <c r="U289" s="25"/>
      <c r="V289" s="25"/>
      <c r="W289" s="23" t="str">
        <f t="shared" si="10"/>
        <v>-</v>
      </c>
      <c r="X289" s="23" t="str">
        <f t="shared" si="10"/>
        <v>-</v>
      </c>
    </row>
    <row r="290" spans="1:24" x14ac:dyDescent="0.25">
      <c r="A290" s="25"/>
      <c r="B290" s="25"/>
      <c r="C290" s="25"/>
      <c r="D290" s="25"/>
      <c r="E290" s="25"/>
      <c r="F290" s="25"/>
      <c r="G290" s="25"/>
      <c r="H290" s="25"/>
      <c r="J290" s="25"/>
      <c r="K290" s="25"/>
      <c r="L290" s="25"/>
      <c r="M290" s="25"/>
      <c r="N290" s="25"/>
      <c r="R290" s="20"/>
      <c r="S290" s="25"/>
      <c r="T290" s="25"/>
      <c r="U290" s="25"/>
      <c r="V290" s="25"/>
      <c r="W290" s="23" t="str">
        <f t="shared" si="10"/>
        <v>-</v>
      </c>
      <c r="X290" s="23" t="str">
        <f t="shared" si="10"/>
        <v>-</v>
      </c>
    </row>
    <row r="291" spans="1:24" x14ac:dyDescent="0.25">
      <c r="A291" s="25"/>
      <c r="B291" s="25"/>
      <c r="C291" s="25"/>
      <c r="D291" s="25"/>
      <c r="E291" s="25"/>
      <c r="F291" s="25"/>
      <c r="G291" s="25"/>
      <c r="H291" s="25"/>
      <c r="J291" s="25"/>
      <c r="K291" s="25"/>
      <c r="L291" s="25"/>
      <c r="M291" s="25"/>
      <c r="N291" s="25"/>
      <c r="R291" s="20"/>
      <c r="S291" s="25"/>
      <c r="T291" s="25"/>
      <c r="U291" s="25"/>
      <c r="V291" s="25"/>
      <c r="W291" s="23" t="str">
        <f t="shared" si="10"/>
        <v>-</v>
      </c>
      <c r="X291" s="23" t="str">
        <f t="shared" si="10"/>
        <v>-</v>
      </c>
    </row>
    <row r="292" spans="1:24" x14ac:dyDescent="0.25">
      <c r="A292" s="25"/>
      <c r="B292" s="25"/>
      <c r="C292" s="25"/>
      <c r="D292" s="25"/>
      <c r="E292" s="25"/>
      <c r="F292" s="25"/>
      <c r="G292" s="25"/>
      <c r="H292" s="25"/>
      <c r="J292" s="25"/>
      <c r="K292" s="25"/>
      <c r="L292" s="25"/>
      <c r="M292" s="25"/>
      <c r="N292" s="25"/>
      <c r="R292" s="20"/>
      <c r="S292" s="25"/>
      <c r="T292" s="25"/>
      <c r="U292" s="25"/>
      <c r="V292" s="25"/>
      <c r="W292" s="23" t="str">
        <f t="shared" si="10"/>
        <v>-</v>
      </c>
      <c r="X292" s="23" t="str">
        <f t="shared" si="10"/>
        <v>-</v>
      </c>
    </row>
    <row r="293" spans="1:24" x14ac:dyDescent="0.25">
      <c r="A293" s="25"/>
      <c r="B293" s="25"/>
      <c r="C293" s="25"/>
      <c r="D293" s="25"/>
      <c r="E293" s="25"/>
      <c r="F293" s="25"/>
      <c r="G293" s="25"/>
      <c r="H293" s="25"/>
      <c r="J293" s="25"/>
      <c r="K293" s="25"/>
      <c r="L293" s="25"/>
      <c r="M293" s="25"/>
      <c r="N293" s="25"/>
      <c r="R293" s="20"/>
      <c r="S293" s="25"/>
      <c r="T293" s="25"/>
      <c r="U293" s="25"/>
      <c r="V293" s="25"/>
      <c r="W293" s="23" t="str">
        <f t="shared" si="10"/>
        <v>-</v>
      </c>
      <c r="X293" s="23" t="str">
        <f t="shared" si="10"/>
        <v>-</v>
      </c>
    </row>
    <row r="294" spans="1:24" x14ac:dyDescent="0.25">
      <c r="A294" s="25"/>
      <c r="B294" s="25"/>
      <c r="C294" s="25"/>
      <c r="D294" s="25"/>
      <c r="E294" s="25"/>
      <c r="F294" s="25"/>
      <c r="G294" s="25"/>
      <c r="H294" s="25"/>
      <c r="J294" s="25"/>
      <c r="K294" s="25"/>
      <c r="L294" s="25"/>
      <c r="M294" s="25"/>
      <c r="N294" s="25"/>
      <c r="R294" s="20"/>
      <c r="S294" s="25"/>
      <c r="T294" s="25"/>
      <c r="U294" s="25"/>
      <c r="V294" s="25"/>
      <c r="W294" s="23" t="str">
        <f t="shared" si="10"/>
        <v>-</v>
      </c>
      <c r="X294" s="23" t="str">
        <f t="shared" si="10"/>
        <v>-</v>
      </c>
    </row>
    <row r="295" spans="1:24" x14ac:dyDescent="0.25">
      <c r="A295" s="25"/>
      <c r="B295" s="25"/>
      <c r="C295" s="25"/>
      <c r="D295" s="25"/>
      <c r="E295" s="25"/>
      <c r="F295" s="25"/>
      <c r="G295" s="25"/>
      <c r="H295" s="25"/>
      <c r="J295" s="25"/>
      <c r="K295" s="25"/>
      <c r="L295" s="25"/>
      <c r="M295" s="25"/>
      <c r="N295" s="25"/>
      <c r="R295" s="20"/>
      <c r="S295" s="25"/>
      <c r="T295" s="25"/>
      <c r="U295" s="25"/>
      <c r="V295" s="25"/>
      <c r="W295" s="23" t="str">
        <f t="shared" si="10"/>
        <v>-</v>
      </c>
      <c r="X295" s="23" t="str">
        <f t="shared" si="10"/>
        <v>-</v>
      </c>
    </row>
    <row r="296" spans="1:24" x14ac:dyDescent="0.25">
      <c r="A296" s="25"/>
      <c r="B296" s="25"/>
      <c r="C296" s="25"/>
      <c r="D296" s="25"/>
      <c r="E296" s="25"/>
      <c r="F296" s="25"/>
      <c r="G296" s="25"/>
      <c r="H296" s="25"/>
      <c r="J296" s="25"/>
      <c r="K296" s="25"/>
      <c r="L296" s="25"/>
      <c r="M296" s="25"/>
      <c r="N296" s="25"/>
      <c r="R296" s="20"/>
      <c r="S296" s="25"/>
      <c r="T296" s="25"/>
      <c r="U296" s="25"/>
      <c r="V296" s="25"/>
      <c r="W296" s="23" t="str">
        <f t="shared" si="10"/>
        <v>-</v>
      </c>
      <c r="X296" s="23" t="str">
        <f t="shared" si="10"/>
        <v>-</v>
      </c>
    </row>
    <row r="297" spans="1:24" x14ac:dyDescent="0.25">
      <c r="A297" s="25"/>
      <c r="B297" s="25"/>
      <c r="C297" s="25"/>
      <c r="D297" s="25"/>
      <c r="E297" s="25"/>
      <c r="F297" s="25"/>
      <c r="G297" s="25"/>
      <c r="H297" s="25"/>
      <c r="J297" s="25"/>
      <c r="K297" s="25"/>
      <c r="L297" s="25"/>
      <c r="M297" s="25"/>
      <c r="N297" s="25"/>
      <c r="R297" s="20"/>
      <c r="S297" s="25"/>
      <c r="T297" s="25"/>
      <c r="U297" s="25"/>
      <c r="V297" s="25"/>
      <c r="W297" s="23" t="str">
        <f t="shared" si="10"/>
        <v>-</v>
      </c>
      <c r="X297" s="23" t="str">
        <f t="shared" si="10"/>
        <v>-</v>
      </c>
    </row>
    <row r="298" spans="1:24" x14ac:dyDescent="0.25">
      <c r="A298" s="25"/>
      <c r="B298" s="25"/>
      <c r="C298" s="25"/>
      <c r="D298" s="25"/>
      <c r="E298" s="25"/>
      <c r="F298" s="25"/>
      <c r="G298" s="25"/>
      <c r="H298" s="25"/>
      <c r="J298" s="25"/>
      <c r="K298" s="25"/>
      <c r="L298" s="25"/>
      <c r="M298" s="25"/>
      <c r="N298" s="25"/>
      <c r="R298" s="20"/>
      <c r="S298" s="25"/>
      <c r="T298" s="25"/>
      <c r="U298" s="25"/>
      <c r="V298" s="25"/>
      <c r="W298" s="23" t="str">
        <f t="shared" si="10"/>
        <v>-</v>
      </c>
      <c r="X298" s="23" t="str">
        <f t="shared" si="10"/>
        <v>-</v>
      </c>
    </row>
    <row r="299" spans="1:24" x14ac:dyDescent="0.25">
      <c r="A299" s="25"/>
      <c r="B299" s="25"/>
      <c r="C299" s="25"/>
      <c r="D299" s="25"/>
      <c r="E299" s="25"/>
      <c r="F299" s="25"/>
      <c r="G299" s="25"/>
      <c r="H299" s="25"/>
      <c r="J299" s="25"/>
      <c r="K299" s="25"/>
      <c r="L299" s="25"/>
      <c r="M299" s="25"/>
      <c r="N299" s="25"/>
      <c r="R299" s="20"/>
      <c r="S299" s="25"/>
      <c r="T299" s="25"/>
      <c r="U299" s="25"/>
      <c r="V299" s="25"/>
      <c r="W299" s="23" t="str">
        <f t="shared" si="10"/>
        <v>-</v>
      </c>
      <c r="X299" s="23" t="str">
        <f t="shared" si="10"/>
        <v>-</v>
      </c>
    </row>
    <row r="300" spans="1:24" x14ac:dyDescent="0.25">
      <c r="A300" s="25"/>
      <c r="B300" s="25"/>
      <c r="C300" s="25"/>
      <c r="D300" s="25"/>
      <c r="E300" s="25"/>
      <c r="F300" s="25"/>
      <c r="G300" s="25"/>
      <c r="H300" s="25"/>
      <c r="J300" s="25"/>
      <c r="K300" s="25"/>
      <c r="L300" s="25"/>
      <c r="M300" s="25"/>
      <c r="N300" s="25"/>
      <c r="R300" s="20"/>
      <c r="S300" s="25"/>
      <c r="T300" s="25"/>
      <c r="U300" s="25"/>
      <c r="V300" s="25"/>
      <c r="W300" s="23" t="str">
        <f t="shared" si="10"/>
        <v>-</v>
      </c>
      <c r="X300" s="23" t="str">
        <f t="shared" si="10"/>
        <v>-</v>
      </c>
    </row>
    <row r="301" spans="1:24" x14ac:dyDescent="0.25">
      <c r="A301" s="25"/>
      <c r="B301" s="25"/>
      <c r="C301" s="25"/>
      <c r="D301" s="25"/>
      <c r="E301" s="25"/>
      <c r="F301" s="25"/>
      <c r="G301" s="25"/>
      <c r="H301" s="25"/>
      <c r="J301" s="25"/>
      <c r="K301" s="25"/>
      <c r="L301" s="25"/>
      <c r="M301" s="25"/>
      <c r="N301" s="25"/>
      <c r="R301" s="20"/>
      <c r="S301" s="25"/>
      <c r="T301" s="25"/>
      <c r="U301" s="25"/>
      <c r="V301" s="25"/>
      <c r="W301" s="23" t="str">
        <f t="shared" si="10"/>
        <v>-</v>
      </c>
      <c r="X301" s="23" t="str">
        <f t="shared" si="10"/>
        <v>-</v>
      </c>
    </row>
    <row r="302" spans="1:24" x14ac:dyDescent="0.25">
      <c r="A302" s="25"/>
      <c r="B302" s="25"/>
      <c r="C302" s="25"/>
      <c r="D302" s="25"/>
      <c r="E302" s="25"/>
      <c r="F302" s="25"/>
      <c r="G302" s="25"/>
      <c r="H302" s="25"/>
      <c r="J302" s="25"/>
      <c r="K302" s="25"/>
      <c r="L302" s="25"/>
      <c r="M302" s="25"/>
      <c r="N302" s="25"/>
      <c r="R302" s="20"/>
      <c r="S302" s="25"/>
      <c r="T302" s="25"/>
      <c r="U302" s="25"/>
      <c r="V302" s="25"/>
      <c r="W302" s="23" t="str">
        <f t="shared" si="10"/>
        <v>-</v>
      </c>
      <c r="X302" s="23" t="str">
        <f t="shared" si="10"/>
        <v>-</v>
      </c>
    </row>
    <row r="303" spans="1:24" x14ac:dyDescent="0.25">
      <c r="A303" s="25"/>
      <c r="B303" s="25"/>
      <c r="C303" s="25"/>
      <c r="D303" s="25"/>
      <c r="E303" s="25"/>
      <c r="F303" s="25"/>
      <c r="G303" s="25"/>
      <c r="H303" s="25"/>
      <c r="J303" s="25"/>
      <c r="K303" s="25"/>
      <c r="L303" s="25"/>
      <c r="M303" s="25"/>
      <c r="N303" s="25"/>
      <c r="R303" s="20"/>
      <c r="S303" s="25"/>
      <c r="T303" s="25"/>
      <c r="U303" s="25"/>
      <c r="V303" s="25"/>
      <c r="W303" s="23" t="str">
        <f t="shared" si="10"/>
        <v>-</v>
      </c>
      <c r="X303" s="23" t="str">
        <f t="shared" si="10"/>
        <v>-</v>
      </c>
    </row>
    <row r="304" spans="1:24" x14ac:dyDescent="0.25">
      <c r="A304" s="25"/>
      <c r="B304" s="25"/>
      <c r="C304" s="25"/>
      <c r="D304" s="25"/>
      <c r="E304" s="25"/>
      <c r="F304" s="25"/>
      <c r="G304" s="25"/>
      <c r="H304" s="25"/>
      <c r="J304" s="25"/>
      <c r="K304" s="25"/>
      <c r="L304" s="25"/>
      <c r="M304" s="25"/>
      <c r="N304" s="25"/>
      <c r="R304" s="20"/>
      <c r="S304" s="25"/>
      <c r="T304" s="25"/>
      <c r="U304" s="25"/>
      <c r="V304" s="25"/>
      <c r="W304" s="23" t="str">
        <f t="shared" si="10"/>
        <v>-</v>
      </c>
      <c r="X304" s="23" t="str">
        <f t="shared" si="10"/>
        <v>-</v>
      </c>
    </row>
    <row r="305" spans="1:24" x14ac:dyDescent="0.25">
      <c r="A305" s="25"/>
      <c r="B305" s="25"/>
      <c r="C305" s="25"/>
      <c r="D305" s="25"/>
      <c r="E305" s="25"/>
      <c r="F305" s="25"/>
      <c r="G305" s="25"/>
      <c r="H305" s="25"/>
      <c r="J305" s="25"/>
      <c r="K305" s="25"/>
      <c r="L305" s="25"/>
      <c r="M305" s="25"/>
      <c r="N305" s="25"/>
      <c r="R305" s="20"/>
      <c r="S305" s="25"/>
      <c r="T305" s="25"/>
      <c r="U305" s="25"/>
      <c r="V305" s="25"/>
      <c r="W305" s="23" t="str">
        <f t="shared" si="10"/>
        <v>-</v>
      </c>
      <c r="X305" s="23" t="str">
        <f t="shared" si="10"/>
        <v>-</v>
      </c>
    </row>
    <row r="306" spans="1:24" x14ac:dyDescent="0.25">
      <c r="A306" s="25"/>
      <c r="B306" s="25"/>
      <c r="C306" s="25"/>
      <c r="D306" s="25"/>
      <c r="E306" s="25"/>
      <c r="F306" s="25"/>
      <c r="G306" s="25"/>
      <c r="H306" s="25"/>
      <c r="J306" s="25"/>
      <c r="K306" s="25"/>
      <c r="L306" s="25"/>
      <c r="M306" s="25"/>
      <c r="N306" s="25"/>
      <c r="R306" s="20"/>
      <c r="S306" s="25"/>
      <c r="T306" s="25"/>
      <c r="U306" s="25"/>
      <c r="V306" s="25"/>
      <c r="W306" s="23" t="str">
        <f t="shared" si="10"/>
        <v>-</v>
      </c>
      <c r="X306" s="23" t="str">
        <f t="shared" si="10"/>
        <v>-</v>
      </c>
    </row>
    <row r="307" spans="1:24" x14ac:dyDescent="0.25">
      <c r="A307" s="25"/>
      <c r="B307" s="25"/>
      <c r="C307" s="25"/>
      <c r="D307" s="25"/>
      <c r="E307" s="25"/>
      <c r="F307" s="25"/>
      <c r="G307" s="25"/>
      <c r="H307" s="25"/>
      <c r="J307" s="25"/>
      <c r="K307" s="25"/>
      <c r="L307" s="25"/>
      <c r="M307" s="25"/>
      <c r="N307" s="25"/>
      <c r="R307" s="20"/>
      <c r="S307" s="25"/>
      <c r="T307" s="25"/>
      <c r="U307" s="25"/>
      <c r="V307" s="25"/>
      <c r="W307" s="23" t="str">
        <f t="shared" si="10"/>
        <v>-</v>
      </c>
      <c r="X307" s="23" t="str">
        <f t="shared" si="10"/>
        <v>-</v>
      </c>
    </row>
    <row r="308" spans="1:24" x14ac:dyDescent="0.25">
      <c r="A308" s="25"/>
      <c r="B308" s="25"/>
      <c r="C308" s="25"/>
      <c r="D308" s="25"/>
      <c r="E308" s="25"/>
      <c r="F308" s="25"/>
      <c r="G308" s="25"/>
      <c r="H308" s="25"/>
      <c r="J308" s="25"/>
      <c r="K308" s="25"/>
      <c r="L308" s="25"/>
      <c r="M308" s="25"/>
      <c r="N308" s="25"/>
      <c r="R308" s="20"/>
      <c r="S308" s="25"/>
      <c r="T308" s="25"/>
      <c r="U308" s="25"/>
      <c r="V308" s="25"/>
      <c r="W308" s="23" t="str">
        <f t="shared" si="10"/>
        <v>-</v>
      </c>
      <c r="X308" s="23" t="str">
        <f t="shared" si="10"/>
        <v>-</v>
      </c>
    </row>
    <row r="309" spans="1:24" x14ac:dyDescent="0.25">
      <c r="A309" s="25"/>
      <c r="B309" s="25"/>
      <c r="C309" s="25"/>
      <c r="D309" s="25"/>
      <c r="E309" s="25"/>
      <c r="F309" s="25"/>
      <c r="G309" s="25"/>
      <c r="H309" s="25"/>
      <c r="J309" s="25"/>
      <c r="K309" s="25"/>
      <c r="L309" s="25"/>
      <c r="M309" s="25"/>
      <c r="N309" s="25"/>
      <c r="R309" s="20"/>
      <c r="S309" s="25"/>
      <c r="T309" s="25"/>
      <c r="U309" s="25"/>
      <c r="V309" s="25"/>
      <c r="W309" s="23" t="str">
        <f t="shared" si="10"/>
        <v>-</v>
      </c>
      <c r="X309" s="23" t="str">
        <f t="shared" si="10"/>
        <v>-</v>
      </c>
    </row>
    <row r="310" spans="1:24" x14ac:dyDescent="0.25">
      <c r="A310" s="25"/>
      <c r="B310" s="25"/>
      <c r="C310" s="25"/>
      <c r="D310" s="25"/>
      <c r="E310" s="25"/>
      <c r="F310" s="25"/>
      <c r="G310" s="25"/>
      <c r="H310" s="25"/>
      <c r="J310" s="25"/>
      <c r="K310" s="25"/>
      <c r="L310" s="25"/>
      <c r="M310" s="25"/>
      <c r="N310" s="25"/>
      <c r="R310" s="20"/>
      <c r="S310" s="25"/>
      <c r="T310" s="25"/>
      <c r="U310" s="25"/>
      <c r="V310" s="25"/>
      <c r="W310" s="23" t="str">
        <f t="shared" si="10"/>
        <v>-</v>
      </c>
      <c r="X310" s="23" t="str">
        <f t="shared" si="10"/>
        <v>-</v>
      </c>
    </row>
    <row r="311" spans="1:24" x14ac:dyDescent="0.25">
      <c r="A311" s="25"/>
      <c r="B311" s="25"/>
      <c r="C311" s="25"/>
      <c r="D311" s="25"/>
      <c r="E311" s="25"/>
      <c r="F311" s="25"/>
      <c r="G311" s="25"/>
      <c r="H311" s="25"/>
      <c r="J311" s="25"/>
      <c r="K311" s="25"/>
      <c r="L311" s="25"/>
      <c r="M311" s="25"/>
      <c r="N311" s="25"/>
      <c r="R311" s="20"/>
      <c r="S311" s="25"/>
      <c r="T311" s="25"/>
      <c r="U311" s="25"/>
      <c r="V311" s="25"/>
      <c r="W311" s="23" t="str">
        <f t="shared" si="10"/>
        <v>-</v>
      </c>
      <c r="X311" s="23" t="str">
        <f t="shared" si="10"/>
        <v>-</v>
      </c>
    </row>
    <row r="312" spans="1:24" x14ac:dyDescent="0.25">
      <c r="A312" s="25"/>
      <c r="B312" s="25"/>
      <c r="C312" s="25"/>
      <c r="D312" s="25"/>
      <c r="E312" s="25"/>
      <c r="F312" s="25"/>
      <c r="G312" s="25"/>
      <c r="H312" s="25"/>
      <c r="J312" s="25"/>
      <c r="K312" s="25"/>
      <c r="L312" s="25"/>
      <c r="M312" s="25"/>
      <c r="N312" s="25"/>
      <c r="R312" s="20"/>
      <c r="S312" s="25"/>
      <c r="T312" s="25"/>
      <c r="U312" s="25"/>
      <c r="V312" s="25"/>
      <c r="W312" s="23" t="str">
        <f t="shared" si="10"/>
        <v>-</v>
      </c>
      <c r="X312" s="23" t="str">
        <f t="shared" si="10"/>
        <v>-</v>
      </c>
    </row>
    <row r="313" spans="1:24" x14ac:dyDescent="0.25">
      <c r="A313" s="25"/>
      <c r="B313" s="25"/>
      <c r="C313" s="25"/>
      <c r="D313" s="25"/>
      <c r="E313" s="25"/>
      <c r="F313" s="25"/>
      <c r="G313" s="25"/>
      <c r="H313" s="25"/>
      <c r="J313" s="25"/>
      <c r="K313" s="25"/>
      <c r="L313" s="25"/>
      <c r="M313" s="25"/>
      <c r="N313" s="25"/>
      <c r="R313" s="20"/>
      <c r="S313" s="25"/>
      <c r="T313" s="25"/>
      <c r="U313" s="25"/>
      <c r="V313" s="25"/>
      <c r="W313" s="23" t="str">
        <f t="shared" si="10"/>
        <v>-</v>
      </c>
      <c r="X313" s="23" t="str">
        <f t="shared" si="10"/>
        <v>-</v>
      </c>
    </row>
    <row r="314" spans="1:24" x14ac:dyDescent="0.25">
      <c r="A314" s="25"/>
      <c r="B314" s="25"/>
      <c r="C314" s="25"/>
      <c r="D314" s="25"/>
      <c r="E314" s="25"/>
      <c r="F314" s="25"/>
      <c r="G314" s="25"/>
      <c r="H314" s="25"/>
      <c r="J314" s="25"/>
      <c r="K314" s="25"/>
      <c r="L314" s="25"/>
      <c r="M314" s="25"/>
      <c r="N314" s="25"/>
      <c r="R314" s="20"/>
      <c r="S314" s="25"/>
      <c r="T314" s="25"/>
      <c r="U314" s="25"/>
      <c r="V314" s="25"/>
      <c r="W314" s="23" t="str">
        <f t="shared" si="10"/>
        <v>-</v>
      </c>
      <c r="X314" s="23" t="str">
        <f t="shared" si="10"/>
        <v>-</v>
      </c>
    </row>
    <row r="315" spans="1:24" x14ac:dyDescent="0.25">
      <c r="A315" s="25"/>
      <c r="B315" s="25"/>
      <c r="C315" s="25"/>
      <c r="D315" s="25"/>
      <c r="E315" s="25"/>
      <c r="F315" s="25"/>
      <c r="G315" s="25"/>
      <c r="H315" s="25"/>
      <c r="J315" s="25"/>
      <c r="K315" s="25"/>
      <c r="L315" s="25"/>
      <c r="M315" s="25"/>
      <c r="N315" s="25"/>
      <c r="R315" s="20"/>
      <c r="S315" s="25"/>
      <c r="T315" s="25"/>
      <c r="U315" s="25"/>
      <c r="V315" s="25"/>
      <c r="W315" s="23" t="str">
        <f t="shared" si="10"/>
        <v>-</v>
      </c>
      <c r="X315" s="23" t="str">
        <f t="shared" si="10"/>
        <v>-</v>
      </c>
    </row>
    <row r="316" spans="1:24" x14ac:dyDescent="0.25">
      <c r="A316" s="25"/>
      <c r="B316" s="25"/>
      <c r="C316" s="25"/>
      <c r="D316" s="25"/>
      <c r="E316" s="25"/>
      <c r="F316" s="25"/>
      <c r="G316" s="25"/>
      <c r="H316" s="25"/>
      <c r="J316" s="25"/>
      <c r="K316" s="25"/>
      <c r="L316" s="25"/>
      <c r="M316" s="25"/>
      <c r="N316" s="25"/>
      <c r="R316" s="20"/>
      <c r="S316" s="25"/>
      <c r="T316" s="25"/>
      <c r="U316" s="25"/>
      <c r="V316" s="25"/>
      <c r="W316" s="23" t="str">
        <f t="shared" si="10"/>
        <v>-</v>
      </c>
      <c r="X316" s="23" t="str">
        <f t="shared" si="10"/>
        <v>-</v>
      </c>
    </row>
    <row r="317" spans="1:24" x14ac:dyDescent="0.25">
      <c r="A317" s="25"/>
      <c r="B317" s="25"/>
      <c r="C317" s="25"/>
      <c r="D317" s="25"/>
      <c r="E317" s="25"/>
      <c r="F317" s="25"/>
      <c r="G317" s="25"/>
      <c r="H317" s="25"/>
      <c r="J317" s="25"/>
      <c r="K317" s="25"/>
      <c r="L317" s="25"/>
      <c r="M317" s="25"/>
      <c r="N317" s="25"/>
      <c r="R317" s="20"/>
      <c r="S317" s="25"/>
      <c r="T317" s="25"/>
      <c r="U317" s="25"/>
      <c r="V317" s="25"/>
      <c r="W317" s="23" t="str">
        <f t="shared" si="10"/>
        <v>-</v>
      </c>
      <c r="X317" s="23" t="str">
        <f t="shared" si="10"/>
        <v>-</v>
      </c>
    </row>
    <row r="318" spans="1:24" x14ac:dyDescent="0.25">
      <c r="A318" s="25"/>
      <c r="B318" s="25"/>
      <c r="C318" s="25"/>
      <c r="D318" s="25"/>
      <c r="E318" s="25"/>
      <c r="F318" s="25"/>
      <c r="G318" s="25"/>
      <c r="H318" s="25"/>
      <c r="J318" s="25"/>
      <c r="K318" s="25"/>
      <c r="L318" s="25"/>
      <c r="M318" s="25"/>
      <c r="N318" s="25"/>
      <c r="R318" s="20"/>
      <c r="S318" s="25"/>
      <c r="T318" s="25"/>
      <c r="U318" s="25"/>
      <c r="V318" s="25"/>
      <c r="W318" s="23" t="str">
        <f t="shared" si="10"/>
        <v>-</v>
      </c>
      <c r="X318" s="23" t="str">
        <f t="shared" si="10"/>
        <v>-</v>
      </c>
    </row>
    <row r="319" spans="1:24" x14ac:dyDescent="0.25">
      <c r="A319" s="25"/>
      <c r="B319" s="25"/>
      <c r="C319" s="25"/>
      <c r="D319" s="25"/>
      <c r="E319" s="25"/>
      <c r="F319" s="25"/>
      <c r="G319" s="25"/>
      <c r="H319" s="25"/>
      <c r="J319" s="25"/>
      <c r="K319" s="25"/>
      <c r="L319" s="25"/>
      <c r="M319" s="25"/>
      <c r="N319" s="25"/>
      <c r="R319" s="20"/>
      <c r="S319" s="25"/>
      <c r="T319" s="25"/>
      <c r="U319" s="25"/>
      <c r="V319" s="25"/>
      <c r="W319" s="23" t="str">
        <f t="shared" si="10"/>
        <v>-</v>
      </c>
      <c r="X319" s="23" t="str">
        <f t="shared" si="10"/>
        <v>-</v>
      </c>
    </row>
    <row r="320" spans="1:24" x14ac:dyDescent="0.25">
      <c r="A320" s="25"/>
      <c r="B320" s="25"/>
      <c r="C320" s="25"/>
      <c r="D320" s="25"/>
      <c r="E320" s="25"/>
      <c r="F320" s="25"/>
      <c r="G320" s="25"/>
      <c r="H320" s="25"/>
      <c r="J320" s="25"/>
      <c r="K320" s="25"/>
      <c r="L320" s="25"/>
      <c r="M320" s="25"/>
      <c r="N320" s="25"/>
      <c r="R320" s="20"/>
      <c r="S320" s="25"/>
      <c r="T320" s="25"/>
      <c r="U320" s="25"/>
      <c r="V320" s="25"/>
      <c r="W320" s="23" t="str">
        <f t="shared" si="10"/>
        <v>-</v>
      </c>
      <c r="X320" s="23" t="str">
        <f t="shared" si="10"/>
        <v>-</v>
      </c>
    </row>
    <row r="321" spans="1:24" x14ac:dyDescent="0.25">
      <c r="A321" s="25"/>
      <c r="B321" s="25"/>
      <c r="C321" s="25"/>
      <c r="D321" s="25"/>
      <c r="E321" s="25"/>
      <c r="F321" s="25"/>
      <c r="G321" s="25"/>
      <c r="H321" s="25"/>
      <c r="J321" s="25"/>
      <c r="K321" s="25"/>
      <c r="L321" s="25"/>
      <c r="M321" s="25"/>
      <c r="N321" s="25"/>
      <c r="R321" s="20"/>
      <c r="S321" s="25"/>
      <c r="T321" s="25"/>
      <c r="U321" s="25"/>
      <c r="V321" s="25"/>
      <c r="W321" s="23" t="str">
        <f t="shared" si="10"/>
        <v>-</v>
      </c>
      <c r="X321" s="23" t="str">
        <f t="shared" si="10"/>
        <v>-</v>
      </c>
    </row>
    <row r="322" spans="1:24" x14ac:dyDescent="0.25">
      <c r="A322" s="25"/>
      <c r="B322" s="25"/>
      <c r="C322" s="25"/>
      <c r="D322" s="25"/>
      <c r="E322" s="25"/>
      <c r="F322" s="25"/>
      <c r="G322" s="25"/>
      <c r="H322" s="25"/>
      <c r="J322" s="25"/>
      <c r="K322" s="25"/>
      <c r="L322" s="25"/>
      <c r="M322" s="25"/>
      <c r="N322" s="25"/>
      <c r="R322" s="20"/>
      <c r="S322" s="25"/>
      <c r="T322" s="25"/>
      <c r="U322" s="25"/>
      <c r="V322" s="25"/>
      <c r="W322" s="23" t="str">
        <f t="shared" si="10"/>
        <v>-</v>
      </c>
      <c r="X322" s="23" t="str">
        <f t="shared" si="10"/>
        <v>-</v>
      </c>
    </row>
    <row r="323" spans="1:24" x14ac:dyDescent="0.25">
      <c r="A323" s="25"/>
      <c r="B323" s="25"/>
      <c r="C323" s="25"/>
      <c r="D323" s="25"/>
      <c r="E323" s="25"/>
      <c r="F323" s="25"/>
      <c r="G323" s="25"/>
      <c r="H323" s="25"/>
      <c r="J323" s="25"/>
      <c r="K323" s="25"/>
      <c r="L323" s="25"/>
      <c r="M323" s="25"/>
      <c r="N323" s="25"/>
      <c r="R323" s="20"/>
      <c r="S323" s="25"/>
      <c r="T323" s="25"/>
      <c r="U323" s="25"/>
      <c r="V323" s="25"/>
      <c r="W323" s="23" t="str">
        <f t="shared" si="10"/>
        <v>-</v>
      </c>
      <c r="X323" s="23" t="str">
        <f t="shared" si="10"/>
        <v>-</v>
      </c>
    </row>
    <row r="324" spans="1:24" x14ac:dyDescent="0.25">
      <c r="A324" s="25"/>
      <c r="B324" s="25"/>
      <c r="C324" s="25"/>
      <c r="D324" s="25"/>
      <c r="E324" s="25"/>
      <c r="F324" s="25"/>
      <c r="G324" s="25"/>
      <c r="H324" s="25"/>
      <c r="J324" s="25"/>
      <c r="K324" s="25"/>
      <c r="L324" s="25"/>
      <c r="M324" s="25"/>
      <c r="N324" s="25"/>
      <c r="R324" s="20"/>
      <c r="S324" s="25"/>
      <c r="T324" s="25"/>
      <c r="U324" s="25"/>
      <c r="V324" s="25"/>
      <c r="W324" s="23" t="str">
        <f t="shared" si="10"/>
        <v>-</v>
      </c>
      <c r="X324" s="23" t="str">
        <f t="shared" si="10"/>
        <v>-</v>
      </c>
    </row>
    <row r="325" spans="1:24" x14ac:dyDescent="0.25">
      <c r="A325" s="25"/>
      <c r="B325" s="25"/>
      <c r="C325" s="25"/>
      <c r="D325" s="25"/>
      <c r="E325" s="25"/>
      <c r="F325" s="25"/>
      <c r="G325" s="25"/>
      <c r="H325" s="25"/>
      <c r="J325" s="25"/>
      <c r="K325" s="25"/>
      <c r="L325" s="25"/>
      <c r="M325" s="25"/>
      <c r="N325" s="25"/>
      <c r="R325" s="20"/>
      <c r="S325" s="25"/>
      <c r="T325" s="25"/>
      <c r="U325" s="25"/>
      <c r="V325" s="25"/>
      <c r="W325" s="23" t="str">
        <f t="shared" si="10"/>
        <v>-</v>
      </c>
      <c r="X325" s="23" t="str">
        <f t="shared" si="10"/>
        <v>-</v>
      </c>
    </row>
    <row r="326" spans="1:24" x14ac:dyDescent="0.25">
      <c r="A326" s="25"/>
      <c r="B326" s="25"/>
      <c r="C326" s="25"/>
      <c r="D326" s="25"/>
      <c r="E326" s="25"/>
      <c r="F326" s="25"/>
      <c r="G326" s="25"/>
      <c r="H326" s="25"/>
      <c r="J326" s="25"/>
      <c r="K326" s="25"/>
      <c r="L326" s="25"/>
      <c r="M326" s="25"/>
      <c r="N326" s="25"/>
      <c r="R326" s="20"/>
      <c r="S326" s="25"/>
      <c r="T326" s="25"/>
      <c r="U326" s="25"/>
      <c r="V326" s="25"/>
      <c r="W326" s="23" t="str">
        <f t="shared" si="10"/>
        <v>-</v>
      </c>
      <c r="X326" s="23" t="str">
        <f t="shared" si="10"/>
        <v>-</v>
      </c>
    </row>
    <row r="327" spans="1:24" x14ac:dyDescent="0.25">
      <c r="A327" s="25"/>
      <c r="B327" s="25"/>
      <c r="C327" s="25"/>
      <c r="D327" s="25"/>
      <c r="E327" s="25"/>
      <c r="F327" s="25"/>
      <c r="G327" s="25"/>
      <c r="H327" s="25"/>
      <c r="J327" s="25"/>
      <c r="K327" s="25"/>
      <c r="L327" s="25"/>
      <c r="M327" s="25"/>
      <c r="N327" s="25"/>
      <c r="R327" s="20"/>
      <c r="S327" s="25"/>
      <c r="T327" s="25"/>
      <c r="U327" s="25"/>
      <c r="V327" s="25"/>
      <c r="W327" s="23" t="str">
        <f t="shared" si="10"/>
        <v>-</v>
      </c>
      <c r="X327" s="23" t="str">
        <f t="shared" si="10"/>
        <v>-</v>
      </c>
    </row>
    <row r="328" spans="1:24" x14ac:dyDescent="0.25">
      <c r="A328" s="25"/>
      <c r="B328" s="25"/>
      <c r="C328" s="25"/>
      <c r="D328" s="25"/>
      <c r="E328" s="25"/>
      <c r="F328" s="25"/>
      <c r="G328" s="25"/>
      <c r="H328" s="25"/>
      <c r="J328" s="25"/>
      <c r="K328" s="25"/>
      <c r="L328" s="25"/>
      <c r="M328" s="25"/>
      <c r="N328" s="25"/>
      <c r="R328" s="20"/>
      <c r="S328" s="25"/>
      <c r="T328" s="25"/>
      <c r="U328" s="25"/>
      <c r="V328" s="25"/>
      <c r="W328" s="23" t="str">
        <f t="shared" si="10"/>
        <v>-</v>
      </c>
      <c r="X328" s="23" t="str">
        <f t="shared" si="10"/>
        <v>-</v>
      </c>
    </row>
    <row r="329" spans="1:24" x14ac:dyDescent="0.25">
      <c r="A329" s="25"/>
      <c r="B329" s="25"/>
      <c r="C329" s="25"/>
      <c r="D329" s="25"/>
      <c r="E329" s="25"/>
      <c r="F329" s="25"/>
      <c r="G329" s="25"/>
      <c r="H329" s="25"/>
      <c r="J329" s="25"/>
      <c r="K329" s="25"/>
      <c r="L329" s="25"/>
      <c r="M329" s="25"/>
      <c r="N329" s="25"/>
      <c r="R329" s="20"/>
      <c r="S329" s="25"/>
      <c r="T329" s="25"/>
      <c r="U329" s="25"/>
      <c r="V329" s="25"/>
      <c r="W329" s="23" t="str">
        <f t="shared" ref="W329:X392" si="11">IF((J329+L329/$X$6)&gt;0,(J329+L329/$X$6),"-")</f>
        <v>-</v>
      </c>
      <c r="X329" s="23" t="str">
        <f t="shared" si="11"/>
        <v>-</v>
      </c>
    </row>
    <row r="330" spans="1:24" x14ac:dyDescent="0.25">
      <c r="A330" s="25"/>
      <c r="B330" s="25"/>
      <c r="C330" s="25"/>
      <c r="D330" s="25"/>
      <c r="E330" s="25"/>
      <c r="F330" s="25"/>
      <c r="G330" s="25"/>
      <c r="H330" s="25"/>
      <c r="J330" s="25"/>
      <c r="K330" s="25"/>
      <c r="L330" s="25"/>
      <c r="M330" s="25"/>
      <c r="N330" s="25"/>
      <c r="R330" s="20"/>
      <c r="S330" s="25"/>
      <c r="T330" s="25"/>
      <c r="U330" s="25"/>
      <c r="V330" s="25"/>
      <c r="W330" s="23" t="str">
        <f t="shared" si="11"/>
        <v>-</v>
      </c>
      <c r="X330" s="23" t="str">
        <f t="shared" si="11"/>
        <v>-</v>
      </c>
    </row>
    <row r="331" spans="1:24" x14ac:dyDescent="0.25">
      <c r="A331" s="25"/>
      <c r="B331" s="25"/>
      <c r="C331" s="25"/>
      <c r="D331" s="25"/>
      <c r="E331" s="25"/>
      <c r="F331" s="25"/>
      <c r="G331" s="25"/>
      <c r="H331" s="25"/>
      <c r="J331" s="25"/>
      <c r="K331" s="25"/>
      <c r="L331" s="25"/>
      <c r="M331" s="25"/>
      <c r="N331" s="25"/>
      <c r="R331" s="20"/>
      <c r="S331" s="25"/>
      <c r="T331" s="25"/>
      <c r="U331" s="25"/>
      <c r="V331" s="25"/>
      <c r="W331" s="23" t="str">
        <f t="shared" si="11"/>
        <v>-</v>
      </c>
      <c r="X331" s="23" t="str">
        <f t="shared" si="11"/>
        <v>-</v>
      </c>
    </row>
    <row r="332" spans="1:24" x14ac:dyDescent="0.25">
      <c r="A332" s="25"/>
      <c r="B332" s="25"/>
      <c r="C332" s="25"/>
      <c r="D332" s="25"/>
      <c r="E332" s="25"/>
      <c r="F332" s="25"/>
      <c r="G332" s="25"/>
      <c r="H332" s="25"/>
      <c r="J332" s="25"/>
      <c r="K332" s="25"/>
      <c r="L332" s="25"/>
      <c r="M332" s="25"/>
      <c r="N332" s="25"/>
      <c r="R332" s="20"/>
      <c r="S332" s="25"/>
      <c r="T332" s="25"/>
      <c r="U332" s="25"/>
      <c r="V332" s="25"/>
      <c r="W332" s="23" t="str">
        <f t="shared" si="11"/>
        <v>-</v>
      </c>
      <c r="X332" s="23" t="str">
        <f t="shared" si="11"/>
        <v>-</v>
      </c>
    </row>
    <row r="333" spans="1:24" x14ac:dyDescent="0.25">
      <c r="A333" s="25"/>
      <c r="B333" s="25"/>
      <c r="C333" s="25"/>
      <c r="D333" s="25"/>
      <c r="E333" s="25"/>
      <c r="F333" s="25"/>
      <c r="G333" s="25"/>
      <c r="H333" s="25"/>
      <c r="J333" s="25"/>
      <c r="K333" s="25"/>
      <c r="L333" s="25"/>
      <c r="M333" s="25"/>
      <c r="N333" s="25"/>
      <c r="R333" s="20"/>
      <c r="S333" s="25"/>
      <c r="T333" s="25"/>
      <c r="U333" s="25"/>
      <c r="V333" s="25"/>
      <c r="W333" s="23" t="str">
        <f t="shared" si="11"/>
        <v>-</v>
      </c>
      <c r="X333" s="23" t="str">
        <f t="shared" si="11"/>
        <v>-</v>
      </c>
    </row>
    <row r="334" spans="1:24" x14ac:dyDescent="0.25">
      <c r="A334" s="25"/>
      <c r="B334" s="25"/>
      <c r="C334" s="25"/>
      <c r="D334" s="25"/>
      <c r="E334" s="25"/>
      <c r="F334" s="25"/>
      <c r="G334" s="25"/>
      <c r="H334" s="25"/>
      <c r="J334" s="25"/>
      <c r="K334" s="25"/>
      <c r="L334" s="25"/>
      <c r="M334" s="25"/>
      <c r="N334" s="25"/>
      <c r="R334" s="20"/>
      <c r="S334" s="25"/>
      <c r="T334" s="25"/>
      <c r="U334" s="25"/>
      <c r="V334" s="25"/>
      <c r="W334" s="23" t="str">
        <f t="shared" si="11"/>
        <v>-</v>
      </c>
      <c r="X334" s="23" t="str">
        <f t="shared" si="11"/>
        <v>-</v>
      </c>
    </row>
    <row r="335" spans="1:24" x14ac:dyDescent="0.25">
      <c r="A335" s="25"/>
      <c r="B335" s="25"/>
      <c r="C335" s="25"/>
      <c r="D335" s="25"/>
      <c r="E335" s="25"/>
      <c r="F335" s="25"/>
      <c r="G335" s="25"/>
      <c r="H335" s="25"/>
      <c r="J335" s="25"/>
      <c r="K335" s="25"/>
      <c r="L335" s="25"/>
      <c r="M335" s="25"/>
      <c r="N335" s="25"/>
      <c r="R335" s="20"/>
      <c r="S335" s="25"/>
      <c r="T335" s="25"/>
      <c r="U335" s="25"/>
      <c r="V335" s="25"/>
      <c r="W335" s="23" t="str">
        <f t="shared" si="11"/>
        <v>-</v>
      </c>
      <c r="X335" s="23" t="str">
        <f t="shared" si="11"/>
        <v>-</v>
      </c>
    </row>
    <row r="336" spans="1:24" x14ac:dyDescent="0.25">
      <c r="A336" s="25"/>
      <c r="B336" s="25"/>
      <c r="C336" s="25"/>
      <c r="D336" s="25"/>
      <c r="E336" s="25"/>
      <c r="F336" s="25"/>
      <c r="G336" s="25"/>
      <c r="H336" s="25"/>
      <c r="J336" s="25"/>
      <c r="K336" s="25"/>
      <c r="L336" s="25"/>
      <c r="M336" s="25"/>
      <c r="N336" s="25"/>
      <c r="R336" s="20"/>
      <c r="S336" s="25"/>
      <c r="T336" s="25"/>
      <c r="U336" s="25"/>
      <c r="V336" s="25"/>
      <c r="W336" s="23" t="str">
        <f t="shared" si="11"/>
        <v>-</v>
      </c>
      <c r="X336" s="23" t="str">
        <f t="shared" si="11"/>
        <v>-</v>
      </c>
    </row>
    <row r="337" spans="1:24" x14ac:dyDescent="0.25">
      <c r="A337" s="25"/>
      <c r="B337" s="25"/>
      <c r="C337" s="25"/>
      <c r="D337" s="25"/>
      <c r="E337" s="25"/>
      <c r="F337" s="25"/>
      <c r="G337" s="25"/>
      <c r="H337" s="25"/>
      <c r="J337" s="25"/>
      <c r="K337" s="25"/>
      <c r="L337" s="25"/>
      <c r="M337" s="25"/>
      <c r="N337" s="25"/>
      <c r="R337" s="20"/>
      <c r="S337" s="25"/>
      <c r="T337" s="25"/>
      <c r="U337" s="25"/>
      <c r="V337" s="25"/>
      <c r="W337" s="23" t="str">
        <f t="shared" si="11"/>
        <v>-</v>
      </c>
      <c r="X337" s="23" t="str">
        <f t="shared" si="11"/>
        <v>-</v>
      </c>
    </row>
    <row r="338" spans="1:24" x14ac:dyDescent="0.25">
      <c r="A338" s="25"/>
      <c r="B338" s="25"/>
      <c r="C338" s="25"/>
      <c r="D338" s="25"/>
      <c r="E338" s="25"/>
      <c r="F338" s="25"/>
      <c r="G338" s="25"/>
      <c r="H338" s="25"/>
      <c r="J338" s="25"/>
      <c r="K338" s="25"/>
      <c r="L338" s="25"/>
      <c r="M338" s="25"/>
      <c r="N338" s="25"/>
      <c r="R338" s="20"/>
      <c r="S338" s="25"/>
      <c r="T338" s="25"/>
      <c r="U338" s="25"/>
      <c r="V338" s="25"/>
      <c r="W338" s="23" t="str">
        <f t="shared" si="11"/>
        <v>-</v>
      </c>
      <c r="X338" s="23" t="str">
        <f t="shared" si="11"/>
        <v>-</v>
      </c>
    </row>
    <row r="339" spans="1:24" x14ac:dyDescent="0.25">
      <c r="A339" s="25"/>
      <c r="B339" s="25"/>
      <c r="C339" s="25"/>
      <c r="D339" s="25"/>
      <c r="E339" s="25"/>
      <c r="F339" s="25"/>
      <c r="G339" s="25"/>
      <c r="H339" s="25"/>
      <c r="J339" s="25"/>
      <c r="K339" s="25"/>
      <c r="L339" s="25"/>
      <c r="M339" s="25"/>
      <c r="N339" s="25"/>
      <c r="R339" s="20"/>
      <c r="S339" s="25"/>
      <c r="T339" s="25"/>
      <c r="U339" s="25"/>
      <c r="V339" s="25"/>
      <c r="W339" s="23" t="str">
        <f t="shared" si="11"/>
        <v>-</v>
      </c>
      <c r="X339" s="23" t="str">
        <f t="shared" si="11"/>
        <v>-</v>
      </c>
    </row>
    <row r="340" spans="1:24" x14ac:dyDescent="0.25">
      <c r="A340" s="25"/>
      <c r="B340" s="25"/>
      <c r="C340" s="25"/>
      <c r="D340" s="25"/>
      <c r="E340" s="25"/>
      <c r="F340" s="25"/>
      <c r="G340" s="25"/>
      <c r="H340" s="25"/>
      <c r="J340" s="25"/>
      <c r="K340" s="25"/>
      <c r="L340" s="25"/>
      <c r="M340" s="25"/>
      <c r="N340" s="25"/>
      <c r="R340" s="20"/>
      <c r="S340" s="25"/>
      <c r="T340" s="25"/>
      <c r="U340" s="25"/>
      <c r="V340" s="25"/>
      <c r="W340" s="23" t="str">
        <f t="shared" si="11"/>
        <v>-</v>
      </c>
      <c r="X340" s="23" t="str">
        <f t="shared" si="11"/>
        <v>-</v>
      </c>
    </row>
    <row r="341" spans="1:24" x14ac:dyDescent="0.25">
      <c r="A341" s="25"/>
      <c r="B341" s="25"/>
      <c r="C341" s="25"/>
      <c r="D341" s="25"/>
      <c r="E341" s="25"/>
      <c r="F341" s="25"/>
      <c r="G341" s="25"/>
      <c r="H341" s="25"/>
      <c r="J341" s="25"/>
      <c r="K341" s="25"/>
      <c r="L341" s="25"/>
      <c r="M341" s="25"/>
      <c r="N341" s="25"/>
      <c r="R341" s="20"/>
      <c r="S341" s="25"/>
      <c r="T341" s="25"/>
      <c r="U341" s="25"/>
      <c r="V341" s="25"/>
      <c r="W341" s="23" t="str">
        <f t="shared" si="11"/>
        <v>-</v>
      </c>
      <c r="X341" s="23" t="str">
        <f t="shared" si="11"/>
        <v>-</v>
      </c>
    </row>
    <row r="342" spans="1:24" x14ac:dyDescent="0.25">
      <c r="A342" s="25"/>
      <c r="B342" s="25"/>
      <c r="C342" s="25"/>
      <c r="D342" s="25"/>
      <c r="E342" s="25"/>
      <c r="F342" s="25"/>
      <c r="G342" s="25"/>
      <c r="H342" s="25"/>
      <c r="J342" s="25"/>
      <c r="K342" s="25"/>
      <c r="L342" s="25"/>
      <c r="M342" s="25"/>
      <c r="N342" s="25"/>
      <c r="R342" s="20"/>
      <c r="S342" s="25"/>
      <c r="T342" s="25"/>
      <c r="U342" s="25"/>
      <c r="V342" s="25"/>
      <c r="W342" s="23" t="str">
        <f t="shared" si="11"/>
        <v>-</v>
      </c>
      <c r="X342" s="23" t="str">
        <f t="shared" si="11"/>
        <v>-</v>
      </c>
    </row>
    <row r="343" spans="1:24" x14ac:dyDescent="0.25">
      <c r="A343" s="25"/>
      <c r="B343" s="25"/>
      <c r="C343" s="25"/>
      <c r="D343" s="25"/>
      <c r="E343" s="25"/>
      <c r="F343" s="25"/>
      <c r="G343" s="25"/>
      <c r="H343" s="25"/>
      <c r="J343" s="25"/>
      <c r="K343" s="25"/>
      <c r="L343" s="25"/>
      <c r="M343" s="25"/>
      <c r="N343" s="25"/>
      <c r="R343" s="20"/>
      <c r="S343" s="25"/>
      <c r="T343" s="25"/>
      <c r="U343" s="25"/>
      <c r="V343" s="25"/>
      <c r="W343" s="23" t="str">
        <f t="shared" si="11"/>
        <v>-</v>
      </c>
      <c r="X343" s="23" t="str">
        <f t="shared" si="11"/>
        <v>-</v>
      </c>
    </row>
    <row r="344" spans="1:24" x14ac:dyDescent="0.25">
      <c r="A344" s="25"/>
      <c r="B344" s="25"/>
      <c r="C344" s="25"/>
      <c r="D344" s="25"/>
      <c r="E344" s="25"/>
      <c r="F344" s="25"/>
      <c r="G344" s="25"/>
      <c r="H344" s="25"/>
      <c r="J344" s="25"/>
      <c r="K344" s="25"/>
      <c r="L344" s="25"/>
      <c r="M344" s="25"/>
      <c r="N344" s="25"/>
      <c r="R344" s="20"/>
      <c r="S344" s="25"/>
      <c r="T344" s="25"/>
      <c r="U344" s="25"/>
      <c r="V344" s="25"/>
      <c r="W344" s="23" t="str">
        <f t="shared" si="11"/>
        <v>-</v>
      </c>
      <c r="X344" s="23" t="str">
        <f t="shared" si="11"/>
        <v>-</v>
      </c>
    </row>
    <row r="345" spans="1:24" x14ac:dyDescent="0.25">
      <c r="A345" s="25"/>
      <c r="B345" s="25"/>
      <c r="C345" s="25"/>
      <c r="D345" s="25"/>
      <c r="E345" s="25"/>
      <c r="F345" s="25"/>
      <c r="G345" s="25"/>
      <c r="H345" s="25"/>
      <c r="J345" s="25"/>
      <c r="K345" s="25"/>
      <c r="L345" s="25"/>
      <c r="M345" s="25"/>
      <c r="N345" s="25"/>
      <c r="R345" s="20"/>
      <c r="S345" s="25"/>
      <c r="T345" s="25"/>
      <c r="U345" s="25"/>
      <c r="V345" s="25"/>
      <c r="W345" s="23" t="str">
        <f t="shared" si="11"/>
        <v>-</v>
      </c>
      <c r="X345" s="23" t="str">
        <f t="shared" si="11"/>
        <v>-</v>
      </c>
    </row>
    <row r="346" spans="1:24" x14ac:dyDescent="0.25">
      <c r="A346" s="25"/>
      <c r="B346" s="25"/>
      <c r="C346" s="25"/>
      <c r="D346" s="25"/>
      <c r="E346" s="25"/>
      <c r="F346" s="25"/>
      <c r="G346" s="25"/>
      <c r="H346" s="25"/>
      <c r="J346" s="25"/>
      <c r="K346" s="25"/>
      <c r="L346" s="25"/>
      <c r="M346" s="25"/>
      <c r="N346" s="25"/>
      <c r="R346" s="20"/>
      <c r="S346" s="25"/>
      <c r="T346" s="25"/>
      <c r="U346" s="25"/>
      <c r="V346" s="25"/>
      <c r="W346" s="23" t="str">
        <f t="shared" si="11"/>
        <v>-</v>
      </c>
      <c r="X346" s="23" t="str">
        <f t="shared" si="11"/>
        <v>-</v>
      </c>
    </row>
    <row r="347" spans="1:24" x14ac:dyDescent="0.25">
      <c r="A347" s="25"/>
      <c r="B347" s="25"/>
      <c r="C347" s="25"/>
      <c r="D347" s="25"/>
      <c r="E347" s="25"/>
      <c r="F347" s="25"/>
      <c r="G347" s="25"/>
      <c r="H347" s="25"/>
      <c r="J347" s="25"/>
      <c r="K347" s="25"/>
      <c r="L347" s="25"/>
      <c r="M347" s="25"/>
      <c r="N347" s="25"/>
      <c r="R347" s="20"/>
      <c r="S347" s="25"/>
      <c r="T347" s="25"/>
      <c r="U347" s="25"/>
      <c r="V347" s="25"/>
      <c r="W347" s="23" t="str">
        <f t="shared" si="11"/>
        <v>-</v>
      </c>
      <c r="X347" s="23" t="str">
        <f t="shared" si="11"/>
        <v>-</v>
      </c>
    </row>
    <row r="348" spans="1:24" x14ac:dyDescent="0.25">
      <c r="A348" s="25"/>
      <c r="B348" s="25"/>
      <c r="C348" s="25"/>
      <c r="D348" s="25"/>
      <c r="E348" s="25"/>
      <c r="F348" s="25"/>
      <c r="G348" s="25"/>
      <c r="H348" s="25"/>
      <c r="J348" s="25"/>
      <c r="K348" s="25"/>
      <c r="L348" s="25"/>
      <c r="M348" s="25"/>
      <c r="N348" s="25"/>
      <c r="R348" s="20"/>
      <c r="S348" s="25"/>
      <c r="T348" s="25"/>
      <c r="U348" s="25"/>
      <c r="V348" s="25"/>
      <c r="W348" s="23" t="str">
        <f t="shared" si="11"/>
        <v>-</v>
      </c>
      <c r="X348" s="23" t="str">
        <f t="shared" si="11"/>
        <v>-</v>
      </c>
    </row>
    <row r="349" spans="1:24" x14ac:dyDescent="0.25">
      <c r="A349" s="25"/>
      <c r="B349" s="25"/>
      <c r="C349" s="25"/>
      <c r="D349" s="25"/>
      <c r="E349" s="25"/>
      <c r="F349" s="25"/>
      <c r="G349" s="25"/>
      <c r="H349" s="25"/>
      <c r="J349" s="25"/>
      <c r="K349" s="25"/>
      <c r="L349" s="25"/>
      <c r="M349" s="25"/>
      <c r="N349" s="25"/>
      <c r="R349" s="20"/>
      <c r="S349" s="25"/>
      <c r="T349" s="25"/>
      <c r="U349" s="25"/>
      <c r="V349" s="25"/>
      <c r="W349" s="23" t="str">
        <f t="shared" si="11"/>
        <v>-</v>
      </c>
      <c r="X349" s="23" t="str">
        <f t="shared" si="11"/>
        <v>-</v>
      </c>
    </row>
    <row r="350" spans="1:24" x14ac:dyDescent="0.25">
      <c r="A350" s="25"/>
      <c r="B350" s="25"/>
      <c r="C350" s="25"/>
      <c r="D350" s="25"/>
      <c r="E350" s="25"/>
      <c r="F350" s="25"/>
      <c r="G350" s="25"/>
      <c r="H350" s="25"/>
      <c r="J350" s="25"/>
      <c r="K350" s="25"/>
      <c r="L350" s="25"/>
      <c r="M350" s="25"/>
      <c r="N350" s="25"/>
      <c r="R350" s="20"/>
      <c r="S350" s="25"/>
      <c r="T350" s="25"/>
      <c r="U350" s="25"/>
      <c r="V350" s="25"/>
      <c r="W350" s="23" t="str">
        <f t="shared" si="11"/>
        <v>-</v>
      </c>
      <c r="X350" s="23" t="str">
        <f t="shared" si="11"/>
        <v>-</v>
      </c>
    </row>
    <row r="351" spans="1:24" x14ac:dyDescent="0.25">
      <c r="A351" s="25"/>
      <c r="B351" s="25"/>
      <c r="C351" s="25"/>
      <c r="D351" s="25"/>
      <c r="E351" s="25"/>
      <c r="F351" s="25"/>
      <c r="G351" s="25"/>
      <c r="H351" s="25"/>
      <c r="J351" s="25"/>
      <c r="K351" s="25"/>
      <c r="L351" s="25"/>
      <c r="M351" s="25"/>
      <c r="N351" s="25"/>
      <c r="R351" s="20"/>
      <c r="S351" s="25"/>
      <c r="T351" s="25"/>
      <c r="U351" s="25"/>
      <c r="V351" s="25"/>
      <c r="W351" s="23" t="str">
        <f t="shared" si="11"/>
        <v>-</v>
      </c>
      <c r="X351" s="23" t="str">
        <f t="shared" si="11"/>
        <v>-</v>
      </c>
    </row>
    <row r="352" spans="1:24" x14ac:dyDescent="0.25">
      <c r="A352" s="25"/>
      <c r="B352" s="25"/>
      <c r="C352" s="25"/>
      <c r="D352" s="25"/>
      <c r="E352" s="25"/>
      <c r="F352" s="25"/>
      <c r="G352" s="25"/>
      <c r="H352" s="25"/>
      <c r="J352" s="25"/>
      <c r="K352" s="25"/>
      <c r="L352" s="25"/>
      <c r="M352" s="25"/>
      <c r="N352" s="25"/>
      <c r="R352" s="20"/>
      <c r="S352" s="25"/>
      <c r="T352" s="25"/>
      <c r="U352" s="25"/>
      <c r="V352" s="25"/>
      <c r="W352" s="23" t="str">
        <f t="shared" si="11"/>
        <v>-</v>
      </c>
      <c r="X352" s="23" t="str">
        <f t="shared" si="11"/>
        <v>-</v>
      </c>
    </row>
    <row r="353" spans="1:24" x14ac:dyDescent="0.25">
      <c r="A353" s="25"/>
      <c r="B353" s="25"/>
      <c r="C353" s="25"/>
      <c r="D353" s="25"/>
      <c r="E353" s="25"/>
      <c r="F353" s="25"/>
      <c r="G353" s="25"/>
      <c r="H353" s="25"/>
      <c r="J353" s="25"/>
      <c r="K353" s="25"/>
      <c r="L353" s="25"/>
      <c r="M353" s="25"/>
      <c r="N353" s="25"/>
      <c r="R353" s="20"/>
      <c r="S353" s="25"/>
      <c r="T353" s="25"/>
      <c r="U353" s="25"/>
      <c r="V353" s="25"/>
      <c r="W353" s="23" t="str">
        <f t="shared" si="11"/>
        <v>-</v>
      </c>
      <c r="X353" s="23" t="str">
        <f t="shared" si="11"/>
        <v>-</v>
      </c>
    </row>
    <row r="354" spans="1:24" x14ac:dyDescent="0.25">
      <c r="A354" s="25"/>
      <c r="B354" s="25"/>
      <c r="C354" s="25"/>
      <c r="D354" s="25"/>
      <c r="E354" s="25"/>
      <c r="F354" s="25"/>
      <c r="G354" s="25"/>
      <c r="H354" s="25"/>
      <c r="J354" s="25"/>
      <c r="K354" s="25"/>
      <c r="L354" s="25"/>
      <c r="M354" s="25"/>
      <c r="N354" s="25"/>
      <c r="R354" s="20"/>
      <c r="S354" s="25"/>
      <c r="T354" s="25"/>
      <c r="U354" s="25"/>
      <c r="V354" s="25"/>
      <c r="W354" s="23" t="str">
        <f t="shared" si="11"/>
        <v>-</v>
      </c>
      <c r="X354" s="23" t="str">
        <f t="shared" si="11"/>
        <v>-</v>
      </c>
    </row>
    <row r="355" spans="1:24" x14ac:dyDescent="0.25">
      <c r="A355" s="25"/>
      <c r="B355" s="25"/>
      <c r="C355" s="25"/>
      <c r="D355" s="25"/>
      <c r="E355" s="25"/>
      <c r="F355" s="25"/>
      <c r="G355" s="25"/>
      <c r="H355" s="25"/>
      <c r="J355" s="25"/>
      <c r="K355" s="25"/>
      <c r="L355" s="25"/>
      <c r="M355" s="25"/>
      <c r="N355" s="25"/>
      <c r="R355" s="20"/>
      <c r="S355" s="25"/>
      <c r="T355" s="25"/>
      <c r="U355" s="25"/>
      <c r="V355" s="25"/>
      <c r="W355" s="23" t="str">
        <f t="shared" si="11"/>
        <v>-</v>
      </c>
      <c r="X355" s="23" t="str">
        <f t="shared" si="11"/>
        <v>-</v>
      </c>
    </row>
    <row r="356" spans="1:24" x14ac:dyDescent="0.25">
      <c r="A356" s="25"/>
      <c r="B356" s="25"/>
      <c r="C356" s="25"/>
      <c r="D356" s="25"/>
      <c r="E356" s="25"/>
      <c r="F356" s="25"/>
      <c r="G356" s="25"/>
      <c r="H356" s="25"/>
      <c r="J356" s="25"/>
      <c r="K356" s="25"/>
      <c r="L356" s="25"/>
      <c r="M356" s="25"/>
      <c r="N356" s="25"/>
      <c r="R356" s="20"/>
      <c r="S356" s="25"/>
      <c r="T356" s="25"/>
      <c r="U356" s="25"/>
      <c r="V356" s="25"/>
      <c r="W356" s="23" t="str">
        <f t="shared" si="11"/>
        <v>-</v>
      </c>
      <c r="X356" s="23" t="str">
        <f t="shared" si="11"/>
        <v>-</v>
      </c>
    </row>
    <row r="357" spans="1:24" x14ac:dyDescent="0.25">
      <c r="A357" s="25"/>
      <c r="B357" s="25"/>
      <c r="C357" s="25"/>
      <c r="D357" s="25"/>
      <c r="E357" s="25"/>
      <c r="F357" s="25"/>
      <c r="G357" s="25"/>
      <c r="H357" s="25"/>
      <c r="J357" s="25"/>
      <c r="K357" s="25"/>
      <c r="L357" s="25"/>
      <c r="M357" s="25"/>
      <c r="N357" s="25"/>
      <c r="R357" s="20"/>
      <c r="S357" s="25"/>
      <c r="T357" s="25"/>
      <c r="U357" s="25"/>
      <c r="V357" s="25"/>
      <c r="W357" s="23" t="str">
        <f t="shared" si="11"/>
        <v>-</v>
      </c>
      <c r="X357" s="23" t="str">
        <f t="shared" si="11"/>
        <v>-</v>
      </c>
    </row>
    <row r="358" spans="1:24" x14ac:dyDescent="0.25">
      <c r="A358" s="25"/>
      <c r="B358" s="25"/>
      <c r="C358" s="25"/>
      <c r="D358" s="25"/>
      <c r="E358" s="25"/>
      <c r="F358" s="25"/>
      <c r="G358" s="25"/>
      <c r="H358" s="25"/>
      <c r="J358" s="25"/>
      <c r="K358" s="25"/>
      <c r="L358" s="25"/>
      <c r="M358" s="25"/>
      <c r="N358" s="25"/>
      <c r="R358" s="20"/>
      <c r="S358" s="25"/>
      <c r="T358" s="25"/>
      <c r="U358" s="25"/>
      <c r="V358" s="25"/>
      <c r="W358" s="23" t="str">
        <f t="shared" si="11"/>
        <v>-</v>
      </c>
      <c r="X358" s="23" t="str">
        <f t="shared" si="11"/>
        <v>-</v>
      </c>
    </row>
    <row r="359" spans="1:24" x14ac:dyDescent="0.25">
      <c r="A359" s="25"/>
      <c r="B359" s="25"/>
      <c r="C359" s="25"/>
      <c r="D359" s="25"/>
      <c r="E359" s="25"/>
      <c r="F359" s="25"/>
      <c r="G359" s="25"/>
      <c r="H359" s="25"/>
      <c r="J359" s="25"/>
      <c r="K359" s="25"/>
      <c r="L359" s="25"/>
      <c r="M359" s="25"/>
      <c r="N359" s="25"/>
      <c r="R359" s="20"/>
      <c r="S359" s="25"/>
      <c r="T359" s="25"/>
      <c r="U359" s="25"/>
      <c r="V359" s="25"/>
      <c r="W359" s="23" t="str">
        <f t="shared" si="11"/>
        <v>-</v>
      </c>
      <c r="X359" s="23" t="str">
        <f t="shared" si="11"/>
        <v>-</v>
      </c>
    </row>
    <row r="360" spans="1:24" x14ac:dyDescent="0.25">
      <c r="A360" s="25"/>
      <c r="B360" s="25"/>
      <c r="C360" s="25"/>
      <c r="D360" s="25"/>
      <c r="E360" s="25"/>
      <c r="F360" s="25"/>
      <c r="G360" s="25"/>
      <c r="H360" s="25"/>
      <c r="J360" s="25"/>
      <c r="K360" s="25"/>
      <c r="L360" s="25"/>
      <c r="M360" s="25"/>
      <c r="N360" s="25"/>
      <c r="R360" s="20"/>
      <c r="S360" s="25"/>
      <c r="T360" s="25"/>
      <c r="U360" s="25"/>
      <c r="V360" s="25"/>
      <c r="W360" s="23" t="str">
        <f t="shared" si="11"/>
        <v>-</v>
      </c>
      <c r="X360" s="23" t="str">
        <f t="shared" si="11"/>
        <v>-</v>
      </c>
    </row>
    <row r="361" spans="1:24" x14ac:dyDescent="0.25">
      <c r="A361" s="25"/>
      <c r="B361" s="25"/>
      <c r="C361" s="25"/>
      <c r="D361" s="25"/>
      <c r="E361" s="25"/>
      <c r="F361" s="25"/>
      <c r="G361" s="25"/>
      <c r="H361" s="25"/>
      <c r="J361" s="25"/>
      <c r="K361" s="25"/>
      <c r="L361" s="25"/>
      <c r="M361" s="25"/>
      <c r="N361" s="25"/>
      <c r="R361" s="20"/>
      <c r="S361" s="25"/>
      <c r="T361" s="25"/>
      <c r="U361" s="25"/>
      <c r="V361" s="25"/>
      <c r="W361" s="23" t="str">
        <f t="shared" si="11"/>
        <v>-</v>
      </c>
      <c r="X361" s="23" t="str">
        <f t="shared" si="11"/>
        <v>-</v>
      </c>
    </row>
    <row r="362" spans="1:24" x14ac:dyDescent="0.25">
      <c r="A362" s="25"/>
      <c r="B362" s="25"/>
      <c r="C362" s="25"/>
      <c r="D362" s="25"/>
      <c r="E362" s="25"/>
      <c r="F362" s="25"/>
      <c r="G362" s="25"/>
      <c r="H362" s="25"/>
      <c r="J362" s="25"/>
      <c r="K362" s="25"/>
      <c r="L362" s="25"/>
      <c r="M362" s="25"/>
      <c r="N362" s="25"/>
      <c r="R362" s="20"/>
      <c r="S362" s="25"/>
      <c r="T362" s="25"/>
      <c r="U362" s="25"/>
      <c r="V362" s="25"/>
      <c r="W362" s="23" t="str">
        <f t="shared" si="11"/>
        <v>-</v>
      </c>
      <c r="X362" s="23" t="str">
        <f t="shared" si="11"/>
        <v>-</v>
      </c>
    </row>
    <row r="363" spans="1:24" x14ac:dyDescent="0.25">
      <c r="A363" s="25"/>
      <c r="B363" s="25"/>
      <c r="C363" s="25"/>
      <c r="D363" s="25"/>
      <c r="E363" s="25"/>
      <c r="F363" s="25"/>
      <c r="G363" s="25"/>
      <c r="H363" s="25"/>
      <c r="J363" s="25"/>
      <c r="K363" s="25"/>
      <c r="L363" s="25"/>
      <c r="M363" s="25"/>
      <c r="N363" s="25"/>
      <c r="R363" s="20"/>
      <c r="S363" s="25"/>
      <c r="T363" s="25"/>
      <c r="U363" s="25"/>
      <c r="V363" s="25"/>
      <c r="W363" s="23" t="str">
        <f t="shared" si="11"/>
        <v>-</v>
      </c>
      <c r="X363" s="23" t="str">
        <f t="shared" si="11"/>
        <v>-</v>
      </c>
    </row>
    <row r="364" spans="1:24" x14ac:dyDescent="0.25">
      <c r="A364" s="25"/>
      <c r="B364" s="25"/>
      <c r="C364" s="25"/>
      <c r="D364" s="25"/>
      <c r="E364" s="25"/>
      <c r="F364" s="25"/>
      <c r="G364" s="25"/>
      <c r="H364" s="25"/>
      <c r="J364" s="25"/>
      <c r="K364" s="25"/>
      <c r="L364" s="25"/>
      <c r="M364" s="25"/>
      <c r="N364" s="25"/>
      <c r="R364" s="20"/>
      <c r="S364" s="25"/>
      <c r="T364" s="25"/>
      <c r="U364" s="25"/>
      <c r="V364" s="25"/>
      <c r="W364" s="23" t="str">
        <f t="shared" si="11"/>
        <v>-</v>
      </c>
      <c r="X364" s="23" t="str">
        <f t="shared" si="11"/>
        <v>-</v>
      </c>
    </row>
    <row r="365" spans="1:24" x14ac:dyDescent="0.25">
      <c r="A365" s="25"/>
      <c r="B365" s="25"/>
      <c r="C365" s="25"/>
      <c r="D365" s="25"/>
      <c r="E365" s="25"/>
      <c r="F365" s="25"/>
      <c r="G365" s="25"/>
      <c r="H365" s="25"/>
      <c r="J365" s="25"/>
      <c r="K365" s="25"/>
      <c r="L365" s="25"/>
      <c r="M365" s="25"/>
      <c r="N365" s="25"/>
      <c r="R365" s="20"/>
      <c r="S365" s="25"/>
      <c r="T365" s="25"/>
      <c r="U365" s="25"/>
      <c r="V365" s="25"/>
      <c r="W365" s="23" t="str">
        <f t="shared" si="11"/>
        <v>-</v>
      </c>
      <c r="X365" s="23" t="str">
        <f t="shared" si="11"/>
        <v>-</v>
      </c>
    </row>
    <row r="366" spans="1:24" x14ac:dyDescent="0.25">
      <c r="A366" s="25"/>
      <c r="B366" s="25"/>
      <c r="C366" s="25"/>
      <c r="D366" s="25"/>
      <c r="E366" s="25"/>
      <c r="F366" s="25"/>
      <c r="G366" s="25"/>
      <c r="H366" s="25"/>
      <c r="J366" s="25"/>
      <c r="K366" s="25"/>
      <c r="L366" s="25"/>
      <c r="M366" s="25"/>
      <c r="N366" s="25"/>
      <c r="R366" s="20"/>
      <c r="S366" s="25"/>
      <c r="T366" s="25"/>
      <c r="U366" s="25"/>
      <c r="V366" s="25"/>
      <c r="W366" s="23" t="str">
        <f t="shared" si="11"/>
        <v>-</v>
      </c>
      <c r="X366" s="23" t="str">
        <f t="shared" si="11"/>
        <v>-</v>
      </c>
    </row>
    <row r="367" spans="1:24" x14ac:dyDescent="0.25">
      <c r="A367" s="25"/>
      <c r="B367" s="25"/>
      <c r="C367" s="25"/>
      <c r="D367" s="25"/>
      <c r="E367" s="25"/>
      <c r="F367" s="25"/>
      <c r="G367" s="25"/>
      <c r="H367" s="25"/>
      <c r="J367" s="25"/>
      <c r="K367" s="25"/>
      <c r="L367" s="25"/>
      <c r="M367" s="25"/>
      <c r="N367" s="25"/>
      <c r="R367" s="20"/>
      <c r="S367" s="25"/>
      <c r="T367" s="25"/>
      <c r="U367" s="25"/>
      <c r="V367" s="25"/>
      <c r="W367" s="23" t="str">
        <f t="shared" si="11"/>
        <v>-</v>
      </c>
      <c r="X367" s="23" t="str">
        <f t="shared" si="11"/>
        <v>-</v>
      </c>
    </row>
    <row r="368" spans="1:24" x14ac:dyDescent="0.25">
      <c r="A368" s="25"/>
      <c r="B368" s="25"/>
      <c r="C368" s="25"/>
      <c r="D368" s="25"/>
      <c r="E368" s="25"/>
      <c r="F368" s="25"/>
      <c r="G368" s="25"/>
      <c r="H368" s="25"/>
      <c r="J368" s="25"/>
      <c r="K368" s="25"/>
      <c r="L368" s="25"/>
      <c r="M368" s="25"/>
      <c r="N368" s="25"/>
      <c r="R368" s="20"/>
      <c r="S368" s="25"/>
      <c r="T368" s="25"/>
      <c r="U368" s="25"/>
      <c r="V368" s="25"/>
      <c r="W368" s="23" t="str">
        <f t="shared" si="11"/>
        <v>-</v>
      </c>
      <c r="X368" s="23" t="str">
        <f t="shared" si="11"/>
        <v>-</v>
      </c>
    </row>
    <row r="369" spans="1:24" x14ac:dyDescent="0.25">
      <c r="A369" s="25"/>
      <c r="B369" s="25"/>
      <c r="C369" s="25"/>
      <c r="D369" s="25"/>
      <c r="E369" s="25"/>
      <c r="F369" s="25"/>
      <c r="G369" s="25"/>
      <c r="H369" s="25"/>
      <c r="J369" s="25"/>
      <c r="K369" s="25"/>
      <c r="L369" s="25"/>
      <c r="M369" s="25"/>
      <c r="N369" s="25"/>
      <c r="R369" s="20"/>
      <c r="S369" s="25"/>
      <c r="T369" s="25"/>
      <c r="U369" s="25"/>
      <c r="V369" s="25"/>
      <c r="W369" s="23" t="str">
        <f t="shared" si="11"/>
        <v>-</v>
      </c>
      <c r="X369" s="23" t="str">
        <f t="shared" si="11"/>
        <v>-</v>
      </c>
    </row>
    <row r="370" spans="1:24" x14ac:dyDescent="0.25">
      <c r="A370" s="25"/>
      <c r="B370" s="25"/>
      <c r="C370" s="25"/>
      <c r="D370" s="25"/>
      <c r="E370" s="25"/>
      <c r="F370" s="25"/>
      <c r="G370" s="25"/>
      <c r="H370" s="25"/>
      <c r="J370" s="25"/>
      <c r="K370" s="25"/>
      <c r="L370" s="25"/>
      <c r="M370" s="25"/>
      <c r="N370" s="25"/>
      <c r="R370" s="20"/>
      <c r="S370" s="25"/>
      <c r="T370" s="25"/>
      <c r="U370" s="25"/>
      <c r="V370" s="25"/>
      <c r="W370" s="23" t="str">
        <f t="shared" si="11"/>
        <v>-</v>
      </c>
      <c r="X370" s="23" t="str">
        <f t="shared" si="11"/>
        <v>-</v>
      </c>
    </row>
    <row r="371" spans="1:24" x14ac:dyDescent="0.25">
      <c r="A371" s="25"/>
      <c r="B371" s="25"/>
      <c r="C371" s="25"/>
      <c r="D371" s="25"/>
      <c r="E371" s="25"/>
      <c r="F371" s="25"/>
      <c r="G371" s="25"/>
      <c r="H371" s="25"/>
      <c r="J371" s="25"/>
      <c r="K371" s="25"/>
      <c r="L371" s="25"/>
      <c r="M371" s="25"/>
      <c r="N371" s="25"/>
      <c r="R371" s="20"/>
      <c r="S371" s="25"/>
      <c r="T371" s="25"/>
      <c r="U371" s="25"/>
      <c r="V371" s="25"/>
      <c r="W371" s="23" t="str">
        <f t="shared" si="11"/>
        <v>-</v>
      </c>
      <c r="X371" s="23" t="str">
        <f t="shared" si="11"/>
        <v>-</v>
      </c>
    </row>
    <row r="372" spans="1:24" x14ac:dyDescent="0.25">
      <c r="A372" s="25"/>
      <c r="B372" s="25"/>
      <c r="C372" s="25"/>
      <c r="D372" s="25"/>
      <c r="E372" s="25"/>
      <c r="F372" s="25"/>
      <c r="G372" s="25"/>
      <c r="H372" s="25"/>
      <c r="J372" s="25"/>
      <c r="K372" s="25"/>
      <c r="L372" s="25"/>
      <c r="M372" s="25"/>
      <c r="N372" s="25"/>
      <c r="R372" s="20"/>
      <c r="S372" s="25"/>
      <c r="T372" s="25"/>
      <c r="U372" s="25"/>
      <c r="V372" s="25"/>
      <c r="W372" s="23" t="str">
        <f t="shared" si="11"/>
        <v>-</v>
      </c>
      <c r="X372" s="23" t="str">
        <f t="shared" si="11"/>
        <v>-</v>
      </c>
    </row>
    <row r="373" spans="1:24" x14ac:dyDescent="0.25">
      <c r="A373" s="25"/>
      <c r="B373" s="25"/>
      <c r="C373" s="25"/>
      <c r="D373" s="25"/>
      <c r="E373" s="25"/>
      <c r="F373" s="25"/>
      <c r="G373" s="25"/>
      <c r="H373" s="25"/>
      <c r="J373" s="25"/>
      <c r="K373" s="25"/>
      <c r="L373" s="25"/>
      <c r="M373" s="25"/>
      <c r="N373" s="25"/>
      <c r="R373" s="20"/>
      <c r="S373" s="25"/>
      <c r="T373" s="25"/>
      <c r="U373" s="25"/>
      <c r="V373" s="25"/>
      <c r="W373" s="23" t="str">
        <f t="shared" si="11"/>
        <v>-</v>
      </c>
      <c r="X373" s="23" t="str">
        <f t="shared" si="11"/>
        <v>-</v>
      </c>
    </row>
    <row r="374" spans="1:24" x14ac:dyDescent="0.25">
      <c r="A374" s="25"/>
      <c r="B374" s="25"/>
      <c r="C374" s="25"/>
      <c r="D374" s="25"/>
      <c r="E374" s="25"/>
      <c r="F374" s="25"/>
      <c r="G374" s="25"/>
      <c r="H374" s="25"/>
      <c r="J374" s="25"/>
      <c r="K374" s="25"/>
      <c r="L374" s="25"/>
      <c r="M374" s="25"/>
      <c r="N374" s="25"/>
      <c r="R374" s="20"/>
      <c r="S374" s="25"/>
      <c r="T374" s="25"/>
      <c r="U374" s="25"/>
      <c r="V374" s="25"/>
      <c r="W374" s="23" t="str">
        <f t="shared" si="11"/>
        <v>-</v>
      </c>
      <c r="X374" s="23" t="str">
        <f t="shared" si="11"/>
        <v>-</v>
      </c>
    </row>
    <row r="375" spans="1:24" x14ac:dyDescent="0.25">
      <c r="A375" s="25"/>
      <c r="B375" s="25"/>
      <c r="C375" s="25"/>
      <c r="D375" s="25"/>
      <c r="E375" s="25"/>
      <c r="F375" s="25"/>
      <c r="G375" s="25"/>
      <c r="H375" s="25"/>
      <c r="J375" s="25"/>
      <c r="K375" s="25"/>
      <c r="L375" s="25"/>
      <c r="M375" s="25"/>
      <c r="N375" s="25"/>
      <c r="R375" s="20"/>
      <c r="S375" s="25"/>
      <c r="T375" s="25"/>
      <c r="U375" s="25"/>
      <c r="V375" s="25"/>
      <c r="W375" s="23" t="str">
        <f t="shared" si="11"/>
        <v>-</v>
      </c>
      <c r="X375" s="23" t="str">
        <f t="shared" si="11"/>
        <v>-</v>
      </c>
    </row>
    <row r="376" spans="1:24" x14ac:dyDescent="0.25">
      <c r="A376" s="25"/>
      <c r="B376" s="25"/>
      <c r="C376" s="25"/>
      <c r="D376" s="25"/>
      <c r="E376" s="25"/>
      <c r="F376" s="25"/>
      <c r="G376" s="25"/>
      <c r="H376" s="25"/>
      <c r="J376" s="25"/>
      <c r="K376" s="25"/>
      <c r="L376" s="25"/>
      <c r="M376" s="25"/>
      <c r="N376" s="25"/>
      <c r="R376" s="20"/>
      <c r="S376" s="25"/>
      <c r="T376" s="25"/>
      <c r="U376" s="25"/>
      <c r="V376" s="25"/>
      <c r="W376" s="23" t="str">
        <f t="shared" si="11"/>
        <v>-</v>
      </c>
      <c r="X376" s="23" t="str">
        <f t="shared" si="11"/>
        <v>-</v>
      </c>
    </row>
    <row r="377" spans="1:24" x14ac:dyDescent="0.25">
      <c r="A377" s="25"/>
      <c r="B377" s="25"/>
      <c r="C377" s="25"/>
      <c r="D377" s="25"/>
      <c r="E377" s="25"/>
      <c r="F377" s="25"/>
      <c r="G377" s="25"/>
      <c r="H377" s="25"/>
      <c r="J377" s="25"/>
      <c r="K377" s="25"/>
      <c r="L377" s="25"/>
      <c r="M377" s="25"/>
      <c r="N377" s="25"/>
      <c r="R377" s="20"/>
      <c r="S377" s="25"/>
      <c r="T377" s="25"/>
      <c r="U377" s="25"/>
      <c r="V377" s="25"/>
      <c r="W377" s="23" t="str">
        <f t="shared" si="11"/>
        <v>-</v>
      </c>
      <c r="X377" s="23" t="str">
        <f t="shared" si="11"/>
        <v>-</v>
      </c>
    </row>
    <row r="378" spans="1:24" x14ac:dyDescent="0.25">
      <c r="A378" s="25"/>
      <c r="B378" s="25"/>
      <c r="C378" s="25"/>
      <c r="D378" s="25"/>
      <c r="E378" s="25"/>
      <c r="F378" s="25"/>
      <c r="G378" s="25"/>
      <c r="H378" s="25"/>
      <c r="J378" s="25"/>
      <c r="K378" s="25"/>
      <c r="L378" s="25"/>
      <c r="M378" s="25"/>
      <c r="N378" s="25"/>
      <c r="R378" s="20"/>
      <c r="S378" s="25"/>
      <c r="T378" s="25"/>
      <c r="U378" s="25"/>
      <c r="V378" s="25"/>
      <c r="W378" s="23" t="str">
        <f t="shared" si="11"/>
        <v>-</v>
      </c>
      <c r="X378" s="23" t="str">
        <f t="shared" si="11"/>
        <v>-</v>
      </c>
    </row>
    <row r="379" spans="1:24" x14ac:dyDescent="0.25">
      <c r="A379" s="25"/>
      <c r="B379" s="25"/>
      <c r="C379" s="25"/>
      <c r="D379" s="25"/>
      <c r="E379" s="25"/>
      <c r="F379" s="25"/>
      <c r="G379" s="25"/>
      <c r="H379" s="25"/>
      <c r="J379" s="25"/>
      <c r="K379" s="25"/>
      <c r="L379" s="25"/>
      <c r="M379" s="25"/>
      <c r="N379" s="25"/>
      <c r="R379" s="20"/>
      <c r="S379" s="25"/>
      <c r="T379" s="25"/>
      <c r="U379" s="25"/>
      <c r="V379" s="25"/>
      <c r="W379" s="23" t="str">
        <f t="shared" si="11"/>
        <v>-</v>
      </c>
      <c r="X379" s="23" t="str">
        <f t="shared" si="11"/>
        <v>-</v>
      </c>
    </row>
    <row r="380" spans="1:24" x14ac:dyDescent="0.25">
      <c r="A380" s="25"/>
      <c r="B380" s="25"/>
      <c r="C380" s="25"/>
      <c r="D380" s="25"/>
      <c r="E380" s="25"/>
      <c r="F380" s="25"/>
      <c r="G380" s="25"/>
      <c r="H380" s="25"/>
      <c r="J380" s="25"/>
      <c r="K380" s="25"/>
      <c r="L380" s="25"/>
      <c r="M380" s="25"/>
      <c r="N380" s="25"/>
      <c r="R380" s="20"/>
      <c r="S380" s="25"/>
      <c r="T380" s="25"/>
      <c r="U380" s="25"/>
      <c r="V380" s="25"/>
      <c r="W380" s="23" t="str">
        <f t="shared" si="11"/>
        <v>-</v>
      </c>
      <c r="X380" s="23" t="str">
        <f t="shared" si="11"/>
        <v>-</v>
      </c>
    </row>
    <row r="381" spans="1:24" x14ac:dyDescent="0.25">
      <c r="A381" s="25"/>
      <c r="B381" s="25"/>
      <c r="C381" s="25"/>
      <c r="D381" s="25"/>
      <c r="E381" s="25"/>
      <c r="F381" s="25"/>
      <c r="G381" s="25"/>
      <c r="H381" s="25"/>
      <c r="J381" s="25"/>
      <c r="K381" s="25"/>
      <c r="L381" s="25"/>
      <c r="M381" s="25"/>
      <c r="N381" s="25"/>
      <c r="R381" s="20"/>
      <c r="S381" s="25"/>
      <c r="T381" s="25"/>
      <c r="U381" s="25"/>
      <c r="V381" s="25"/>
      <c r="W381" s="23" t="str">
        <f t="shared" si="11"/>
        <v>-</v>
      </c>
      <c r="X381" s="23" t="str">
        <f t="shared" si="11"/>
        <v>-</v>
      </c>
    </row>
    <row r="382" spans="1:24" x14ac:dyDescent="0.25">
      <c r="A382" s="25"/>
      <c r="B382" s="25"/>
      <c r="C382" s="25"/>
      <c r="D382" s="25"/>
      <c r="E382" s="25"/>
      <c r="F382" s="25"/>
      <c r="G382" s="25"/>
      <c r="H382" s="25"/>
      <c r="J382" s="25"/>
      <c r="K382" s="25"/>
      <c r="L382" s="25"/>
      <c r="M382" s="25"/>
      <c r="N382" s="25"/>
      <c r="R382" s="20"/>
      <c r="S382" s="25"/>
      <c r="T382" s="25"/>
      <c r="U382" s="25"/>
      <c r="V382" s="25"/>
      <c r="W382" s="23" t="str">
        <f t="shared" si="11"/>
        <v>-</v>
      </c>
      <c r="X382" s="23" t="str">
        <f t="shared" si="11"/>
        <v>-</v>
      </c>
    </row>
    <row r="383" spans="1:24" x14ac:dyDescent="0.25">
      <c r="A383" s="25"/>
      <c r="B383" s="25"/>
      <c r="C383" s="25"/>
      <c r="D383" s="25"/>
      <c r="E383" s="25"/>
      <c r="F383" s="25"/>
      <c r="G383" s="25"/>
      <c r="H383" s="25"/>
      <c r="J383" s="25"/>
      <c r="K383" s="25"/>
      <c r="L383" s="25"/>
      <c r="M383" s="25"/>
      <c r="N383" s="25"/>
      <c r="R383" s="20"/>
      <c r="S383" s="25"/>
      <c r="T383" s="25"/>
      <c r="U383" s="25"/>
      <c r="V383" s="25"/>
      <c r="W383" s="23" t="str">
        <f t="shared" si="11"/>
        <v>-</v>
      </c>
      <c r="X383" s="23" t="str">
        <f t="shared" si="11"/>
        <v>-</v>
      </c>
    </row>
    <row r="384" spans="1:24" x14ac:dyDescent="0.25">
      <c r="A384" s="25"/>
      <c r="B384" s="25"/>
      <c r="C384" s="25"/>
      <c r="D384" s="25"/>
      <c r="E384" s="25"/>
      <c r="F384" s="25"/>
      <c r="G384" s="25"/>
      <c r="H384" s="25"/>
      <c r="J384" s="25"/>
      <c r="K384" s="25"/>
      <c r="L384" s="25"/>
      <c r="M384" s="25"/>
      <c r="N384" s="25"/>
      <c r="R384" s="20"/>
      <c r="S384" s="25"/>
      <c r="T384" s="25"/>
      <c r="U384" s="25"/>
      <c r="V384" s="25"/>
      <c r="W384" s="23" t="str">
        <f t="shared" si="11"/>
        <v>-</v>
      </c>
      <c r="X384" s="23" t="str">
        <f t="shared" si="11"/>
        <v>-</v>
      </c>
    </row>
    <row r="385" spans="1:24" x14ac:dyDescent="0.25">
      <c r="A385" s="25"/>
      <c r="B385" s="25"/>
      <c r="C385" s="25"/>
      <c r="D385" s="25"/>
      <c r="E385" s="25"/>
      <c r="F385" s="25"/>
      <c r="G385" s="25"/>
      <c r="H385" s="25"/>
      <c r="J385" s="25"/>
      <c r="K385" s="25"/>
      <c r="L385" s="25"/>
      <c r="M385" s="25"/>
      <c r="N385" s="25"/>
      <c r="R385" s="20"/>
      <c r="S385" s="25"/>
      <c r="T385" s="25"/>
      <c r="U385" s="25"/>
      <c r="V385" s="25"/>
      <c r="W385" s="23" t="str">
        <f t="shared" si="11"/>
        <v>-</v>
      </c>
      <c r="X385" s="23" t="str">
        <f t="shared" si="11"/>
        <v>-</v>
      </c>
    </row>
    <row r="386" spans="1:24" x14ac:dyDescent="0.25">
      <c r="A386" s="25"/>
      <c r="B386" s="25"/>
      <c r="C386" s="25"/>
      <c r="D386" s="25"/>
      <c r="E386" s="25"/>
      <c r="F386" s="25"/>
      <c r="G386" s="25"/>
      <c r="H386" s="25"/>
      <c r="J386" s="25"/>
      <c r="K386" s="25"/>
      <c r="L386" s="25"/>
      <c r="M386" s="25"/>
      <c r="N386" s="25"/>
      <c r="R386" s="20"/>
      <c r="S386" s="25"/>
      <c r="T386" s="25"/>
      <c r="U386" s="25"/>
      <c r="V386" s="25"/>
      <c r="W386" s="23" t="str">
        <f t="shared" si="11"/>
        <v>-</v>
      </c>
      <c r="X386" s="23" t="str">
        <f t="shared" si="11"/>
        <v>-</v>
      </c>
    </row>
    <row r="387" spans="1:24" x14ac:dyDescent="0.25">
      <c r="A387" s="25"/>
      <c r="B387" s="25"/>
      <c r="C387" s="25"/>
      <c r="D387" s="25"/>
      <c r="E387" s="25"/>
      <c r="F387" s="25"/>
      <c r="G387" s="25"/>
      <c r="H387" s="25"/>
      <c r="J387" s="25"/>
      <c r="K387" s="25"/>
      <c r="L387" s="25"/>
      <c r="M387" s="25"/>
      <c r="N387" s="25"/>
      <c r="R387" s="20"/>
      <c r="S387" s="25"/>
      <c r="T387" s="25"/>
      <c r="U387" s="25"/>
      <c r="V387" s="25"/>
      <c r="W387" s="23" t="str">
        <f t="shared" si="11"/>
        <v>-</v>
      </c>
      <c r="X387" s="23" t="str">
        <f t="shared" si="11"/>
        <v>-</v>
      </c>
    </row>
    <row r="388" spans="1:24" x14ac:dyDescent="0.25">
      <c r="A388" s="25"/>
      <c r="B388" s="25"/>
      <c r="C388" s="25"/>
      <c r="D388" s="25"/>
      <c r="E388" s="25"/>
      <c r="F388" s="25"/>
      <c r="G388" s="25"/>
      <c r="H388" s="25"/>
      <c r="J388" s="25"/>
      <c r="K388" s="25"/>
      <c r="L388" s="25"/>
      <c r="M388" s="25"/>
      <c r="N388" s="25"/>
      <c r="R388" s="20"/>
      <c r="S388" s="25"/>
      <c r="T388" s="25"/>
      <c r="U388" s="25"/>
      <c r="V388" s="25"/>
      <c r="W388" s="23" t="str">
        <f t="shared" si="11"/>
        <v>-</v>
      </c>
      <c r="X388" s="23" t="str">
        <f t="shared" si="11"/>
        <v>-</v>
      </c>
    </row>
    <row r="389" spans="1:24" x14ac:dyDescent="0.25">
      <c r="A389" s="25"/>
      <c r="B389" s="25"/>
      <c r="C389" s="25"/>
      <c r="D389" s="25"/>
      <c r="E389" s="25"/>
      <c r="F389" s="25"/>
      <c r="G389" s="25"/>
      <c r="H389" s="25"/>
      <c r="J389" s="25"/>
      <c r="K389" s="25"/>
      <c r="L389" s="25"/>
      <c r="M389" s="25"/>
      <c r="N389" s="25"/>
      <c r="R389" s="20"/>
      <c r="S389" s="25"/>
      <c r="T389" s="25"/>
      <c r="U389" s="25"/>
      <c r="V389" s="25"/>
      <c r="W389" s="23" t="str">
        <f t="shared" si="11"/>
        <v>-</v>
      </c>
      <c r="X389" s="23" t="str">
        <f t="shared" si="11"/>
        <v>-</v>
      </c>
    </row>
    <row r="390" spans="1:24" x14ac:dyDescent="0.25">
      <c r="A390" s="25"/>
      <c r="B390" s="25"/>
      <c r="C390" s="25"/>
      <c r="D390" s="25"/>
      <c r="E390" s="25"/>
      <c r="F390" s="25"/>
      <c r="G390" s="25"/>
      <c r="H390" s="25"/>
      <c r="J390" s="25"/>
      <c r="K390" s="25"/>
      <c r="L390" s="25"/>
      <c r="M390" s="25"/>
      <c r="N390" s="25"/>
      <c r="R390" s="20"/>
      <c r="S390" s="25"/>
      <c r="T390" s="25"/>
      <c r="U390" s="25"/>
      <c r="V390" s="25"/>
      <c r="W390" s="23" t="str">
        <f t="shared" si="11"/>
        <v>-</v>
      </c>
      <c r="X390" s="23" t="str">
        <f t="shared" si="11"/>
        <v>-</v>
      </c>
    </row>
    <row r="391" spans="1:24" x14ac:dyDescent="0.25">
      <c r="A391" s="25"/>
      <c r="B391" s="25"/>
      <c r="C391" s="25"/>
      <c r="D391" s="25"/>
      <c r="E391" s="25"/>
      <c r="F391" s="25"/>
      <c r="G391" s="25"/>
      <c r="H391" s="25"/>
      <c r="J391" s="25"/>
      <c r="K391" s="25"/>
      <c r="L391" s="25"/>
      <c r="M391" s="25"/>
      <c r="N391" s="25"/>
      <c r="R391" s="20"/>
      <c r="S391" s="25"/>
      <c r="T391" s="25"/>
      <c r="U391" s="25"/>
      <c r="V391" s="25"/>
      <c r="W391" s="23" t="str">
        <f t="shared" si="11"/>
        <v>-</v>
      </c>
      <c r="X391" s="23" t="str">
        <f t="shared" si="11"/>
        <v>-</v>
      </c>
    </row>
    <row r="392" spans="1:24" x14ac:dyDescent="0.25">
      <c r="A392" s="25"/>
      <c r="B392" s="25"/>
      <c r="C392" s="25"/>
      <c r="D392" s="25"/>
      <c r="E392" s="25"/>
      <c r="F392" s="25"/>
      <c r="G392" s="25"/>
      <c r="H392" s="25"/>
      <c r="J392" s="25"/>
      <c r="K392" s="25"/>
      <c r="L392" s="25"/>
      <c r="M392" s="25"/>
      <c r="N392" s="25"/>
      <c r="R392" s="20"/>
      <c r="S392" s="25"/>
      <c r="T392" s="25"/>
      <c r="U392" s="25"/>
      <c r="V392" s="25"/>
      <c r="W392" s="23" t="str">
        <f t="shared" si="11"/>
        <v>-</v>
      </c>
      <c r="X392" s="23" t="str">
        <f t="shared" si="11"/>
        <v>-</v>
      </c>
    </row>
    <row r="393" spans="1:24" x14ac:dyDescent="0.25">
      <c r="A393" s="25"/>
      <c r="B393" s="25"/>
      <c r="C393" s="25"/>
      <c r="D393" s="25"/>
      <c r="E393" s="25"/>
      <c r="F393" s="25"/>
      <c r="G393" s="25"/>
      <c r="H393" s="25"/>
      <c r="J393" s="25"/>
      <c r="K393" s="25"/>
      <c r="L393" s="25"/>
      <c r="M393" s="25"/>
      <c r="N393" s="25"/>
      <c r="R393" s="20"/>
      <c r="S393" s="25"/>
      <c r="T393" s="25"/>
      <c r="U393" s="25"/>
      <c r="V393" s="25"/>
      <c r="W393" s="23" t="str">
        <f t="shared" ref="W393:X413" si="12">IF((J393+L393/$X$6)&gt;0,(J393+L393/$X$6),"-")</f>
        <v>-</v>
      </c>
      <c r="X393" s="23" t="str">
        <f t="shared" si="12"/>
        <v>-</v>
      </c>
    </row>
    <row r="394" spans="1:24" x14ac:dyDescent="0.25">
      <c r="A394" s="25"/>
      <c r="B394" s="25"/>
      <c r="C394" s="25"/>
      <c r="D394" s="25"/>
      <c r="E394" s="25"/>
      <c r="F394" s="25"/>
      <c r="G394" s="25"/>
      <c r="H394" s="25"/>
      <c r="J394" s="25"/>
      <c r="K394" s="25"/>
      <c r="L394" s="25"/>
      <c r="M394" s="25"/>
      <c r="N394" s="25"/>
      <c r="R394" s="20"/>
      <c r="S394" s="25"/>
      <c r="T394" s="25"/>
      <c r="U394" s="25"/>
      <c r="V394" s="25"/>
      <c r="W394" s="23" t="str">
        <f t="shared" si="12"/>
        <v>-</v>
      </c>
      <c r="X394" s="23" t="str">
        <f t="shared" si="12"/>
        <v>-</v>
      </c>
    </row>
    <row r="395" spans="1:24" x14ac:dyDescent="0.25">
      <c r="A395" s="25"/>
      <c r="B395" s="25"/>
      <c r="C395" s="25"/>
      <c r="D395" s="25"/>
      <c r="E395" s="25"/>
      <c r="F395" s="25"/>
      <c r="G395" s="25"/>
      <c r="H395" s="25"/>
      <c r="J395" s="25"/>
      <c r="K395" s="25"/>
      <c r="L395" s="25"/>
      <c r="M395" s="25"/>
      <c r="N395" s="25"/>
      <c r="R395" s="20"/>
      <c r="S395" s="25"/>
      <c r="T395" s="25"/>
      <c r="U395" s="25"/>
      <c r="V395" s="25"/>
      <c r="W395" s="23" t="str">
        <f t="shared" si="12"/>
        <v>-</v>
      </c>
      <c r="X395" s="23" t="str">
        <f t="shared" si="12"/>
        <v>-</v>
      </c>
    </row>
    <row r="396" spans="1:24" x14ac:dyDescent="0.25">
      <c r="A396" s="25"/>
      <c r="B396" s="25"/>
      <c r="C396" s="25"/>
      <c r="D396" s="25"/>
      <c r="E396" s="25"/>
      <c r="F396" s="25"/>
      <c r="G396" s="25"/>
      <c r="H396" s="25"/>
      <c r="J396" s="25"/>
      <c r="K396" s="25"/>
      <c r="L396" s="25"/>
      <c r="M396" s="25"/>
      <c r="N396" s="25"/>
      <c r="R396" s="20"/>
      <c r="S396" s="25"/>
      <c r="T396" s="25"/>
      <c r="U396" s="25"/>
      <c r="V396" s="25"/>
      <c r="W396" s="23" t="str">
        <f t="shared" si="12"/>
        <v>-</v>
      </c>
      <c r="X396" s="23" t="str">
        <f t="shared" si="12"/>
        <v>-</v>
      </c>
    </row>
    <row r="397" spans="1:24" x14ac:dyDescent="0.25">
      <c r="A397" s="25"/>
      <c r="B397" s="25"/>
      <c r="C397" s="25"/>
      <c r="D397" s="25"/>
      <c r="E397" s="25"/>
      <c r="F397" s="25"/>
      <c r="G397" s="25"/>
      <c r="H397" s="25"/>
      <c r="J397" s="25"/>
      <c r="K397" s="25"/>
      <c r="L397" s="25"/>
      <c r="M397" s="25"/>
      <c r="N397" s="25"/>
      <c r="R397" s="20"/>
      <c r="S397" s="25"/>
      <c r="T397" s="25"/>
      <c r="U397" s="25"/>
      <c r="V397" s="25"/>
      <c r="W397" s="23" t="str">
        <f t="shared" si="12"/>
        <v>-</v>
      </c>
      <c r="X397" s="23" t="str">
        <f t="shared" si="12"/>
        <v>-</v>
      </c>
    </row>
    <row r="398" spans="1:24" x14ac:dyDescent="0.25">
      <c r="A398" s="25"/>
      <c r="B398" s="25"/>
      <c r="C398" s="25"/>
      <c r="D398" s="25"/>
      <c r="E398" s="25"/>
      <c r="F398" s="25"/>
      <c r="G398" s="25"/>
      <c r="H398" s="25"/>
      <c r="J398" s="25"/>
      <c r="K398" s="25"/>
      <c r="L398" s="25"/>
      <c r="M398" s="25"/>
      <c r="N398" s="25"/>
      <c r="R398" s="20"/>
      <c r="S398" s="25"/>
      <c r="T398" s="25"/>
      <c r="U398" s="25"/>
      <c r="V398" s="25"/>
      <c r="W398" s="23" t="str">
        <f t="shared" si="12"/>
        <v>-</v>
      </c>
      <c r="X398" s="23" t="str">
        <f t="shared" si="12"/>
        <v>-</v>
      </c>
    </row>
    <row r="399" spans="1:24" x14ac:dyDescent="0.25">
      <c r="A399" s="25"/>
      <c r="B399" s="25"/>
      <c r="C399" s="25"/>
      <c r="D399" s="25"/>
      <c r="E399" s="25"/>
      <c r="F399" s="25"/>
      <c r="G399" s="25"/>
      <c r="H399" s="25"/>
      <c r="J399" s="25"/>
      <c r="K399" s="25"/>
      <c r="L399" s="25"/>
      <c r="M399" s="25"/>
      <c r="N399" s="25"/>
      <c r="R399" s="20"/>
      <c r="S399" s="25"/>
      <c r="T399" s="25"/>
      <c r="U399" s="25"/>
      <c r="V399" s="25"/>
      <c r="W399" s="23" t="str">
        <f t="shared" si="12"/>
        <v>-</v>
      </c>
      <c r="X399" s="23" t="str">
        <f t="shared" si="12"/>
        <v>-</v>
      </c>
    </row>
    <row r="400" spans="1:24" x14ac:dyDescent="0.25">
      <c r="A400" s="25"/>
      <c r="B400" s="25"/>
      <c r="C400" s="25"/>
      <c r="D400" s="25"/>
      <c r="E400" s="25"/>
      <c r="F400" s="25"/>
      <c r="G400" s="25"/>
      <c r="H400" s="25"/>
      <c r="J400" s="25"/>
      <c r="K400" s="25"/>
      <c r="L400" s="25"/>
      <c r="M400" s="25"/>
      <c r="N400" s="25"/>
      <c r="R400" s="20"/>
      <c r="S400" s="25"/>
      <c r="T400" s="25"/>
      <c r="U400" s="25"/>
      <c r="V400" s="25"/>
      <c r="W400" s="23" t="str">
        <f t="shared" si="12"/>
        <v>-</v>
      </c>
      <c r="X400" s="23" t="str">
        <f t="shared" si="12"/>
        <v>-</v>
      </c>
    </row>
    <row r="401" spans="1:24" x14ac:dyDescent="0.25">
      <c r="A401" s="25"/>
      <c r="B401" s="25"/>
      <c r="C401" s="25"/>
      <c r="D401" s="25"/>
      <c r="E401" s="25"/>
      <c r="F401" s="25"/>
      <c r="G401" s="25"/>
      <c r="H401" s="25"/>
      <c r="J401" s="25"/>
      <c r="K401" s="25"/>
      <c r="L401" s="25"/>
      <c r="M401" s="25"/>
      <c r="N401" s="25"/>
      <c r="R401" s="20"/>
      <c r="S401" s="25"/>
      <c r="T401" s="25"/>
      <c r="U401" s="25"/>
      <c r="V401" s="25"/>
      <c r="W401" s="23" t="str">
        <f t="shared" si="12"/>
        <v>-</v>
      </c>
      <c r="X401" s="23" t="str">
        <f t="shared" si="12"/>
        <v>-</v>
      </c>
    </row>
    <row r="402" spans="1:24" x14ac:dyDescent="0.25">
      <c r="A402" s="25"/>
      <c r="B402" s="25"/>
      <c r="C402" s="25"/>
      <c r="D402" s="25"/>
      <c r="E402" s="25"/>
      <c r="F402" s="25"/>
      <c r="G402" s="25"/>
      <c r="H402" s="25"/>
      <c r="J402" s="25"/>
      <c r="K402" s="25"/>
      <c r="L402" s="25"/>
      <c r="M402" s="25"/>
      <c r="N402" s="25"/>
      <c r="R402" s="20"/>
      <c r="S402" s="25"/>
      <c r="T402" s="25"/>
      <c r="U402" s="25"/>
      <c r="V402" s="25"/>
      <c r="W402" s="23" t="str">
        <f t="shared" si="12"/>
        <v>-</v>
      </c>
      <c r="X402" s="23" t="str">
        <f t="shared" si="12"/>
        <v>-</v>
      </c>
    </row>
    <row r="403" spans="1:24" x14ac:dyDescent="0.25">
      <c r="A403" s="25"/>
      <c r="B403" s="25"/>
      <c r="C403" s="25"/>
      <c r="D403" s="25"/>
      <c r="E403" s="25"/>
      <c r="F403" s="25"/>
      <c r="G403" s="25"/>
      <c r="H403" s="25"/>
      <c r="J403" s="25"/>
      <c r="K403" s="25"/>
      <c r="L403" s="25"/>
      <c r="M403" s="25"/>
      <c r="N403" s="25"/>
      <c r="R403" s="20"/>
      <c r="S403" s="25"/>
      <c r="T403" s="25"/>
      <c r="U403" s="25"/>
      <c r="V403" s="25"/>
      <c r="W403" s="23" t="str">
        <f t="shared" si="12"/>
        <v>-</v>
      </c>
      <c r="X403" s="23" t="str">
        <f t="shared" si="12"/>
        <v>-</v>
      </c>
    </row>
    <row r="404" spans="1:24" x14ac:dyDescent="0.25">
      <c r="A404" s="25"/>
      <c r="B404" s="25"/>
      <c r="C404" s="25"/>
      <c r="D404" s="25"/>
      <c r="E404" s="25"/>
      <c r="F404" s="25"/>
      <c r="G404" s="25"/>
      <c r="H404" s="25"/>
      <c r="J404" s="25"/>
      <c r="K404" s="25"/>
      <c r="L404" s="25"/>
      <c r="M404" s="25"/>
      <c r="N404" s="25"/>
      <c r="R404" s="20"/>
      <c r="S404" s="25"/>
      <c r="T404" s="25"/>
      <c r="U404" s="25"/>
      <c r="V404" s="25"/>
      <c r="W404" s="23" t="str">
        <f t="shared" si="12"/>
        <v>-</v>
      </c>
      <c r="X404" s="23" t="str">
        <f t="shared" si="12"/>
        <v>-</v>
      </c>
    </row>
    <row r="405" spans="1:24" x14ac:dyDescent="0.25">
      <c r="A405" s="25"/>
      <c r="B405" s="25"/>
      <c r="C405" s="25"/>
      <c r="D405" s="25"/>
      <c r="E405" s="25"/>
      <c r="F405" s="25"/>
      <c r="G405" s="25"/>
      <c r="H405" s="25"/>
      <c r="J405" s="25"/>
      <c r="K405" s="25"/>
      <c r="L405" s="25"/>
      <c r="M405" s="25"/>
      <c r="N405" s="25"/>
      <c r="R405" s="20"/>
      <c r="S405" s="25"/>
      <c r="T405" s="25"/>
      <c r="U405" s="25"/>
      <c r="V405" s="25"/>
      <c r="W405" s="23" t="str">
        <f t="shared" si="12"/>
        <v>-</v>
      </c>
      <c r="X405" s="23" t="str">
        <f t="shared" si="12"/>
        <v>-</v>
      </c>
    </row>
    <row r="406" spans="1:24" x14ac:dyDescent="0.25">
      <c r="A406" s="25"/>
      <c r="B406" s="25"/>
      <c r="C406" s="25"/>
      <c r="D406" s="25"/>
      <c r="E406" s="25"/>
      <c r="F406" s="25"/>
      <c r="G406" s="25"/>
      <c r="H406" s="25"/>
      <c r="J406" s="25"/>
      <c r="K406" s="25"/>
      <c r="L406" s="25"/>
      <c r="M406" s="25"/>
      <c r="N406" s="25"/>
      <c r="R406" s="20"/>
      <c r="S406" s="25"/>
      <c r="T406" s="25"/>
      <c r="U406" s="25"/>
      <c r="V406" s="25"/>
      <c r="W406" s="23" t="str">
        <f t="shared" si="12"/>
        <v>-</v>
      </c>
      <c r="X406" s="23" t="str">
        <f t="shared" si="12"/>
        <v>-</v>
      </c>
    </row>
    <row r="407" spans="1:24" x14ac:dyDescent="0.25">
      <c r="A407" s="25"/>
      <c r="B407" s="25"/>
      <c r="C407" s="25"/>
      <c r="D407" s="25"/>
      <c r="E407" s="25"/>
      <c r="F407" s="25"/>
      <c r="G407" s="25"/>
      <c r="H407" s="25"/>
      <c r="J407" s="25"/>
      <c r="K407" s="25"/>
      <c r="L407" s="25"/>
      <c r="M407" s="25"/>
      <c r="N407" s="25"/>
      <c r="R407" s="20"/>
      <c r="S407" s="25"/>
      <c r="T407" s="25"/>
      <c r="U407" s="25"/>
      <c r="V407" s="25"/>
      <c r="W407" s="23" t="str">
        <f t="shared" si="12"/>
        <v>-</v>
      </c>
      <c r="X407" s="23" t="str">
        <f t="shared" si="12"/>
        <v>-</v>
      </c>
    </row>
    <row r="408" spans="1:24" x14ac:dyDescent="0.25">
      <c r="A408" s="25"/>
      <c r="B408" s="25"/>
      <c r="C408" s="25"/>
      <c r="D408" s="25"/>
      <c r="E408" s="25"/>
      <c r="F408" s="25"/>
      <c r="G408" s="25"/>
      <c r="H408" s="25"/>
      <c r="J408" s="25"/>
      <c r="K408" s="25"/>
      <c r="L408" s="25"/>
      <c r="M408" s="25"/>
      <c r="N408" s="25"/>
      <c r="R408" s="20"/>
      <c r="S408" s="25"/>
      <c r="T408" s="25"/>
      <c r="U408" s="25"/>
      <c r="V408" s="25"/>
      <c r="W408" s="23" t="str">
        <f t="shared" si="12"/>
        <v>-</v>
      </c>
      <c r="X408" s="23" t="str">
        <f t="shared" si="12"/>
        <v>-</v>
      </c>
    </row>
    <row r="409" spans="1:24" x14ac:dyDescent="0.25">
      <c r="A409" s="25"/>
      <c r="B409" s="25"/>
      <c r="C409" s="25"/>
      <c r="D409" s="25"/>
      <c r="E409" s="25"/>
      <c r="F409" s="25"/>
      <c r="G409" s="25"/>
      <c r="H409" s="25"/>
      <c r="J409" s="25"/>
      <c r="K409" s="25"/>
      <c r="L409" s="25"/>
      <c r="M409" s="25"/>
      <c r="N409" s="25"/>
      <c r="R409" s="20"/>
      <c r="S409" s="25"/>
      <c r="T409" s="25"/>
      <c r="U409" s="25"/>
      <c r="V409" s="25"/>
      <c r="W409" s="23" t="str">
        <f t="shared" si="12"/>
        <v>-</v>
      </c>
      <c r="X409" s="23" t="str">
        <f t="shared" si="12"/>
        <v>-</v>
      </c>
    </row>
    <row r="410" spans="1:24" x14ac:dyDescent="0.25">
      <c r="A410" s="25"/>
      <c r="B410" s="25"/>
      <c r="C410" s="25"/>
      <c r="D410" s="25"/>
      <c r="E410" s="25"/>
      <c r="F410" s="25"/>
      <c r="G410" s="25"/>
      <c r="H410" s="25"/>
      <c r="J410" s="25"/>
      <c r="K410" s="25"/>
      <c r="L410" s="25"/>
      <c r="M410" s="25"/>
      <c r="N410" s="25"/>
      <c r="R410" s="20"/>
      <c r="S410" s="25"/>
      <c r="T410" s="25"/>
      <c r="U410" s="25"/>
      <c r="V410" s="25"/>
      <c r="W410" s="23" t="str">
        <f t="shared" si="12"/>
        <v>-</v>
      </c>
      <c r="X410" s="23" t="str">
        <f t="shared" si="12"/>
        <v>-</v>
      </c>
    </row>
    <row r="411" spans="1:24" x14ac:dyDescent="0.25">
      <c r="A411" s="25"/>
      <c r="B411" s="25"/>
      <c r="C411" s="25"/>
      <c r="D411" s="25"/>
      <c r="E411" s="25"/>
      <c r="F411" s="25"/>
      <c r="G411" s="25"/>
      <c r="H411" s="25"/>
      <c r="J411" s="25"/>
      <c r="K411" s="25"/>
      <c r="L411" s="25"/>
      <c r="M411" s="25"/>
      <c r="N411" s="25"/>
      <c r="R411" s="20"/>
      <c r="S411" s="25"/>
      <c r="T411" s="25"/>
      <c r="U411" s="25"/>
      <c r="V411" s="25"/>
      <c r="W411" s="23" t="str">
        <f t="shared" si="12"/>
        <v>-</v>
      </c>
      <c r="X411" s="23" t="str">
        <f t="shared" si="12"/>
        <v>-</v>
      </c>
    </row>
    <row r="412" spans="1:24" x14ac:dyDescent="0.25">
      <c r="A412" s="25"/>
      <c r="B412" s="25"/>
      <c r="C412" s="25"/>
      <c r="D412" s="25"/>
      <c r="E412" s="25"/>
      <c r="F412" s="25"/>
      <c r="G412" s="25"/>
      <c r="H412" s="25"/>
      <c r="J412" s="25"/>
      <c r="K412" s="25"/>
      <c r="L412" s="25"/>
      <c r="M412" s="25"/>
      <c r="N412" s="25"/>
      <c r="R412" s="20"/>
      <c r="S412" s="25"/>
      <c r="T412" s="25"/>
      <c r="U412" s="25"/>
      <c r="V412" s="25"/>
      <c r="W412" s="23" t="str">
        <f t="shared" si="12"/>
        <v>-</v>
      </c>
      <c r="X412" s="23" t="str">
        <f t="shared" si="12"/>
        <v>-</v>
      </c>
    </row>
    <row r="413" spans="1:24" x14ac:dyDescent="0.25">
      <c r="A413" s="25"/>
      <c r="B413" s="25"/>
      <c r="C413" s="25"/>
      <c r="D413" s="25"/>
      <c r="E413" s="25"/>
      <c r="F413" s="25"/>
      <c r="G413" s="25"/>
      <c r="H413" s="25"/>
      <c r="J413" s="25"/>
      <c r="K413" s="25"/>
      <c r="L413" s="25"/>
      <c r="M413" s="25"/>
      <c r="N413" s="25"/>
      <c r="R413" s="20"/>
      <c r="S413" s="25"/>
      <c r="T413" s="25"/>
      <c r="U413" s="25"/>
      <c r="V413" s="25"/>
      <c r="W413" s="23" t="str">
        <f t="shared" si="12"/>
        <v>-</v>
      </c>
      <c r="X413" s="23" t="str">
        <f t="shared" si="12"/>
        <v>-</v>
      </c>
    </row>
  </sheetData>
  <mergeCells count="1">
    <mergeCell ref="A1:B3"/>
  </mergeCells>
  <phoneticPr fontId="4" type="noConversion"/>
  <dataValidations count="4">
    <dataValidation type="list" allowBlank="1" showInputMessage="1" showErrorMessage="1" sqref="S9:S14 S16:S25 S27:S40 S42:S45 S48:S55 S58 S60:S413">
      <formula1>$AC$9:$AC$32</formula1>
    </dataValidation>
    <dataValidation type="list" allowBlank="1" showInputMessage="1" showErrorMessage="1" sqref="AC8">
      <formula1>DESCRIPTION</formula1>
    </dataValidation>
    <dataValidation type="list" allowBlank="1" showInputMessage="1" showErrorMessage="1" sqref="S15 S26 S41">
      <formula1>$AC$9:$AC$47</formula1>
    </dataValidation>
    <dataValidation type="list" allowBlank="1" showInputMessage="1" showErrorMessage="1" sqref="S46:S47 S56:S57 S59">
      <formula1>$AC$9:$AC$40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3"/>
  <sheetViews>
    <sheetView showGridLines="0" zoomScale="90" zoomScaleNormal="90" workbookViewId="0">
      <pane ySplit="8" topLeftCell="A24" activePane="bottomLeft" state="frozen"/>
      <selection pane="bottomLeft" activeCell="C16" sqref="C16"/>
    </sheetView>
  </sheetViews>
  <sheetFormatPr defaultColWidth="8.85546875" defaultRowHeight="12" x14ac:dyDescent="0.25"/>
  <cols>
    <col min="1" max="1" width="12" style="2" customWidth="1"/>
    <col min="2" max="2" width="12.85546875" style="2" bestFit="1" customWidth="1"/>
    <col min="3" max="3" width="9.28515625" style="2" bestFit="1" customWidth="1"/>
    <col min="4" max="4" width="50.7109375" style="2" bestFit="1" customWidth="1"/>
    <col min="5" max="5" width="6.5703125" style="2" bestFit="1" customWidth="1"/>
    <col min="6" max="6" width="11" style="2" bestFit="1" customWidth="1"/>
    <col min="7" max="7" width="12.28515625" style="2" bestFit="1" customWidth="1"/>
    <col min="8" max="8" width="12.85546875" style="2" bestFit="1" customWidth="1"/>
    <col min="9" max="9" width="8.85546875" style="2" customWidth="1"/>
    <col min="10" max="11" width="12.85546875" style="2" customWidth="1"/>
    <col min="12" max="12" width="13.7109375" style="2" customWidth="1"/>
    <col min="13" max="13" width="12.85546875" style="2" customWidth="1"/>
    <col min="14" max="14" width="8.85546875" style="2"/>
    <col min="15" max="15" width="10.28515625" style="2" customWidth="1"/>
    <col min="16" max="16" width="10.140625" style="2" bestFit="1" customWidth="1"/>
    <col min="17" max="17" width="8.85546875" style="2"/>
    <col min="18" max="18" width="11" style="2" bestFit="1" customWidth="1"/>
    <col min="19" max="19" width="30.5703125" style="2" customWidth="1"/>
    <col min="20" max="20" width="16.28515625" style="2" bestFit="1" customWidth="1"/>
    <col min="21" max="21" width="15.5703125" style="2" bestFit="1" customWidth="1"/>
    <col min="22" max="22" width="18.7109375" style="2" bestFit="1" customWidth="1"/>
    <col min="23" max="23" width="18.7109375" style="2" customWidth="1"/>
    <col min="24" max="24" width="17.85546875" style="2" bestFit="1" customWidth="1"/>
    <col min="25" max="28" width="8.85546875" style="2"/>
    <col min="29" max="29" width="25.140625" style="2" bestFit="1" customWidth="1"/>
    <col min="30" max="43" width="8.85546875" style="2"/>
    <col min="44" max="44" width="25.140625" style="2" bestFit="1" customWidth="1"/>
    <col min="45" max="16384" width="8.85546875" style="2"/>
  </cols>
  <sheetData>
    <row r="1" spans="1:29" x14ac:dyDescent="0.25">
      <c r="A1" s="138" t="s">
        <v>116</v>
      </c>
      <c r="B1" s="138"/>
      <c r="I1" s="3" t="s">
        <v>78</v>
      </c>
      <c r="J1" s="8">
        <f>'5'!J4</f>
        <v>45354.760000000089</v>
      </c>
      <c r="K1" s="4"/>
      <c r="L1" s="10">
        <f>'5'!L4</f>
        <v>345034.64000000106</v>
      </c>
    </row>
    <row r="2" spans="1:29" x14ac:dyDescent="0.25">
      <c r="A2" s="138"/>
      <c r="B2" s="138"/>
      <c r="I2" s="3" t="s">
        <v>80</v>
      </c>
      <c r="J2" s="9">
        <f>J6</f>
        <v>34000</v>
      </c>
      <c r="K2" s="4"/>
      <c r="L2" s="11">
        <f>L6</f>
        <v>1716920</v>
      </c>
    </row>
    <row r="3" spans="1:29" x14ac:dyDescent="0.25">
      <c r="A3" s="138"/>
      <c r="B3" s="138"/>
      <c r="I3" s="3" t="s">
        <v>79</v>
      </c>
      <c r="J3" s="9">
        <f>K6</f>
        <v>56052.92</v>
      </c>
      <c r="K3" s="4"/>
      <c r="L3" s="11">
        <f>M6</f>
        <v>1481289.93</v>
      </c>
    </row>
    <row r="4" spans="1:29" ht="12.75" thickBot="1" x14ac:dyDescent="0.3">
      <c r="A4" s="2" t="s">
        <v>121</v>
      </c>
      <c r="I4" s="3" t="s">
        <v>81</v>
      </c>
      <c r="J4" s="13">
        <f>J1+J2-J3</f>
        <v>23301.840000000098</v>
      </c>
      <c r="K4" s="4"/>
      <c r="L4" s="14">
        <f>L1+L2-L3</f>
        <v>580664.71000000113</v>
      </c>
    </row>
    <row r="5" spans="1:29" ht="14.25" thickTop="1" thickBot="1" x14ac:dyDescent="0.3">
      <c r="A5" s="1">
        <v>23301.840000000098</v>
      </c>
      <c r="B5" s="33" t="b">
        <f>A5=J4</f>
        <v>1</v>
      </c>
    </row>
    <row r="6" spans="1:29" ht="13.5" thickTop="1" x14ac:dyDescent="0.25">
      <c r="A6" s="1">
        <v>580664.71000000089</v>
      </c>
      <c r="B6" s="33" t="b">
        <f>A6=L4</f>
        <v>1</v>
      </c>
      <c r="I6" s="2" t="s">
        <v>77</v>
      </c>
      <c r="J6" s="5">
        <f>SUM(J9:J2677)</f>
        <v>34000</v>
      </c>
      <c r="K6" s="5">
        <f>SUM(K9:K2677)</f>
        <v>56052.92</v>
      </c>
      <c r="L6" s="6">
        <f>SUM(L9:L2677)</f>
        <v>1716920</v>
      </c>
      <c r="M6" s="6">
        <f>SUM(M9:M2677)</f>
        <v>1481289.93</v>
      </c>
      <c r="V6" s="2" t="s">
        <v>104</v>
      </c>
      <c r="X6" s="21">
        <v>49.578499999999998</v>
      </c>
    </row>
    <row r="8" spans="1:29" ht="12.75" thickBot="1" x14ac:dyDescent="0.3">
      <c r="A8" s="28" t="s">
        <v>0</v>
      </c>
      <c r="B8" s="28" t="s">
        <v>1</v>
      </c>
      <c r="C8" s="28" t="s">
        <v>2</v>
      </c>
      <c r="D8" s="28" t="s">
        <v>3</v>
      </c>
      <c r="E8" s="28" t="s">
        <v>4</v>
      </c>
      <c r="F8" s="28" t="s">
        <v>5</v>
      </c>
      <c r="G8" s="29" t="s">
        <v>6</v>
      </c>
      <c r="H8" s="29" t="s">
        <v>7</v>
      </c>
      <c r="J8" s="26" t="s">
        <v>73</v>
      </c>
      <c r="K8" s="26" t="s">
        <v>74</v>
      </c>
      <c r="L8" s="26" t="s">
        <v>75</v>
      </c>
      <c r="M8" s="26" t="s">
        <v>76</v>
      </c>
      <c r="N8" s="25"/>
      <c r="P8" s="7" t="s">
        <v>101</v>
      </c>
      <c r="R8" s="2" t="s">
        <v>103</v>
      </c>
      <c r="S8" s="24" t="s">
        <v>105</v>
      </c>
      <c r="T8" s="24" t="s">
        <v>106</v>
      </c>
      <c r="U8" s="24" t="s">
        <v>107</v>
      </c>
      <c r="V8" s="24" t="s">
        <v>108</v>
      </c>
      <c r="W8" s="22" t="s">
        <v>73</v>
      </c>
      <c r="X8" s="22" t="s">
        <v>74</v>
      </c>
      <c r="AC8" s="19" t="s">
        <v>102</v>
      </c>
    </row>
    <row r="9" spans="1:29" ht="14.25" thickTop="1" x14ac:dyDescent="0.25">
      <c r="A9" s="40">
        <v>42157</v>
      </c>
      <c r="B9" s="41" t="s">
        <v>8</v>
      </c>
      <c r="C9" s="42" t="s">
        <v>55</v>
      </c>
      <c r="D9" s="42" t="s">
        <v>413</v>
      </c>
      <c r="E9" s="42">
        <v>0</v>
      </c>
      <c r="F9" s="42">
        <v>0</v>
      </c>
      <c r="G9" s="43">
        <v>0</v>
      </c>
      <c r="H9" s="43">
        <v>5000</v>
      </c>
      <c r="J9" s="27"/>
      <c r="K9" s="43">
        <v>5000</v>
      </c>
      <c r="L9" s="25"/>
      <c r="M9" s="27"/>
      <c r="N9" s="25"/>
      <c r="O9" s="2" t="b">
        <f t="shared" ref="O9:O71" si="0">IF(SUM(J9:M9)&gt;0,SUM(E9:H9)=SUM(J9:M9),"검토요망")</f>
        <v>1</v>
      </c>
      <c r="P9" s="12">
        <f>J1+J9-K9</f>
        <v>40354.760000000089</v>
      </c>
      <c r="R9" s="20">
        <f>A9</f>
        <v>42157</v>
      </c>
      <c r="S9" s="25" t="s">
        <v>168</v>
      </c>
      <c r="T9" s="25">
        <v>1</v>
      </c>
      <c r="U9" s="25" t="s">
        <v>184</v>
      </c>
      <c r="V9" s="25"/>
      <c r="W9" s="23" t="str">
        <f t="shared" ref="W9:X18" si="1">IF((J9+L9/$X$6)&gt;0,(J9+L9/$X$6),"-")</f>
        <v>-</v>
      </c>
      <c r="X9" s="23">
        <f>IF((K9+M9/$X$6)&gt;0,(K9+M9/$X$6),"-")</f>
        <v>5000</v>
      </c>
      <c r="AC9" s="15" t="s">
        <v>168</v>
      </c>
    </row>
    <row r="10" spans="1:29" ht="13.5" x14ac:dyDescent="0.25">
      <c r="A10" s="40">
        <v>42157</v>
      </c>
      <c r="B10" s="41" t="s">
        <v>8</v>
      </c>
      <c r="C10" s="42" t="s">
        <v>29</v>
      </c>
      <c r="D10" s="42" t="s">
        <v>414</v>
      </c>
      <c r="E10" s="42">
        <v>0</v>
      </c>
      <c r="F10" s="42">
        <v>0</v>
      </c>
      <c r="G10" s="43">
        <v>0</v>
      </c>
      <c r="H10" s="43">
        <v>480</v>
      </c>
      <c r="J10" s="25"/>
      <c r="K10" s="43">
        <v>480</v>
      </c>
      <c r="L10" s="25"/>
      <c r="M10" s="27"/>
      <c r="N10" s="25"/>
      <c r="O10" s="2" t="b">
        <f t="shared" si="0"/>
        <v>1</v>
      </c>
      <c r="P10" s="12">
        <f t="shared" ref="P10:P71" si="2">P9+J10-K10</f>
        <v>39874.760000000089</v>
      </c>
      <c r="R10" s="20">
        <f t="shared" ref="R10:R51" si="3">A10</f>
        <v>42157</v>
      </c>
      <c r="S10" s="25" t="s">
        <v>163</v>
      </c>
      <c r="T10" s="25">
        <v>1</v>
      </c>
      <c r="U10" s="25" t="s">
        <v>169</v>
      </c>
      <c r="V10" s="25"/>
      <c r="W10" s="23" t="str">
        <f t="shared" si="1"/>
        <v>-</v>
      </c>
      <c r="X10" s="23">
        <f t="shared" si="1"/>
        <v>480</v>
      </c>
      <c r="AC10" s="16" t="s">
        <v>171</v>
      </c>
    </row>
    <row r="11" spans="1:29" ht="13.5" x14ac:dyDescent="0.25">
      <c r="A11" s="40">
        <v>42157</v>
      </c>
      <c r="B11" s="41" t="s">
        <v>8</v>
      </c>
      <c r="C11" s="42" t="s">
        <v>9</v>
      </c>
      <c r="D11" s="42" t="s">
        <v>415</v>
      </c>
      <c r="E11" s="42">
        <v>0</v>
      </c>
      <c r="F11" s="42">
        <v>0</v>
      </c>
      <c r="G11" s="43">
        <v>0</v>
      </c>
      <c r="H11" s="43">
        <v>13000</v>
      </c>
      <c r="J11" s="25"/>
      <c r="K11" s="43">
        <v>13000</v>
      </c>
      <c r="L11" s="25"/>
      <c r="M11" s="27"/>
      <c r="N11" s="25"/>
      <c r="O11" s="2" t="b">
        <f t="shared" si="0"/>
        <v>1</v>
      </c>
      <c r="P11" s="12">
        <f t="shared" si="2"/>
        <v>26874.760000000089</v>
      </c>
      <c r="R11" s="20">
        <f t="shared" si="3"/>
        <v>42157</v>
      </c>
      <c r="S11" s="25" t="s">
        <v>275</v>
      </c>
      <c r="T11" s="25">
        <v>1</v>
      </c>
      <c r="U11" s="25" t="s">
        <v>368</v>
      </c>
      <c r="V11" s="25"/>
      <c r="W11" s="23" t="str">
        <f t="shared" si="1"/>
        <v>-</v>
      </c>
      <c r="X11" s="23">
        <f t="shared" si="1"/>
        <v>13000</v>
      </c>
      <c r="AC11" s="16" t="s">
        <v>218</v>
      </c>
    </row>
    <row r="12" spans="1:29" ht="13.5" x14ac:dyDescent="0.25">
      <c r="A12" s="40">
        <v>42157</v>
      </c>
      <c r="B12" s="41" t="s">
        <v>10</v>
      </c>
      <c r="C12" s="42" t="s">
        <v>123</v>
      </c>
      <c r="D12" s="42" t="s">
        <v>416</v>
      </c>
      <c r="E12" s="42">
        <v>0</v>
      </c>
      <c r="F12" s="42">
        <v>0</v>
      </c>
      <c r="G12" s="43">
        <v>0</v>
      </c>
      <c r="H12" s="43">
        <v>387</v>
      </c>
      <c r="J12" s="25"/>
      <c r="K12" s="43">
        <v>387</v>
      </c>
      <c r="L12" s="25"/>
      <c r="M12" s="27"/>
      <c r="N12" s="25"/>
      <c r="O12" s="2" t="b">
        <f t="shared" si="0"/>
        <v>1</v>
      </c>
      <c r="P12" s="12">
        <f t="shared" si="2"/>
        <v>26487.760000000089</v>
      </c>
      <c r="R12" s="20">
        <f t="shared" si="3"/>
        <v>42157</v>
      </c>
      <c r="S12" s="25" t="s">
        <v>289</v>
      </c>
      <c r="T12" s="25">
        <v>1</v>
      </c>
      <c r="U12" s="25" t="s">
        <v>593</v>
      </c>
      <c r="V12" s="25"/>
      <c r="W12" s="23" t="str">
        <f t="shared" si="1"/>
        <v>-</v>
      </c>
      <c r="X12" s="23">
        <f t="shared" si="1"/>
        <v>387</v>
      </c>
      <c r="AC12" s="16" t="s">
        <v>153</v>
      </c>
    </row>
    <row r="13" spans="1:29" ht="13.5" x14ac:dyDescent="0.25">
      <c r="A13" s="40">
        <v>42157</v>
      </c>
      <c r="B13" s="41" t="s">
        <v>10</v>
      </c>
      <c r="C13" s="42" t="s">
        <v>9</v>
      </c>
      <c r="D13" s="42" t="s">
        <v>417</v>
      </c>
      <c r="E13" s="42">
        <v>0</v>
      </c>
      <c r="F13" s="42">
        <v>0</v>
      </c>
      <c r="G13" s="43">
        <v>0</v>
      </c>
      <c r="H13" s="43">
        <v>320</v>
      </c>
      <c r="J13" s="25"/>
      <c r="K13" s="43">
        <v>320</v>
      </c>
      <c r="L13" s="25"/>
      <c r="M13" s="27"/>
      <c r="N13" s="25"/>
      <c r="O13" s="2" t="b">
        <f t="shared" si="0"/>
        <v>1</v>
      </c>
      <c r="P13" s="12">
        <f t="shared" si="2"/>
        <v>26167.760000000089</v>
      </c>
      <c r="R13" s="20">
        <f t="shared" si="3"/>
        <v>42157</v>
      </c>
      <c r="S13" s="25" t="s">
        <v>275</v>
      </c>
      <c r="T13" s="25">
        <v>1</v>
      </c>
      <c r="U13" s="25" t="s">
        <v>594</v>
      </c>
      <c r="V13" s="25"/>
      <c r="W13" s="23" t="str">
        <f t="shared" si="1"/>
        <v>-</v>
      </c>
      <c r="X13" s="23">
        <f t="shared" si="1"/>
        <v>320</v>
      </c>
      <c r="AC13" s="16" t="s">
        <v>155</v>
      </c>
    </row>
    <row r="14" spans="1:29" ht="13.5" x14ac:dyDescent="0.25">
      <c r="A14" s="40">
        <v>42157</v>
      </c>
      <c r="B14" s="41" t="s">
        <v>13</v>
      </c>
      <c r="C14" s="42" t="s">
        <v>123</v>
      </c>
      <c r="D14" s="42" t="s">
        <v>418</v>
      </c>
      <c r="E14" s="42">
        <v>0</v>
      </c>
      <c r="F14" s="42">
        <v>0</v>
      </c>
      <c r="G14" s="43">
        <v>651300</v>
      </c>
      <c r="H14" s="43">
        <v>0</v>
      </c>
      <c r="J14" s="25"/>
      <c r="K14" s="25"/>
      <c r="L14" s="43">
        <v>651300</v>
      </c>
      <c r="M14" s="43">
        <v>0</v>
      </c>
      <c r="N14" s="25"/>
      <c r="O14" s="2" t="b">
        <f t="shared" si="0"/>
        <v>1</v>
      </c>
      <c r="P14" s="12">
        <f t="shared" si="2"/>
        <v>26167.760000000089</v>
      </c>
      <c r="R14" s="20">
        <f t="shared" si="3"/>
        <v>42157</v>
      </c>
      <c r="S14" s="25" t="s">
        <v>346</v>
      </c>
      <c r="T14" s="25">
        <v>1</v>
      </c>
      <c r="U14" s="25" t="s">
        <v>368</v>
      </c>
      <c r="V14" s="25"/>
      <c r="W14" s="23">
        <f t="shared" si="1"/>
        <v>13136.742741309237</v>
      </c>
      <c r="X14" s="23" t="str">
        <f t="shared" si="1"/>
        <v>-</v>
      </c>
      <c r="AC14" s="16" t="s">
        <v>164</v>
      </c>
    </row>
    <row r="15" spans="1:29" ht="13.5" x14ac:dyDescent="0.25">
      <c r="A15" s="40">
        <v>42157</v>
      </c>
      <c r="B15" s="41" t="s">
        <v>13</v>
      </c>
      <c r="C15" s="42" t="s">
        <v>55</v>
      </c>
      <c r="D15" s="42" t="s">
        <v>419</v>
      </c>
      <c r="E15" s="42">
        <v>0</v>
      </c>
      <c r="F15" s="42">
        <v>0</v>
      </c>
      <c r="G15" s="43">
        <v>0</v>
      </c>
      <c r="H15" s="43">
        <v>358292.77</v>
      </c>
      <c r="J15" s="27"/>
      <c r="K15" s="27"/>
      <c r="L15" s="43">
        <v>0</v>
      </c>
      <c r="M15" s="43">
        <v>358292.77</v>
      </c>
      <c r="N15" s="25"/>
      <c r="O15" s="2" t="b">
        <f t="shared" si="0"/>
        <v>1</v>
      </c>
      <c r="P15" s="12">
        <f t="shared" si="2"/>
        <v>26167.760000000089</v>
      </c>
      <c r="R15" s="20">
        <f t="shared" si="3"/>
        <v>42157</v>
      </c>
      <c r="S15" s="25" t="s">
        <v>171</v>
      </c>
      <c r="T15" s="25">
        <v>1</v>
      </c>
      <c r="U15" s="25" t="s">
        <v>572</v>
      </c>
      <c r="V15" s="25"/>
      <c r="W15" s="23" t="str">
        <f t="shared" si="1"/>
        <v>-</v>
      </c>
      <c r="X15" s="23">
        <f t="shared" si="1"/>
        <v>7226.7771312161531</v>
      </c>
      <c r="AC15" s="16" t="s">
        <v>156</v>
      </c>
    </row>
    <row r="16" spans="1:29" ht="13.5" x14ac:dyDescent="0.25">
      <c r="A16" s="40">
        <v>42157</v>
      </c>
      <c r="B16" s="41" t="s">
        <v>13</v>
      </c>
      <c r="C16" s="42" t="s">
        <v>724</v>
      </c>
      <c r="D16" s="42" t="s">
        <v>420</v>
      </c>
      <c r="E16" s="42">
        <v>0</v>
      </c>
      <c r="F16" s="42">
        <v>0</v>
      </c>
      <c r="G16" s="43">
        <v>0</v>
      </c>
      <c r="H16" s="43">
        <v>23000</v>
      </c>
      <c r="J16" s="27"/>
      <c r="K16" s="27"/>
      <c r="L16" s="43">
        <v>0</v>
      </c>
      <c r="M16" s="43">
        <v>23000</v>
      </c>
      <c r="N16" s="25"/>
      <c r="O16" s="2" t="b">
        <f t="shared" si="0"/>
        <v>1</v>
      </c>
      <c r="P16" s="12">
        <f t="shared" si="2"/>
        <v>26167.760000000089</v>
      </c>
      <c r="R16" s="20">
        <f t="shared" si="3"/>
        <v>42157</v>
      </c>
      <c r="S16" s="25" t="s">
        <v>166</v>
      </c>
      <c r="T16" s="25">
        <v>1</v>
      </c>
      <c r="U16" s="25" t="s">
        <v>595</v>
      </c>
      <c r="V16" s="25"/>
      <c r="W16" s="23" t="str">
        <f t="shared" si="1"/>
        <v>-</v>
      </c>
      <c r="X16" s="23">
        <f t="shared" si="1"/>
        <v>463.9107677723207</v>
      </c>
      <c r="AC16" s="16" t="s">
        <v>219</v>
      </c>
    </row>
    <row r="17" spans="1:29" ht="13.5" x14ac:dyDescent="0.25">
      <c r="A17" s="40">
        <v>42157</v>
      </c>
      <c r="B17" s="41" t="s">
        <v>13</v>
      </c>
      <c r="C17" s="42" t="s">
        <v>66</v>
      </c>
      <c r="D17" s="42" t="s">
        <v>68</v>
      </c>
      <c r="E17" s="42">
        <v>0</v>
      </c>
      <c r="F17" s="42">
        <v>0</v>
      </c>
      <c r="G17" s="43">
        <v>0</v>
      </c>
      <c r="H17" s="43">
        <v>24660</v>
      </c>
      <c r="J17" s="25"/>
      <c r="K17" s="25"/>
      <c r="L17" s="43">
        <v>0</v>
      </c>
      <c r="M17" s="43">
        <v>24660</v>
      </c>
      <c r="N17" s="25"/>
      <c r="O17" s="2" t="b">
        <f t="shared" si="0"/>
        <v>1</v>
      </c>
      <c r="P17" s="12">
        <f t="shared" si="2"/>
        <v>26167.760000000089</v>
      </c>
      <c r="R17" s="20">
        <f t="shared" si="3"/>
        <v>42157</v>
      </c>
      <c r="S17" s="25" t="s">
        <v>174</v>
      </c>
      <c r="T17" s="25">
        <v>1</v>
      </c>
      <c r="U17" s="25" t="s">
        <v>206</v>
      </c>
      <c r="V17" s="25"/>
      <c r="W17" s="23" t="str">
        <f t="shared" si="1"/>
        <v>-</v>
      </c>
      <c r="X17" s="23">
        <f t="shared" si="1"/>
        <v>497.39302318545339</v>
      </c>
      <c r="AC17" s="16" t="s">
        <v>356</v>
      </c>
    </row>
    <row r="18" spans="1:29" ht="13.5" x14ac:dyDescent="0.25">
      <c r="A18" s="40">
        <v>42157</v>
      </c>
      <c r="B18" s="41" t="s">
        <v>13</v>
      </c>
      <c r="C18" s="42" t="s">
        <v>29</v>
      </c>
      <c r="D18" s="42" t="s">
        <v>70</v>
      </c>
      <c r="E18" s="42">
        <v>0</v>
      </c>
      <c r="F18" s="42">
        <v>0</v>
      </c>
      <c r="G18" s="43">
        <v>0</v>
      </c>
      <c r="H18" s="43">
        <v>24660</v>
      </c>
      <c r="J18" s="25"/>
      <c r="K18" s="25"/>
      <c r="L18" s="43">
        <v>0</v>
      </c>
      <c r="M18" s="43">
        <v>24660</v>
      </c>
      <c r="N18" s="25"/>
      <c r="O18" s="2" t="b">
        <f t="shared" si="0"/>
        <v>1</v>
      </c>
      <c r="P18" s="12">
        <f t="shared" si="2"/>
        <v>26167.760000000089</v>
      </c>
      <c r="R18" s="20">
        <f t="shared" si="3"/>
        <v>42157</v>
      </c>
      <c r="S18" s="25" t="s">
        <v>174</v>
      </c>
      <c r="T18" s="25">
        <v>1</v>
      </c>
      <c r="U18" s="25" t="s">
        <v>206</v>
      </c>
      <c r="V18" s="25"/>
      <c r="W18" s="23" t="str">
        <f t="shared" si="1"/>
        <v>-</v>
      </c>
      <c r="X18" s="23">
        <f t="shared" si="1"/>
        <v>497.39302318545339</v>
      </c>
      <c r="AC18" s="16" t="s">
        <v>161</v>
      </c>
    </row>
    <row r="19" spans="1:29" ht="13.5" x14ac:dyDescent="0.25">
      <c r="A19" s="40">
        <v>42157</v>
      </c>
      <c r="B19" s="41" t="s">
        <v>13</v>
      </c>
      <c r="C19" s="42" t="s">
        <v>29</v>
      </c>
      <c r="D19" s="42" t="s">
        <v>58</v>
      </c>
      <c r="E19" s="42">
        <v>0</v>
      </c>
      <c r="F19" s="42">
        <v>0</v>
      </c>
      <c r="G19" s="43">
        <v>0</v>
      </c>
      <c r="H19" s="43">
        <v>693.2</v>
      </c>
      <c r="J19" s="25"/>
      <c r="K19" s="25"/>
      <c r="L19" s="43">
        <v>0</v>
      </c>
      <c r="M19" s="43">
        <v>693.2</v>
      </c>
      <c r="N19" s="25"/>
      <c r="O19" s="2" t="b">
        <f t="shared" si="0"/>
        <v>1</v>
      </c>
      <c r="P19" s="12">
        <f t="shared" si="2"/>
        <v>26167.760000000089</v>
      </c>
      <c r="R19" s="20">
        <f t="shared" si="3"/>
        <v>42157</v>
      </c>
      <c r="S19" s="25" t="s">
        <v>159</v>
      </c>
      <c r="T19" s="25">
        <v>1</v>
      </c>
      <c r="U19" s="25" t="s">
        <v>368</v>
      </c>
      <c r="V19" s="25"/>
      <c r="W19" s="23" t="str">
        <f t="shared" ref="W19:X62" si="4">IF((J19+L19/$X$6)&gt;0,(J19+L19/$X$6),"-")</f>
        <v>-</v>
      </c>
      <c r="X19" s="23">
        <f t="shared" si="4"/>
        <v>13.981867139990118</v>
      </c>
      <c r="AC19" s="16" t="s">
        <v>167</v>
      </c>
    </row>
    <row r="20" spans="1:29" ht="13.5" x14ac:dyDescent="0.25">
      <c r="A20" s="40">
        <v>42157</v>
      </c>
      <c r="B20" s="41" t="s">
        <v>13</v>
      </c>
      <c r="C20" s="42" t="s">
        <v>66</v>
      </c>
      <c r="D20" s="42" t="s">
        <v>67</v>
      </c>
      <c r="E20" s="42">
        <v>0</v>
      </c>
      <c r="F20" s="42">
        <v>0</v>
      </c>
      <c r="G20" s="43">
        <v>0</v>
      </c>
      <c r="H20" s="43">
        <v>39556.160000000003</v>
      </c>
      <c r="J20" s="25"/>
      <c r="K20" s="25"/>
      <c r="L20" s="43">
        <v>0</v>
      </c>
      <c r="M20" s="43">
        <v>39556.160000000003</v>
      </c>
      <c r="N20" s="25"/>
      <c r="O20" s="2" t="b">
        <f t="shared" si="0"/>
        <v>1</v>
      </c>
      <c r="P20" s="12">
        <f t="shared" si="2"/>
        <v>26167.760000000089</v>
      </c>
      <c r="R20" s="20">
        <f t="shared" si="3"/>
        <v>42157</v>
      </c>
      <c r="S20" s="25" t="s">
        <v>173</v>
      </c>
      <c r="T20" s="25">
        <v>1</v>
      </c>
      <c r="U20" s="25" t="s">
        <v>205</v>
      </c>
      <c r="V20" s="25"/>
      <c r="W20" s="23" t="str">
        <f t="shared" si="4"/>
        <v>-</v>
      </c>
      <c r="X20" s="23">
        <f t="shared" si="4"/>
        <v>797.84906764020707</v>
      </c>
      <c r="AC20" s="16" t="s">
        <v>220</v>
      </c>
    </row>
    <row r="21" spans="1:29" ht="13.5" x14ac:dyDescent="0.25">
      <c r="A21" s="40">
        <v>42157</v>
      </c>
      <c r="B21" s="41" t="s">
        <v>13</v>
      </c>
      <c r="C21" s="42" t="s">
        <v>29</v>
      </c>
      <c r="D21" s="42" t="s">
        <v>58</v>
      </c>
      <c r="E21" s="42">
        <v>0</v>
      </c>
      <c r="F21" s="42">
        <v>0</v>
      </c>
      <c r="G21" s="43">
        <v>0</v>
      </c>
      <c r="H21" s="43">
        <v>693.2</v>
      </c>
      <c r="J21" s="25"/>
      <c r="K21" s="25"/>
      <c r="L21" s="43">
        <v>0</v>
      </c>
      <c r="M21" s="43">
        <v>693.2</v>
      </c>
      <c r="N21" s="25"/>
      <c r="O21" s="2" t="b">
        <f t="shared" si="0"/>
        <v>1</v>
      </c>
      <c r="P21" s="12">
        <f t="shared" si="2"/>
        <v>26167.760000000089</v>
      </c>
      <c r="R21" s="20">
        <f t="shared" si="3"/>
        <v>42157</v>
      </c>
      <c r="S21" s="25" t="s">
        <v>159</v>
      </c>
      <c r="T21" s="25">
        <v>2</v>
      </c>
      <c r="U21" s="25" t="s">
        <v>368</v>
      </c>
      <c r="V21" s="25"/>
      <c r="W21" s="23" t="str">
        <f t="shared" si="4"/>
        <v>-</v>
      </c>
      <c r="X21" s="23">
        <f t="shared" si="4"/>
        <v>13.981867139990118</v>
      </c>
      <c r="AC21" s="16" t="s">
        <v>162</v>
      </c>
    </row>
    <row r="22" spans="1:29" ht="13.5" x14ac:dyDescent="0.25">
      <c r="A22" s="40">
        <v>42157</v>
      </c>
      <c r="B22" s="41" t="s">
        <v>14</v>
      </c>
      <c r="C22" s="42" t="s">
        <v>66</v>
      </c>
      <c r="D22" s="42" t="s">
        <v>417</v>
      </c>
      <c r="E22" s="42">
        <v>0</v>
      </c>
      <c r="F22" s="42">
        <v>0</v>
      </c>
      <c r="G22" s="43">
        <v>15360</v>
      </c>
      <c r="H22" s="43">
        <v>0</v>
      </c>
      <c r="J22" s="25"/>
      <c r="K22" s="25"/>
      <c r="L22" s="43">
        <v>15360</v>
      </c>
      <c r="M22" s="43">
        <v>0</v>
      </c>
      <c r="N22" s="25"/>
      <c r="O22" s="2" t="b">
        <f t="shared" si="0"/>
        <v>1</v>
      </c>
      <c r="P22" s="12">
        <f t="shared" si="2"/>
        <v>26167.760000000089</v>
      </c>
      <c r="R22" s="20">
        <f t="shared" si="3"/>
        <v>42157</v>
      </c>
      <c r="S22" s="25" t="s">
        <v>346</v>
      </c>
      <c r="T22" s="25">
        <v>1</v>
      </c>
      <c r="U22" s="25" t="s">
        <v>580</v>
      </c>
      <c r="V22" s="25"/>
      <c r="W22" s="23">
        <f t="shared" si="4"/>
        <v>309.81171273838459</v>
      </c>
      <c r="X22" s="23" t="str">
        <f t="shared" si="4"/>
        <v>-</v>
      </c>
      <c r="AC22" s="16" t="s">
        <v>149</v>
      </c>
    </row>
    <row r="23" spans="1:29" ht="13.5" x14ac:dyDescent="0.25">
      <c r="A23" s="40">
        <v>42157</v>
      </c>
      <c r="B23" s="41" t="s">
        <v>14</v>
      </c>
      <c r="C23" s="42" t="s">
        <v>20</v>
      </c>
      <c r="D23" s="42" t="s">
        <v>421</v>
      </c>
      <c r="E23" s="42">
        <v>0</v>
      </c>
      <c r="F23" s="42">
        <v>0</v>
      </c>
      <c r="G23" s="43">
        <v>0</v>
      </c>
      <c r="H23" s="43">
        <v>5150</v>
      </c>
      <c r="J23" s="25"/>
      <c r="K23" s="25"/>
      <c r="L23" s="43">
        <v>0</v>
      </c>
      <c r="M23" s="43">
        <v>5150</v>
      </c>
      <c r="N23" s="25"/>
      <c r="O23" s="2" t="b">
        <f t="shared" si="0"/>
        <v>1</v>
      </c>
      <c r="P23" s="12">
        <f t="shared" si="2"/>
        <v>26167.760000000089</v>
      </c>
      <c r="R23" s="20">
        <f t="shared" si="3"/>
        <v>42157</v>
      </c>
      <c r="S23" s="25" t="s">
        <v>282</v>
      </c>
      <c r="T23" s="25">
        <v>1</v>
      </c>
      <c r="U23" s="25" t="s">
        <v>215</v>
      </c>
      <c r="V23" s="25"/>
      <c r="W23" s="23" t="str">
        <f t="shared" si="4"/>
        <v>-</v>
      </c>
      <c r="X23" s="23">
        <f t="shared" si="4"/>
        <v>103.87567191423702</v>
      </c>
      <c r="AC23" s="16" t="s">
        <v>221</v>
      </c>
    </row>
    <row r="24" spans="1:29" ht="13.5" x14ac:dyDescent="0.25">
      <c r="A24" s="40">
        <v>42157</v>
      </c>
      <c r="B24" s="41" t="s">
        <v>14</v>
      </c>
      <c r="C24" s="42" t="s">
        <v>11</v>
      </c>
      <c r="D24" s="42" t="s">
        <v>313</v>
      </c>
      <c r="E24" s="42">
        <v>0</v>
      </c>
      <c r="F24" s="42">
        <v>0</v>
      </c>
      <c r="G24" s="43">
        <v>0</v>
      </c>
      <c r="H24" s="43">
        <v>7900</v>
      </c>
      <c r="J24" s="25"/>
      <c r="K24" s="25"/>
      <c r="L24" s="43">
        <v>0</v>
      </c>
      <c r="M24" s="43">
        <v>7900</v>
      </c>
      <c r="N24" s="25"/>
      <c r="O24" s="2" t="b">
        <f t="shared" si="0"/>
        <v>1</v>
      </c>
      <c r="P24" s="12">
        <f t="shared" si="2"/>
        <v>26167.760000000089</v>
      </c>
      <c r="R24" s="20">
        <f t="shared" si="3"/>
        <v>42157</v>
      </c>
      <c r="S24" s="25" t="s">
        <v>152</v>
      </c>
      <c r="T24" s="25">
        <v>1</v>
      </c>
      <c r="U24" s="25" t="s">
        <v>175</v>
      </c>
      <c r="V24" s="25"/>
      <c r="W24" s="23" t="str">
        <f t="shared" si="4"/>
        <v>-</v>
      </c>
      <c r="X24" s="23">
        <f t="shared" si="4"/>
        <v>159.34326371310146</v>
      </c>
      <c r="AC24" s="16" t="s">
        <v>159</v>
      </c>
    </row>
    <row r="25" spans="1:29" ht="13.5" x14ac:dyDescent="0.25">
      <c r="A25" s="40">
        <v>42157</v>
      </c>
      <c r="B25" s="41" t="s">
        <v>14</v>
      </c>
      <c r="C25" s="42" t="s">
        <v>18</v>
      </c>
      <c r="D25" s="42" t="s">
        <v>54</v>
      </c>
      <c r="E25" s="42">
        <v>0</v>
      </c>
      <c r="F25" s="42">
        <v>0</v>
      </c>
      <c r="G25" s="43">
        <v>0</v>
      </c>
      <c r="H25" s="43">
        <v>3750</v>
      </c>
      <c r="J25" s="25"/>
      <c r="K25" s="25"/>
      <c r="L25" s="43">
        <v>0</v>
      </c>
      <c r="M25" s="43">
        <v>3750</v>
      </c>
      <c r="N25" s="25"/>
      <c r="O25" s="2" t="b">
        <f t="shared" si="0"/>
        <v>1</v>
      </c>
      <c r="P25" s="12">
        <f t="shared" si="2"/>
        <v>26167.760000000089</v>
      </c>
      <c r="R25" s="20">
        <f t="shared" si="3"/>
        <v>42157</v>
      </c>
      <c r="S25" s="25" t="s">
        <v>167</v>
      </c>
      <c r="T25" s="25">
        <v>1</v>
      </c>
      <c r="U25" s="25" t="s">
        <v>596</v>
      </c>
      <c r="V25" s="25"/>
      <c r="W25" s="23" t="str">
        <f t="shared" si="4"/>
        <v>-</v>
      </c>
      <c r="X25" s="23">
        <f t="shared" si="4"/>
        <v>75.63762518026968</v>
      </c>
      <c r="AC25" s="16" t="s">
        <v>163</v>
      </c>
    </row>
    <row r="26" spans="1:29" ht="13.5" x14ac:dyDescent="0.25">
      <c r="A26" s="40">
        <v>42157</v>
      </c>
      <c r="B26" s="41" t="s">
        <v>14</v>
      </c>
      <c r="C26" s="42" t="s">
        <v>16</v>
      </c>
      <c r="D26" s="42" t="s">
        <v>391</v>
      </c>
      <c r="E26" s="42">
        <v>0</v>
      </c>
      <c r="F26" s="42">
        <v>0</v>
      </c>
      <c r="G26" s="43">
        <v>0</v>
      </c>
      <c r="H26" s="43">
        <v>22265</v>
      </c>
      <c r="J26" s="25"/>
      <c r="K26" s="25"/>
      <c r="L26" s="43">
        <v>0</v>
      </c>
      <c r="M26" s="43">
        <v>22265</v>
      </c>
      <c r="N26" s="25"/>
      <c r="O26" s="2" t="b">
        <f t="shared" si="0"/>
        <v>1</v>
      </c>
      <c r="P26" s="12">
        <f t="shared" si="2"/>
        <v>26167.760000000089</v>
      </c>
      <c r="R26" s="20">
        <f t="shared" si="3"/>
        <v>42157</v>
      </c>
      <c r="S26" s="25" t="s">
        <v>153</v>
      </c>
      <c r="T26" s="25">
        <v>1</v>
      </c>
      <c r="U26" s="25" t="s">
        <v>196</v>
      </c>
      <c r="V26" s="25"/>
      <c r="W26" s="23" t="str">
        <f t="shared" si="4"/>
        <v>-</v>
      </c>
      <c r="X26" s="23">
        <f t="shared" si="4"/>
        <v>449.0857932369878</v>
      </c>
      <c r="AC26" s="16" t="s">
        <v>166</v>
      </c>
    </row>
    <row r="27" spans="1:29" ht="13.5" x14ac:dyDescent="0.25">
      <c r="A27" s="40">
        <v>42157</v>
      </c>
      <c r="B27" s="41" t="s">
        <v>14</v>
      </c>
      <c r="C27" s="42" t="s">
        <v>11</v>
      </c>
      <c r="D27" s="42" t="s">
        <v>422</v>
      </c>
      <c r="E27" s="42">
        <v>0</v>
      </c>
      <c r="F27" s="42">
        <v>0</v>
      </c>
      <c r="G27" s="43">
        <v>0</v>
      </c>
      <c r="H27" s="43">
        <v>2000</v>
      </c>
      <c r="J27" s="25"/>
      <c r="K27" s="25"/>
      <c r="L27" s="43">
        <v>0</v>
      </c>
      <c r="M27" s="43">
        <v>2000</v>
      </c>
      <c r="N27" s="25"/>
      <c r="O27" s="2" t="b">
        <f t="shared" si="0"/>
        <v>1</v>
      </c>
      <c r="P27" s="12">
        <f t="shared" si="2"/>
        <v>26167.760000000089</v>
      </c>
      <c r="R27" s="20">
        <f t="shared" si="3"/>
        <v>42157</v>
      </c>
      <c r="S27" s="25" t="s">
        <v>152</v>
      </c>
      <c r="T27" s="25">
        <v>2</v>
      </c>
      <c r="U27" s="25" t="s">
        <v>175</v>
      </c>
      <c r="V27" s="25"/>
      <c r="W27" s="23" t="str">
        <f t="shared" si="4"/>
        <v>-</v>
      </c>
      <c r="X27" s="23">
        <f t="shared" si="4"/>
        <v>40.340066762810494</v>
      </c>
      <c r="AC27" s="16" t="s">
        <v>222</v>
      </c>
    </row>
    <row r="28" spans="1:29" ht="13.5" x14ac:dyDescent="0.25">
      <c r="A28" s="40">
        <v>42157</v>
      </c>
      <c r="B28" s="41" t="s">
        <v>14</v>
      </c>
      <c r="C28" s="42" t="s">
        <v>11</v>
      </c>
      <c r="D28" s="42" t="s">
        <v>423</v>
      </c>
      <c r="E28" s="42">
        <v>0</v>
      </c>
      <c r="F28" s="42">
        <v>0</v>
      </c>
      <c r="G28" s="43">
        <v>0</v>
      </c>
      <c r="H28" s="43">
        <v>250</v>
      </c>
      <c r="J28" s="25"/>
      <c r="K28" s="25"/>
      <c r="L28" s="43">
        <v>0</v>
      </c>
      <c r="M28" s="43">
        <v>250</v>
      </c>
      <c r="N28" s="25"/>
      <c r="O28" s="2" t="b">
        <f t="shared" si="0"/>
        <v>1</v>
      </c>
      <c r="P28" s="12">
        <f t="shared" si="2"/>
        <v>26167.760000000089</v>
      </c>
      <c r="R28" s="20">
        <f t="shared" si="3"/>
        <v>42157</v>
      </c>
      <c r="S28" s="25" t="s">
        <v>152</v>
      </c>
      <c r="T28" s="25">
        <v>3</v>
      </c>
      <c r="U28" s="25" t="s">
        <v>175</v>
      </c>
      <c r="V28" s="25"/>
      <c r="W28" s="23" t="str">
        <f t="shared" si="4"/>
        <v>-</v>
      </c>
      <c r="X28" s="23">
        <f t="shared" si="4"/>
        <v>5.0425083453513118</v>
      </c>
      <c r="AC28" s="16" t="s">
        <v>152</v>
      </c>
    </row>
    <row r="29" spans="1:29" ht="13.5" x14ac:dyDescent="0.25">
      <c r="A29" s="40">
        <v>42157</v>
      </c>
      <c r="B29" s="41" t="s">
        <v>14</v>
      </c>
      <c r="C29" s="42" t="s">
        <v>16</v>
      </c>
      <c r="D29" s="42" t="s">
        <v>23</v>
      </c>
      <c r="E29" s="42">
        <v>0</v>
      </c>
      <c r="F29" s="42">
        <v>0</v>
      </c>
      <c r="G29" s="43">
        <v>0</v>
      </c>
      <c r="H29" s="43">
        <v>575</v>
      </c>
      <c r="J29" s="25"/>
      <c r="K29" s="25"/>
      <c r="L29" s="43">
        <v>0</v>
      </c>
      <c r="M29" s="43">
        <v>575</v>
      </c>
      <c r="N29" s="25"/>
      <c r="O29" s="2" t="b">
        <f t="shared" si="0"/>
        <v>1</v>
      </c>
      <c r="P29" s="12">
        <f t="shared" si="2"/>
        <v>26167.760000000089</v>
      </c>
      <c r="R29" s="20">
        <f t="shared" si="3"/>
        <v>42157</v>
      </c>
      <c r="S29" s="25" t="s">
        <v>155</v>
      </c>
      <c r="T29" s="25">
        <v>1</v>
      </c>
      <c r="U29" s="25" t="s">
        <v>288</v>
      </c>
      <c r="V29" s="25"/>
      <c r="W29" s="23" t="str">
        <f t="shared" si="4"/>
        <v>-</v>
      </c>
      <c r="X29" s="23">
        <f t="shared" si="4"/>
        <v>11.597769194308016</v>
      </c>
      <c r="AC29" s="16" t="s">
        <v>151</v>
      </c>
    </row>
    <row r="30" spans="1:29" ht="13.5" x14ac:dyDescent="0.25">
      <c r="A30" s="40">
        <v>42157</v>
      </c>
      <c r="B30" s="41" t="s">
        <v>14</v>
      </c>
      <c r="C30" s="42" t="s">
        <v>18</v>
      </c>
      <c r="D30" s="42" t="s">
        <v>424</v>
      </c>
      <c r="E30" s="42">
        <v>0</v>
      </c>
      <c r="F30" s="42">
        <v>0</v>
      </c>
      <c r="G30" s="43">
        <v>0</v>
      </c>
      <c r="H30" s="43">
        <v>1500</v>
      </c>
      <c r="J30" s="25"/>
      <c r="K30" s="25"/>
      <c r="L30" s="43">
        <v>0</v>
      </c>
      <c r="M30" s="43">
        <v>1500</v>
      </c>
      <c r="N30" s="25"/>
      <c r="O30" s="2" t="b">
        <f t="shared" si="0"/>
        <v>1</v>
      </c>
      <c r="P30" s="12">
        <f t="shared" si="2"/>
        <v>26167.760000000089</v>
      </c>
      <c r="R30" s="20">
        <f t="shared" si="3"/>
        <v>42157</v>
      </c>
      <c r="S30" s="25" t="s">
        <v>161</v>
      </c>
      <c r="T30" s="25">
        <v>1</v>
      </c>
      <c r="U30" s="25" t="s">
        <v>597</v>
      </c>
      <c r="V30" s="25"/>
      <c r="W30" s="23" t="str">
        <f t="shared" si="4"/>
        <v>-</v>
      </c>
      <c r="X30" s="23">
        <f t="shared" si="4"/>
        <v>30.255050072107871</v>
      </c>
      <c r="AC30" s="16" t="s">
        <v>173</v>
      </c>
    </row>
    <row r="31" spans="1:29" ht="13.5" x14ac:dyDescent="0.25">
      <c r="A31" s="40">
        <v>42157</v>
      </c>
      <c r="B31" s="41" t="s">
        <v>14</v>
      </c>
      <c r="C31" s="42" t="s">
        <v>18</v>
      </c>
      <c r="D31" s="42" t="s">
        <v>19</v>
      </c>
      <c r="E31" s="42">
        <v>0</v>
      </c>
      <c r="F31" s="42">
        <v>0</v>
      </c>
      <c r="G31" s="43">
        <v>0</v>
      </c>
      <c r="H31" s="43">
        <v>1750</v>
      </c>
      <c r="J31" s="25"/>
      <c r="K31" s="25"/>
      <c r="L31" s="43">
        <v>0</v>
      </c>
      <c r="M31" s="43">
        <v>1750</v>
      </c>
      <c r="N31" s="25"/>
      <c r="O31" s="2" t="b">
        <f t="shared" si="0"/>
        <v>1</v>
      </c>
      <c r="P31" s="12">
        <f t="shared" si="2"/>
        <v>26167.760000000089</v>
      </c>
      <c r="R31" s="20">
        <f t="shared" si="3"/>
        <v>42157</v>
      </c>
      <c r="S31" s="25" t="s">
        <v>149</v>
      </c>
      <c r="T31" s="25">
        <v>1</v>
      </c>
      <c r="U31" s="25" t="s">
        <v>579</v>
      </c>
      <c r="V31" s="25"/>
      <c r="W31" s="23" t="str">
        <f t="shared" si="4"/>
        <v>-</v>
      </c>
      <c r="X31" s="23">
        <f t="shared" si="4"/>
        <v>35.297558417459179</v>
      </c>
      <c r="AC31" s="16" t="s">
        <v>174</v>
      </c>
    </row>
    <row r="32" spans="1:29" ht="13.5" x14ac:dyDescent="0.25">
      <c r="A32" s="30">
        <v>42165</v>
      </c>
      <c r="B32" s="31" t="s">
        <v>10</v>
      </c>
      <c r="C32" s="32" t="s">
        <v>11</v>
      </c>
      <c r="D32" s="32" t="s">
        <v>425</v>
      </c>
      <c r="E32" s="32">
        <v>0</v>
      </c>
      <c r="F32" s="32">
        <v>0</v>
      </c>
      <c r="G32" s="27">
        <v>0</v>
      </c>
      <c r="H32" s="27">
        <v>72</v>
      </c>
      <c r="J32" s="25"/>
      <c r="K32" s="27">
        <v>72</v>
      </c>
      <c r="L32" s="27"/>
      <c r="M32" s="27"/>
      <c r="N32" s="25"/>
      <c r="O32" s="2" t="b">
        <f t="shared" si="0"/>
        <v>1</v>
      </c>
      <c r="P32" s="12">
        <f t="shared" si="2"/>
        <v>26095.760000000089</v>
      </c>
      <c r="R32" s="20">
        <f t="shared" si="3"/>
        <v>42165</v>
      </c>
      <c r="S32" s="25" t="s">
        <v>151</v>
      </c>
      <c r="T32" s="25">
        <v>1</v>
      </c>
      <c r="U32" s="25" t="s">
        <v>598</v>
      </c>
      <c r="V32" s="25"/>
      <c r="W32" s="23" t="str">
        <f t="shared" si="4"/>
        <v>-</v>
      </c>
      <c r="X32" s="23">
        <f t="shared" si="4"/>
        <v>72</v>
      </c>
      <c r="AC32" s="16" t="s">
        <v>273</v>
      </c>
    </row>
    <row r="33" spans="1:29" ht="13.5" x14ac:dyDescent="0.25">
      <c r="A33" s="30">
        <v>42165</v>
      </c>
      <c r="B33" s="31" t="s">
        <v>10</v>
      </c>
      <c r="C33" s="32" t="s">
        <v>123</v>
      </c>
      <c r="D33" s="32" t="s">
        <v>426</v>
      </c>
      <c r="E33" s="32">
        <v>0</v>
      </c>
      <c r="F33" s="32">
        <v>0</v>
      </c>
      <c r="G33" s="27">
        <v>0</v>
      </c>
      <c r="H33" s="27">
        <v>170</v>
      </c>
      <c r="J33" s="25"/>
      <c r="K33" s="27">
        <v>170</v>
      </c>
      <c r="L33" s="27"/>
      <c r="M33" s="27"/>
      <c r="N33" s="25"/>
      <c r="O33" s="2" t="b">
        <f t="shared" si="0"/>
        <v>1</v>
      </c>
      <c r="P33" s="12">
        <f t="shared" si="2"/>
        <v>25925.760000000089</v>
      </c>
      <c r="R33" s="20">
        <f t="shared" si="3"/>
        <v>42165</v>
      </c>
      <c r="S33" s="25" t="s">
        <v>289</v>
      </c>
      <c r="T33" s="25">
        <v>2</v>
      </c>
      <c r="U33" s="25" t="s">
        <v>599</v>
      </c>
      <c r="V33" s="25"/>
      <c r="W33" s="23" t="str">
        <f t="shared" si="4"/>
        <v>-</v>
      </c>
      <c r="X33" s="23">
        <f t="shared" si="4"/>
        <v>170</v>
      </c>
      <c r="AC33" s="16" t="s">
        <v>275</v>
      </c>
    </row>
    <row r="34" spans="1:29" ht="13.5" x14ac:dyDescent="0.25">
      <c r="A34" s="30">
        <v>42165</v>
      </c>
      <c r="B34" s="31" t="s">
        <v>14</v>
      </c>
      <c r="C34" s="32" t="s">
        <v>16</v>
      </c>
      <c r="D34" s="32" t="s">
        <v>427</v>
      </c>
      <c r="E34" s="32">
        <v>0</v>
      </c>
      <c r="F34" s="32">
        <v>0</v>
      </c>
      <c r="G34" s="27">
        <v>0</v>
      </c>
      <c r="H34" s="27">
        <v>18600</v>
      </c>
      <c r="J34" s="25"/>
      <c r="K34" s="25"/>
      <c r="L34" s="27"/>
      <c r="M34" s="27">
        <v>18600</v>
      </c>
      <c r="N34" s="25"/>
      <c r="O34" s="2" t="b">
        <f t="shared" si="0"/>
        <v>1</v>
      </c>
      <c r="P34" s="12">
        <f t="shared" si="2"/>
        <v>25925.760000000089</v>
      </c>
      <c r="R34" s="20">
        <f t="shared" si="3"/>
        <v>42165</v>
      </c>
      <c r="S34" s="25" t="s">
        <v>153</v>
      </c>
      <c r="T34" s="25">
        <v>2</v>
      </c>
      <c r="U34" s="25" t="s">
        <v>600</v>
      </c>
      <c r="V34" s="25"/>
      <c r="W34" s="23" t="str">
        <f t="shared" si="4"/>
        <v>-</v>
      </c>
      <c r="X34" s="23">
        <f t="shared" si="4"/>
        <v>375.1626208941376</v>
      </c>
      <c r="AC34" s="16" t="s">
        <v>276</v>
      </c>
    </row>
    <row r="35" spans="1:29" ht="13.5" x14ac:dyDescent="0.25">
      <c r="A35" s="30">
        <v>42165</v>
      </c>
      <c r="B35" s="31" t="s">
        <v>14</v>
      </c>
      <c r="C35" s="32" t="s">
        <v>11</v>
      </c>
      <c r="D35" s="32" t="s">
        <v>428</v>
      </c>
      <c r="E35" s="32">
        <v>0</v>
      </c>
      <c r="F35" s="32">
        <v>0</v>
      </c>
      <c r="G35" s="27">
        <v>0</v>
      </c>
      <c r="H35" s="27">
        <v>1750</v>
      </c>
      <c r="J35" s="25"/>
      <c r="K35" s="25"/>
      <c r="L35" s="27"/>
      <c r="M35" s="27">
        <v>1750</v>
      </c>
      <c r="N35" s="25"/>
      <c r="O35" s="2" t="b">
        <f t="shared" si="0"/>
        <v>1</v>
      </c>
      <c r="P35" s="12">
        <f t="shared" si="2"/>
        <v>25925.760000000089</v>
      </c>
      <c r="R35" s="20">
        <f t="shared" si="3"/>
        <v>42165</v>
      </c>
      <c r="S35" s="25" t="s">
        <v>167</v>
      </c>
      <c r="T35" s="25">
        <v>2</v>
      </c>
      <c r="U35" s="25" t="s">
        <v>596</v>
      </c>
      <c r="V35" s="25"/>
      <c r="W35" s="23" t="str">
        <f t="shared" si="4"/>
        <v>-</v>
      </c>
      <c r="X35" s="23">
        <f t="shared" si="4"/>
        <v>35.297558417459179</v>
      </c>
      <c r="AC35" s="16" t="s">
        <v>279</v>
      </c>
    </row>
    <row r="36" spans="1:29" ht="13.5" x14ac:dyDescent="0.25">
      <c r="A36" s="30">
        <v>42165</v>
      </c>
      <c r="B36" s="31" t="s">
        <v>14</v>
      </c>
      <c r="C36" s="32" t="s">
        <v>18</v>
      </c>
      <c r="D36" s="32" t="s">
        <v>54</v>
      </c>
      <c r="E36" s="32">
        <v>0</v>
      </c>
      <c r="F36" s="32">
        <v>0</v>
      </c>
      <c r="G36" s="27">
        <v>0</v>
      </c>
      <c r="H36" s="27">
        <v>2830</v>
      </c>
      <c r="J36" s="27"/>
      <c r="K36" s="27"/>
      <c r="L36" s="27"/>
      <c r="M36" s="27">
        <v>2830</v>
      </c>
      <c r="N36" s="25"/>
      <c r="O36" s="2" t="b">
        <f t="shared" si="0"/>
        <v>1</v>
      </c>
      <c r="P36" s="12">
        <f t="shared" si="2"/>
        <v>25925.760000000089</v>
      </c>
      <c r="R36" s="20">
        <f t="shared" si="3"/>
        <v>42165</v>
      </c>
      <c r="S36" s="25" t="s">
        <v>152</v>
      </c>
      <c r="T36" s="25">
        <v>4</v>
      </c>
      <c r="U36" s="25" t="s">
        <v>175</v>
      </c>
      <c r="V36" s="25"/>
      <c r="W36" s="23" t="str">
        <f t="shared" si="4"/>
        <v>-</v>
      </c>
      <c r="X36" s="23">
        <f t="shared" si="4"/>
        <v>57.081194469376847</v>
      </c>
      <c r="AC36" s="16" t="s">
        <v>347</v>
      </c>
    </row>
    <row r="37" spans="1:29" x14ac:dyDescent="0.25">
      <c r="A37" s="30">
        <v>42165</v>
      </c>
      <c r="B37" s="31" t="s">
        <v>14</v>
      </c>
      <c r="C37" s="32" t="s">
        <v>24</v>
      </c>
      <c r="D37" s="32" t="s">
        <v>320</v>
      </c>
      <c r="E37" s="32">
        <v>0</v>
      </c>
      <c r="F37" s="32">
        <v>0</v>
      </c>
      <c r="G37" s="27">
        <v>0</v>
      </c>
      <c r="H37" s="27">
        <v>3000</v>
      </c>
      <c r="J37" s="27"/>
      <c r="K37" s="27"/>
      <c r="L37" s="27"/>
      <c r="M37" s="27">
        <v>3000</v>
      </c>
      <c r="N37" s="25"/>
      <c r="O37" s="2" t="b">
        <f t="shared" si="0"/>
        <v>1</v>
      </c>
      <c r="P37" s="12">
        <f t="shared" si="2"/>
        <v>25925.760000000089</v>
      </c>
      <c r="R37" s="20">
        <f t="shared" si="3"/>
        <v>42165</v>
      </c>
      <c r="S37" s="25" t="s">
        <v>156</v>
      </c>
      <c r="T37" s="25">
        <v>1</v>
      </c>
      <c r="U37" s="25" t="s">
        <v>182</v>
      </c>
      <c r="V37" s="25"/>
      <c r="W37" s="23" t="str">
        <f t="shared" si="4"/>
        <v>-</v>
      </c>
      <c r="X37" s="23">
        <f t="shared" si="4"/>
        <v>60.510100144215741</v>
      </c>
      <c r="AC37" s="17" t="s">
        <v>282</v>
      </c>
    </row>
    <row r="38" spans="1:29" x14ac:dyDescent="0.25">
      <c r="A38" s="30">
        <v>42165</v>
      </c>
      <c r="B38" s="31" t="s">
        <v>14</v>
      </c>
      <c r="C38" s="32" t="s">
        <v>11</v>
      </c>
      <c r="D38" s="32" t="s">
        <v>429</v>
      </c>
      <c r="E38" s="32">
        <v>0</v>
      </c>
      <c r="F38" s="32">
        <v>0</v>
      </c>
      <c r="G38" s="27">
        <v>0</v>
      </c>
      <c r="H38" s="27">
        <v>6450</v>
      </c>
      <c r="J38" s="27"/>
      <c r="K38" s="27"/>
      <c r="L38" s="27"/>
      <c r="M38" s="27">
        <v>6450</v>
      </c>
      <c r="N38" s="25"/>
      <c r="O38" s="2" t="b">
        <f t="shared" si="0"/>
        <v>1</v>
      </c>
      <c r="P38" s="12">
        <f t="shared" si="2"/>
        <v>25925.760000000089</v>
      </c>
      <c r="R38" s="20">
        <f t="shared" si="3"/>
        <v>42165</v>
      </c>
      <c r="S38" s="25" t="s">
        <v>152</v>
      </c>
      <c r="T38" s="25">
        <v>5</v>
      </c>
      <c r="U38" s="25" t="s">
        <v>175</v>
      </c>
      <c r="V38" s="25"/>
      <c r="W38" s="23" t="str">
        <f t="shared" si="4"/>
        <v>-</v>
      </c>
      <c r="X38" s="23">
        <f t="shared" si="4"/>
        <v>130.09671531006384</v>
      </c>
      <c r="AC38" s="17" t="s">
        <v>286</v>
      </c>
    </row>
    <row r="39" spans="1:29" x14ac:dyDescent="0.25">
      <c r="A39" s="30">
        <v>42165</v>
      </c>
      <c r="B39" s="31" t="s">
        <v>14</v>
      </c>
      <c r="C39" s="32" t="s">
        <v>11</v>
      </c>
      <c r="D39" s="32" t="s">
        <v>316</v>
      </c>
      <c r="E39" s="32">
        <v>0</v>
      </c>
      <c r="F39" s="32">
        <v>0</v>
      </c>
      <c r="G39" s="27">
        <v>0</v>
      </c>
      <c r="H39" s="27">
        <v>7208</v>
      </c>
      <c r="J39" s="27"/>
      <c r="K39" s="27"/>
      <c r="L39" s="27"/>
      <c r="M39" s="27">
        <v>7208</v>
      </c>
      <c r="N39" s="25"/>
      <c r="O39" s="2" t="b">
        <f t="shared" si="0"/>
        <v>1</v>
      </c>
      <c r="P39" s="12">
        <f t="shared" si="2"/>
        <v>25925.760000000089</v>
      </c>
      <c r="R39" s="20">
        <f t="shared" si="3"/>
        <v>42165</v>
      </c>
      <c r="S39" s="25" t="s">
        <v>273</v>
      </c>
      <c r="T39" s="25">
        <v>1</v>
      </c>
      <c r="U39" s="25" t="s">
        <v>158</v>
      </c>
      <c r="V39" s="25"/>
      <c r="W39" s="23" t="str">
        <f t="shared" si="4"/>
        <v>-</v>
      </c>
      <c r="X39" s="23">
        <f t="shared" si="4"/>
        <v>145.38560061316903</v>
      </c>
      <c r="AC39" s="17" t="s">
        <v>289</v>
      </c>
    </row>
    <row r="40" spans="1:29" x14ac:dyDescent="0.25">
      <c r="A40" s="30">
        <v>42165</v>
      </c>
      <c r="B40" s="31" t="s">
        <v>14</v>
      </c>
      <c r="C40" s="32" t="s">
        <v>24</v>
      </c>
      <c r="D40" s="32" t="s">
        <v>430</v>
      </c>
      <c r="E40" s="32">
        <v>0</v>
      </c>
      <c r="F40" s="32">
        <v>0</v>
      </c>
      <c r="G40" s="27">
        <v>0</v>
      </c>
      <c r="H40" s="27">
        <v>575</v>
      </c>
      <c r="J40" s="27"/>
      <c r="K40" s="27"/>
      <c r="L40" s="27"/>
      <c r="M40" s="27">
        <v>575</v>
      </c>
      <c r="N40" s="25"/>
      <c r="O40" s="2" t="b">
        <f t="shared" si="0"/>
        <v>1</v>
      </c>
      <c r="P40" s="12">
        <f t="shared" si="2"/>
        <v>25925.760000000089</v>
      </c>
      <c r="R40" s="20">
        <f t="shared" si="3"/>
        <v>42165</v>
      </c>
      <c r="S40" s="25" t="s">
        <v>151</v>
      </c>
      <c r="T40" s="25">
        <v>2</v>
      </c>
      <c r="U40" s="25" t="s">
        <v>601</v>
      </c>
      <c r="V40" s="25"/>
      <c r="W40" s="23" t="str">
        <f t="shared" si="4"/>
        <v>-</v>
      </c>
      <c r="X40" s="23">
        <f t="shared" si="4"/>
        <v>11.597769194308016</v>
      </c>
      <c r="AC40" s="17" t="s">
        <v>154</v>
      </c>
    </row>
    <row r="41" spans="1:29" x14ac:dyDescent="0.25">
      <c r="A41" s="30">
        <v>42165</v>
      </c>
      <c r="B41" s="31" t="s">
        <v>14</v>
      </c>
      <c r="C41" s="32" t="s">
        <v>16</v>
      </c>
      <c r="D41" s="32" t="s">
        <v>23</v>
      </c>
      <c r="E41" s="32">
        <v>0</v>
      </c>
      <c r="F41" s="32">
        <v>0</v>
      </c>
      <c r="G41" s="27">
        <v>0</v>
      </c>
      <c r="H41" s="27">
        <v>275</v>
      </c>
      <c r="J41" s="27"/>
      <c r="K41" s="27"/>
      <c r="L41" s="27"/>
      <c r="M41" s="27">
        <v>275</v>
      </c>
      <c r="N41" s="25"/>
      <c r="O41" s="2" t="b">
        <f t="shared" si="0"/>
        <v>1</v>
      </c>
      <c r="P41" s="12">
        <f t="shared" si="2"/>
        <v>25925.760000000089</v>
      </c>
      <c r="R41" s="20">
        <f t="shared" si="3"/>
        <v>42165</v>
      </c>
      <c r="S41" s="25" t="s">
        <v>155</v>
      </c>
      <c r="T41" s="25">
        <v>2</v>
      </c>
      <c r="U41" s="25" t="s">
        <v>288</v>
      </c>
      <c r="V41" s="25"/>
      <c r="W41" s="23" t="str">
        <f t="shared" si="4"/>
        <v>-</v>
      </c>
      <c r="X41" s="23">
        <f t="shared" si="4"/>
        <v>5.5467591798864433</v>
      </c>
      <c r="AC41" s="17" t="s">
        <v>346</v>
      </c>
    </row>
    <row r="42" spans="1:29" x14ac:dyDescent="0.25">
      <c r="A42" s="30">
        <v>42165</v>
      </c>
      <c r="B42" s="31" t="s">
        <v>14</v>
      </c>
      <c r="C42" s="32" t="s">
        <v>16</v>
      </c>
      <c r="D42" s="32" t="s">
        <v>427</v>
      </c>
      <c r="E42" s="32">
        <v>0</v>
      </c>
      <c r="F42" s="32">
        <v>0</v>
      </c>
      <c r="G42" s="27">
        <v>0</v>
      </c>
      <c r="H42" s="27">
        <v>1335</v>
      </c>
      <c r="J42" s="27"/>
      <c r="K42" s="27"/>
      <c r="L42" s="27"/>
      <c r="M42" s="27">
        <v>1335</v>
      </c>
      <c r="N42" s="25"/>
      <c r="O42" s="2" t="b">
        <f t="shared" si="0"/>
        <v>1</v>
      </c>
      <c r="P42" s="12">
        <f t="shared" si="2"/>
        <v>25925.760000000089</v>
      </c>
      <c r="R42" s="20">
        <f t="shared" si="3"/>
        <v>42165</v>
      </c>
      <c r="S42" s="25" t="s">
        <v>153</v>
      </c>
      <c r="T42" s="25">
        <v>3</v>
      </c>
      <c r="U42" s="25" t="s">
        <v>602</v>
      </c>
      <c r="V42" s="25"/>
      <c r="W42" s="23" t="str">
        <f t="shared" si="4"/>
        <v>-</v>
      </c>
      <c r="X42" s="23">
        <f t="shared" si="4"/>
        <v>26.926994564176006</v>
      </c>
      <c r="AC42" s="17" t="s">
        <v>371</v>
      </c>
    </row>
    <row r="43" spans="1:29" x14ac:dyDescent="0.25">
      <c r="A43" s="30">
        <v>42174</v>
      </c>
      <c r="B43" s="31" t="s">
        <v>8</v>
      </c>
      <c r="C43" s="32" t="s">
        <v>55</v>
      </c>
      <c r="D43" s="32" t="s">
        <v>413</v>
      </c>
      <c r="E43" s="32">
        <v>0</v>
      </c>
      <c r="F43" s="32">
        <v>0</v>
      </c>
      <c r="G43" s="27">
        <v>0</v>
      </c>
      <c r="H43" s="27">
        <v>5000</v>
      </c>
      <c r="J43" s="27"/>
      <c r="K43" s="27">
        <v>5000</v>
      </c>
      <c r="L43" s="27"/>
      <c r="M43" s="27"/>
      <c r="N43" s="25"/>
      <c r="O43" s="2" t="b">
        <f t="shared" si="0"/>
        <v>1</v>
      </c>
      <c r="P43" s="12">
        <f t="shared" si="2"/>
        <v>20925.760000000089</v>
      </c>
      <c r="R43" s="20">
        <f t="shared" si="3"/>
        <v>42174</v>
      </c>
      <c r="S43" s="25" t="s">
        <v>168</v>
      </c>
      <c r="T43" s="25">
        <v>2</v>
      </c>
      <c r="U43" s="25" t="s">
        <v>184</v>
      </c>
      <c r="V43" s="25"/>
      <c r="W43" s="23" t="str">
        <f t="shared" si="4"/>
        <v>-</v>
      </c>
      <c r="X43" s="23">
        <f t="shared" si="4"/>
        <v>5000</v>
      </c>
      <c r="AC43" s="17" t="s">
        <v>571</v>
      </c>
    </row>
    <row r="44" spans="1:29" x14ac:dyDescent="0.25">
      <c r="A44" s="30">
        <v>42174</v>
      </c>
      <c r="B44" s="31" t="s">
        <v>8</v>
      </c>
      <c r="C44" s="32" t="s">
        <v>55</v>
      </c>
      <c r="D44" s="32" t="s">
        <v>413</v>
      </c>
      <c r="E44" s="32">
        <v>0</v>
      </c>
      <c r="F44" s="32">
        <v>0</v>
      </c>
      <c r="G44" s="27">
        <v>0</v>
      </c>
      <c r="H44" s="27">
        <v>5000</v>
      </c>
      <c r="J44" s="27"/>
      <c r="K44" s="27">
        <v>5000</v>
      </c>
      <c r="L44" s="27"/>
      <c r="M44" s="27"/>
      <c r="N44" s="25"/>
      <c r="O44" s="2" t="b">
        <f t="shared" si="0"/>
        <v>1</v>
      </c>
      <c r="P44" s="12">
        <f t="shared" si="2"/>
        <v>15925.760000000089</v>
      </c>
      <c r="R44" s="20">
        <f t="shared" si="3"/>
        <v>42174</v>
      </c>
      <c r="S44" s="25" t="s">
        <v>168</v>
      </c>
      <c r="T44" s="25">
        <v>3</v>
      </c>
      <c r="U44" s="25" t="s">
        <v>184</v>
      </c>
      <c r="V44" s="25"/>
      <c r="W44" s="23" t="str">
        <f t="shared" si="4"/>
        <v>-</v>
      </c>
      <c r="X44" s="23">
        <f t="shared" si="4"/>
        <v>5000</v>
      </c>
    </row>
    <row r="45" spans="1:29" x14ac:dyDescent="0.25">
      <c r="A45" s="30">
        <v>42174</v>
      </c>
      <c r="B45" s="31" t="s">
        <v>8</v>
      </c>
      <c r="C45" s="32" t="s">
        <v>18</v>
      </c>
      <c r="D45" s="32" t="s">
        <v>431</v>
      </c>
      <c r="E45" s="32">
        <v>0</v>
      </c>
      <c r="F45" s="32">
        <v>0</v>
      </c>
      <c r="G45" s="27">
        <v>0</v>
      </c>
      <c r="H45" s="27">
        <v>5000</v>
      </c>
      <c r="J45" s="27"/>
      <c r="K45" s="27">
        <v>5000</v>
      </c>
      <c r="L45" s="27"/>
      <c r="M45" s="27"/>
      <c r="N45" s="25"/>
      <c r="O45" s="2" t="b">
        <f t="shared" si="0"/>
        <v>1</v>
      </c>
      <c r="P45" s="12">
        <f t="shared" si="2"/>
        <v>10925.760000000089</v>
      </c>
      <c r="R45" s="20">
        <f t="shared" si="3"/>
        <v>42174</v>
      </c>
      <c r="S45" s="25" t="s">
        <v>149</v>
      </c>
      <c r="T45" s="25">
        <v>3</v>
      </c>
      <c r="U45" s="25" t="s">
        <v>603</v>
      </c>
      <c r="V45" s="25"/>
      <c r="W45" s="23" t="str">
        <f t="shared" si="4"/>
        <v>-</v>
      </c>
      <c r="X45" s="23">
        <f t="shared" si="4"/>
        <v>5000</v>
      </c>
    </row>
    <row r="46" spans="1:29" x14ac:dyDescent="0.25">
      <c r="A46" s="30">
        <v>42174</v>
      </c>
      <c r="B46" s="31" t="s">
        <v>8</v>
      </c>
      <c r="C46" s="32" t="s">
        <v>9</v>
      </c>
      <c r="D46" s="32" t="s">
        <v>432</v>
      </c>
      <c r="E46" s="32">
        <v>0</v>
      </c>
      <c r="F46" s="32">
        <v>0</v>
      </c>
      <c r="G46" s="27">
        <v>0</v>
      </c>
      <c r="H46" s="27">
        <v>20000</v>
      </c>
      <c r="J46" s="27"/>
      <c r="K46" s="27">
        <v>20000</v>
      </c>
      <c r="L46" s="27"/>
      <c r="M46" s="27"/>
      <c r="N46" s="25"/>
      <c r="O46" s="2" t="b">
        <f t="shared" si="0"/>
        <v>1</v>
      </c>
      <c r="P46" s="12">
        <f t="shared" si="2"/>
        <v>-9074.2399999999107</v>
      </c>
      <c r="R46" s="20">
        <f t="shared" si="3"/>
        <v>42174</v>
      </c>
      <c r="S46" s="25" t="s">
        <v>275</v>
      </c>
      <c r="T46" s="25">
        <v>1</v>
      </c>
      <c r="U46" s="25" t="s">
        <v>368</v>
      </c>
      <c r="V46" s="25"/>
      <c r="W46" s="23" t="str">
        <f t="shared" si="4"/>
        <v>-</v>
      </c>
      <c r="X46" s="23">
        <f t="shared" si="4"/>
        <v>20000</v>
      </c>
    </row>
    <row r="47" spans="1:29" x14ac:dyDescent="0.25">
      <c r="A47" s="30">
        <v>42174</v>
      </c>
      <c r="B47" s="31" t="s">
        <v>8</v>
      </c>
      <c r="C47" s="32" t="s">
        <v>11</v>
      </c>
      <c r="D47" s="32" t="s">
        <v>433</v>
      </c>
      <c r="E47" s="32">
        <v>0</v>
      </c>
      <c r="F47" s="32">
        <v>0</v>
      </c>
      <c r="G47" s="27">
        <v>0</v>
      </c>
      <c r="H47" s="27">
        <v>1568.19</v>
      </c>
      <c r="J47" s="27"/>
      <c r="K47" s="27">
        <v>1568.19</v>
      </c>
      <c r="L47" s="27"/>
      <c r="M47" s="27"/>
      <c r="N47" s="25"/>
      <c r="O47" s="2" t="b">
        <f t="shared" si="0"/>
        <v>1</v>
      </c>
      <c r="P47" s="12">
        <f t="shared" si="2"/>
        <v>-10642.429999999911</v>
      </c>
      <c r="R47" s="20">
        <f t="shared" si="3"/>
        <v>42174</v>
      </c>
      <c r="S47" s="25" t="s">
        <v>151</v>
      </c>
      <c r="T47" s="25">
        <v>3</v>
      </c>
      <c r="U47" s="25" t="s">
        <v>604</v>
      </c>
      <c r="V47" s="25"/>
      <c r="W47" s="23" t="str">
        <f t="shared" si="4"/>
        <v>-</v>
      </c>
      <c r="X47" s="23">
        <f t="shared" si="4"/>
        <v>1568.19</v>
      </c>
    </row>
    <row r="48" spans="1:29" x14ac:dyDescent="0.25">
      <c r="A48" s="30">
        <v>42174</v>
      </c>
      <c r="B48" s="31" t="s">
        <v>8</v>
      </c>
      <c r="C48" s="32" t="s">
        <v>29</v>
      </c>
      <c r="D48" s="32" t="s">
        <v>434</v>
      </c>
      <c r="E48" s="32">
        <v>0</v>
      </c>
      <c r="F48" s="32">
        <v>0</v>
      </c>
      <c r="G48" s="27">
        <v>0</v>
      </c>
      <c r="H48" s="27">
        <v>7.7</v>
      </c>
      <c r="J48" s="27"/>
      <c r="K48" s="27">
        <v>7.7</v>
      </c>
      <c r="L48" s="27"/>
      <c r="M48" s="27"/>
      <c r="N48" s="25"/>
      <c r="O48" s="2" t="b">
        <f t="shared" si="0"/>
        <v>1</v>
      </c>
      <c r="P48" s="12">
        <f t="shared" si="2"/>
        <v>-10650.129999999912</v>
      </c>
      <c r="R48" s="20">
        <f t="shared" si="3"/>
        <v>42174</v>
      </c>
      <c r="S48" s="25" t="s">
        <v>159</v>
      </c>
      <c r="T48" s="25">
        <v>3</v>
      </c>
      <c r="U48" s="25" t="s">
        <v>368</v>
      </c>
      <c r="V48" s="25"/>
      <c r="W48" s="23" t="str">
        <f t="shared" si="4"/>
        <v>-</v>
      </c>
      <c r="X48" s="23">
        <f t="shared" si="4"/>
        <v>7.7</v>
      </c>
    </row>
    <row r="49" spans="1:24" x14ac:dyDescent="0.25">
      <c r="A49" s="30">
        <v>42174</v>
      </c>
      <c r="B49" s="31" t="s">
        <v>8</v>
      </c>
      <c r="C49" s="32">
        <v>0</v>
      </c>
      <c r="D49" s="32" t="s">
        <v>435</v>
      </c>
      <c r="E49" s="32">
        <v>0</v>
      </c>
      <c r="F49" s="32">
        <v>0</v>
      </c>
      <c r="G49" s="27">
        <v>34000</v>
      </c>
      <c r="H49" s="27">
        <v>0</v>
      </c>
      <c r="J49" s="27">
        <v>34000</v>
      </c>
      <c r="K49" s="27"/>
      <c r="L49" s="27"/>
      <c r="M49" s="27"/>
      <c r="N49" s="25"/>
      <c r="O49" s="2" t="b">
        <f t="shared" si="0"/>
        <v>1</v>
      </c>
      <c r="P49" s="12">
        <f t="shared" si="2"/>
        <v>23349.87000000009</v>
      </c>
      <c r="R49" s="20">
        <f t="shared" si="3"/>
        <v>42174</v>
      </c>
      <c r="S49" s="25" t="s">
        <v>346</v>
      </c>
      <c r="T49" s="25">
        <v>1</v>
      </c>
      <c r="U49" s="25" t="s">
        <v>170</v>
      </c>
      <c r="V49" s="25"/>
      <c r="W49" s="23">
        <f t="shared" si="4"/>
        <v>34000</v>
      </c>
      <c r="X49" s="23" t="str">
        <f t="shared" si="4"/>
        <v>-</v>
      </c>
    </row>
    <row r="50" spans="1:24" x14ac:dyDescent="0.25">
      <c r="A50" s="30">
        <v>42174</v>
      </c>
      <c r="B50" s="31" t="s">
        <v>8</v>
      </c>
      <c r="C50" s="32" t="s">
        <v>29</v>
      </c>
      <c r="D50" s="32" t="s">
        <v>434</v>
      </c>
      <c r="E50" s="32">
        <v>0</v>
      </c>
      <c r="F50" s="32">
        <v>0</v>
      </c>
      <c r="G50" s="27">
        <v>0</v>
      </c>
      <c r="H50" s="27">
        <v>34.5</v>
      </c>
      <c r="J50" s="27"/>
      <c r="K50" s="27">
        <v>34.5</v>
      </c>
      <c r="L50" s="27"/>
      <c r="M50" s="27"/>
      <c r="N50" s="25"/>
      <c r="O50" s="2" t="b">
        <f t="shared" si="0"/>
        <v>1</v>
      </c>
      <c r="P50" s="12">
        <f t="shared" si="2"/>
        <v>23315.37000000009</v>
      </c>
      <c r="R50" s="20">
        <f t="shared" si="3"/>
        <v>42174</v>
      </c>
      <c r="S50" s="25" t="s">
        <v>159</v>
      </c>
      <c r="T50" s="25">
        <v>4</v>
      </c>
      <c r="U50" s="25" t="s">
        <v>368</v>
      </c>
      <c r="V50" s="25"/>
      <c r="W50" s="23" t="str">
        <f t="shared" si="4"/>
        <v>-</v>
      </c>
      <c r="X50" s="23">
        <f t="shared" si="4"/>
        <v>34.5</v>
      </c>
    </row>
    <row r="51" spans="1:24" x14ac:dyDescent="0.25">
      <c r="A51" s="30">
        <v>42174</v>
      </c>
      <c r="B51" s="31" t="s">
        <v>8</v>
      </c>
      <c r="C51" s="32" t="s">
        <v>29</v>
      </c>
      <c r="D51" s="32" t="s">
        <v>434</v>
      </c>
      <c r="E51" s="32">
        <v>0</v>
      </c>
      <c r="F51" s="32">
        <v>0</v>
      </c>
      <c r="G51" s="27">
        <v>0</v>
      </c>
      <c r="H51" s="27">
        <v>13.53</v>
      </c>
      <c r="J51" s="27"/>
      <c r="K51" s="27">
        <v>13.53</v>
      </c>
      <c r="L51" s="27"/>
      <c r="M51" s="27"/>
      <c r="N51" s="25"/>
      <c r="O51" s="2" t="b">
        <f t="shared" si="0"/>
        <v>1</v>
      </c>
      <c r="P51" s="12">
        <f t="shared" si="2"/>
        <v>23301.840000000091</v>
      </c>
      <c r="R51" s="20">
        <f t="shared" si="3"/>
        <v>42174</v>
      </c>
      <c r="S51" s="25" t="s">
        <v>159</v>
      </c>
      <c r="T51" s="25">
        <v>5</v>
      </c>
      <c r="U51" s="25" t="s">
        <v>368</v>
      </c>
      <c r="V51" s="25"/>
      <c r="W51" s="23" t="str">
        <f t="shared" si="4"/>
        <v>-</v>
      </c>
      <c r="X51" s="23">
        <f t="shared" si="4"/>
        <v>13.53</v>
      </c>
    </row>
    <row r="52" spans="1:24" x14ac:dyDescent="0.25">
      <c r="A52" s="30">
        <v>42174</v>
      </c>
      <c r="B52" s="25" t="s">
        <v>13</v>
      </c>
      <c r="C52" s="25" t="s">
        <v>123</v>
      </c>
      <c r="D52" s="25" t="s">
        <v>436</v>
      </c>
      <c r="E52" s="32">
        <v>0</v>
      </c>
      <c r="F52" s="32">
        <v>0</v>
      </c>
      <c r="G52" s="25">
        <v>1024000</v>
      </c>
      <c r="H52" s="25">
        <v>0</v>
      </c>
      <c r="J52" s="25"/>
      <c r="K52" s="25"/>
      <c r="L52" s="25">
        <v>1024000</v>
      </c>
      <c r="M52" s="25"/>
      <c r="N52" s="25"/>
      <c r="O52" s="2" t="b">
        <f t="shared" si="0"/>
        <v>1</v>
      </c>
      <c r="P52" s="12">
        <f t="shared" si="2"/>
        <v>23301.840000000091</v>
      </c>
      <c r="R52" s="20">
        <f t="shared" ref="R52:R71" si="5">A52</f>
        <v>42174</v>
      </c>
      <c r="S52" s="25" t="s">
        <v>346</v>
      </c>
      <c r="T52" s="25">
        <v>1</v>
      </c>
      <c r="U52" s="25" t="s">
        <v>368</v>
      </c>
      <c r="V52" s="25"/>
      <c r="W52" s="23">
        <f t="shared" si="4"/>
        <v>20654.114182558973</v>
      </c>
      <c r="X52" s="23" t="str">
        <f t="shared" si="4"/>
        <v>-</v>
      </c>
    </row>
    <row r="53" spans="1:24" x14ac:dyDescent="0.25">
      <c r="A53" s="30">
        <v>42174</v>
      </c>
      <c r="B53" s="25" t="s">
        <v>13</v>
      </c>
      <c r="C53" s="25" t="s">
        <v>55</v>
      </c>
      <c r="D53" s="25" t="s">
        <v>437</v>
      </c>
      <c r="E53" s="32">
        <v>0</v>
      </c>
      <c r="F53" s="32">
        <v>0</v>
      </c>
      <c r="G53" s="32">
        <v>0</v>
      </c>
      <c r="H53" s="25">
        <v>696690</v>
      </c>
      <c r="J53" s="25"/>
      <c r="K53" s="25"/>
      <c r="L53" s="32"/>
      <c r="M53" s="25">
        <v>696690</v>
      </c>
      <c r="N53" s="25"/>
      <c r="O53" s="2" t="b">
        <f t="shared" si="0"/>
        <v>1</v>
      </c>
      <c r="P53" s="12">
        <f t="shared" si="2"/>
        <v>23301.840000000091</v>
      </c>
      <c r="R53" s="20">
        <f t="shared" si="5"/>
        <v>42174</v>
      </c>
      <c r="S53" s="25" t="s">
        <v>171</v>
      </c>
      <c r="T53" s="25">
        <v>2</v>
      </c>
      <c r="U53" s="25" t="s">
        <v>605</v>
      </c>
      <c r="V53" s="25"/>
      <c r="W53" s="23" t="str">
        <f t="shared" si="4"/>
        <v>-</v>
      </c>
      <c r="X53" s="23">
        <f t="shared" si="4"/>
        <v>14052.260556491221</v>
      </c>
    </row>
    <row r="54" spans="1:24" x14ac:dyDescent="0.25">
      <c r="A54" s="30">
        <v>42174</v>
      </c>
      <c r="B54" s="25" t="s">
        <v>13</v>
      </c>
      <c r="C54" s="25" t="s">
        <v>66</v>
      </c>
      <c r="D54" s="25" t="s">
        <v>68</v>
      </c>
      <c r="E54" s="32">
        <v>0</v>
      </c>
      <c r="F54" s="32">
        <v>0</v>
      </c>
      <c r="G54" s="32">
        <v>0</v>
      </c>
      <c r="H54" s="25">
        <v>49320</v>
      </c>
      <c r="J54" s="25"/>
      <c r="K54" s="25"/>
      <c r="L54" s="32"/>
      <c r="M54" s="25">
        <v>49320</v>
      </c>
      <c r="N54" s="25"/>
      <c r="O54" s="2" t="b">
        <f t="shared" si="0"/>
        <v>1</v>
      </c>
      <c r="P54" s="12">
        <f t="shared" si="2"/>
        <v>23301.840000000091</v>
      </c>
      <c r="R54" s="20">
        <f t="shared" si="5"/>
        <v>42174</v>
      </c>
      <c r="S54" s="25" t="s">
        <v>174</v>
      </c>
      <c r="T54" s="25">
        <v>2</v>
      </c>
      <c r="U54" s="25" t="s">
        <v>206</v>
      </c>
      <c r="V54" s="25"/>
      <c r="W54" s="23" t="str">
        <f t="shared" si="4"/>
        <v>-</v>
      </c>
      <c r="X54" s="23">
        <f t="shared" si="4"/>
        <v>994.78604637090677</v>
      </c>
    </row>
    <row r="55" spans="1:24" x14ac:dyDescent="0.25">
      <c r="A55" s="30">
        <v>42174</v>
      </c>
      <c r="B55" s="25" t="s">
        <v>13</v>
      </c>
      <c r="C55" s="25" t="s">
        <v>29</v>
      </c>
      <c r="D55" s="25" t="s">
        <v>70</v>
      </c>
      <c r="E55" s="32">
        <v>0</v>
      </c>
      <c r="F55" s="32">
        <v>0</v>
      </c>
      <c r="G55" s="32">
        <v>0</v>
      </c>
      <c r="H55" s="25">
        <v>49320</v>
      </c>
      <c r="J55" s="25"/>
      <c r="K55" s="25"/>
      <c r="L55" s="32"/>
      <c r="M55" s="25">
        <v>49320</v>
      </c>
      <c r="N55" s="25"/>
      <c r="O55" s="2" t="b">
        <f t="shared" si="0"/>
        <v>1</v>
      </c>
      <c r="P55" s="12">
        <f t="shared" si="2"/>
        <v>23301.840000000091</v>
      </c>
      <c r="R55" s="20">
        <f t="shared" si="5"/>
        <v>42174</v>
      </c>
      <c r="S55" s="25" t="s">
        <v>174</v>
      </c>
      <c r="T55" s="25">
        <v>2</v>
      </c>
      <c r="U55" s="25" t="s">
        <v>206</v>
      </c>
      <c r="V55" s="25"/>
      <c r="W55" s="23" t="str">
        <f t="shared" si="4"/>
        <v>-</v>
      </c>
      <c r="X55" s="23">
        <f t="shared" si="4"/>
        <v>994.78604637090677</v>
      </c>
    </row>
    <row r="56" spans="1:24" x14ac:dyDescent="0.25">
      <c r="A56" s="30">
        <v>42174</v>
      </c>
      <c r="B56" s="25" t="s">
        <v>13</v>
      </c>
      <c r="C56" s="25" t="s">
        <v>29</v>
      </c>
      <c r="D56" s="25" t="s">
        <v>58</v>
      </c>
      <c r="E56" s="32">
        <v>0</v>
      </c>
      <c r="F56" s="32">
        <v>0</v>
      </c>
      <c r="G56" s="32">
        <v>0</v>
      </c>
      <c r="H56" s="25">
        <v>693.2</v>
      </c>
      <c r="J56" s="25"/>
      <c r="K56" s="25"/>
      <c r="L56" s="32"/>
      <c r="M56" s="25">
        <v>693.2</v>
      </c>
      <c r="N56" s="25"/>
      <c r="O56" s="2" t="b">
        <f t="shared" si="0"/>
        <v>1</v>
      </c>
      <c r="P56" s="12">
        <f t="shared" si="2"/>
        <v>23301.840000000091</v>
      </c>
      <c r="R56" s="20">
        <f t="shared" si="5"/>
        <v>42174</v>
      </c>
      <c r="S56" s="25" t="s">
        <v>159</v>
      </c>
      <c r="T56" s="25">
        <v>6</v>
      </c>
      <c r="U56" s="25" t="s">
        <v>368</v>
      </c>
      <c r="V56" s="25"/>
      <c r="W56" s="23" t="str">
        <f t="shared" si="4"/>
        <v>-</v>
      </c>
      <c r="X56" s="23">
        <f t="shared" si="4"/>
        <v>13.981867139990118</v>
      </c>
    </row>
    <row r="57" spans="1:24" x14ac:dyDescent="0.25">
      <c r="A57" s="30">
        <v>42174</v>
      </c>
      <c r="B57" s="25" t="s">
        <v>13</v>
      </c>
      <c r="C57" s="25" t="s">
        <v>66</v>
      </c>
      <c r="D57" s="25" t="s">
        <v>67</v>
      </c>
      <c r="E57" s="32">
        <v>0</v>
      </c>
      <c r="F57" s="32">
        <v>0</v>
      </c>
      <c r="G57" s="32">
        <v>0</v>
      </c>
      <c r="H57" s="25">
        <v>76990</v>
      </c>
      <c r="J57" s="25"/>
      <c r="K57" s="25"/>
      <c r="L57" s="32"/>
      <c r="M57" s="25">
        <v>76990</v>
      </c>
      <c r="N57" s="25"/>
      <c r="O57" s="2" t="b">
        <f t="shared" si="0"/>
        <v>1</v>
      </c>
      <c r="P57" s="12">
        <f t="shared" si="2"/>
        <v>23301.840000000091</v>
      </c>
      <c r="R57" s="20">
        <f t="shared" si="5"/>
        <v>42174</v>
      </c>
      <c r="S57" s="25" t="s">
        <v>173</v>
      </c>
      <c r="T57" s="25">
        <v>2</v>
      </c>
      <c r="U57" s="25" t="s">
        <v>205</v>
      </c>
      <c r="V57" s="25"/>
      <c r="W57" s="23" t="str">
        <f t="shared" si="4"/>
        <v>-</v>
      </c>
      <c r="X57" s="23">
        <f t="shared" si="4"/>
        <v>1552.89087003439</v>
      </c>
    </row>
    <row r="58" spans="1:24" x14ac:dyDescent="0.25">
      <c r="A58" s="30">
        <v>42174</v>
      </c>
      <c r="B58" s="25" t="s">
        <v>13</v>
      </c>
      <c r="C58" s="25" t="s">
        <v>29</v>
      </c>
      <c r="D58" s="25" t="s">
        <v>58</v>
      </c>
      <c r="E58" s="32">
        <v>0</v>
      </c>
      <c r="F58" s="32">
        <v>0</v>
      </c>
      <c r="G58" s="32">
        <v>0</v>
      </c>
      <c r="H58" s="25">
        <v>693.2</v>
      </c>
      <c r="J58" s="25"/>
      <c r="K58" s="25"/>
      <c r="L58" s="32"/>
      <c r="M58" s="25">
        <v>693.2</v>
      </c>
      <c r="N58" s="25"/>
      <c r="O58" s="2" t="b">
        <f t="shared" si="0"/>
        <v>1</v>
      </c>
      <c r="P58" s="12">
        <f t="shared" si="2"/>
        <v>23301.840000000091</v>
      </c>
      <c r="R58" s="20">
        <f t="shared" si="5"/>
        <v>42174</v>
      </c>
      <c r="S58" s="25" t="s">
        <v>159</v>
      </c>
      <c r="T58" s="25">
        <v>7</v>
      </c>
      <c r="U58" s="25" t="s">
        <v>368</v>
      </c>
      <c r="V58" s="25"/>
      <c r="W58" s="23" t="str">
        <f t="shared" si="4"/>
        <v>-</v>
      </c>
      <c r="X58" s="23">
        <f t="shared" si="4"/>
        <v>13.981867139990118</v>
      </c>
    </row>
    <row r="59" spans="1:24" x14ac:dyDescent="0.25">
      <c r="A59" s="30">
        <v>42174</v>
      </c>
      <c r="B59" s="25" t="s">
        <v>13</v>
      </c>
      <c r="C59" s="25" t="s">
        <v>29</v>
      </c>
      <c r="D59" s="25" t="s">
        <v>438</v>
      </c>
      <c r="E59" s="32">
        <v>0</v>
      </c>
      <c r="F59" s="32">
        <v>0</v>
      </c>
      <c r="G59" s="32">
        <v>0</v>
      </c>
      <c r="H59" s="25">
        <v>605.20000000000005</v>
      </c>
      <c r="J59" s="25"/>
      <c r="K59" s="25"/>
      <c r="L59" s="32"/>
      <c r="M59" s="25">
        <v>605.20000000000005</v>
      </c>
      <c r="N59" s="25"/>
      <c r="O59" s="2" t="b">
        <f t="shared" si="0"/>
        <v>1</v>
      </c>
      <c r="P59" s="12">
        <f t="shared" si="2"/>
        <v>23301.840000000091</v>
      </c>
      <c r="R59" s="20">
        <f t="shared" si="5"/>
        <v>42174</v>
      </c>
      <c r="S59" s="25" t="s">
        <v>159</v>
      </c>
      <c r="T59" s="25">
        <v>8</v>
      </c>
      <c r="U59" s="25" t="s">
        <v>368</v>
      </c>
      <c r="V59" s="25"/>
      <c r="W59" s="23" t="str">
        <f t="shared" si="4"/>
        <v>-</v>
      </c>
      <c r="X59" s="23">
        <f t="shared" si="4"/>
        <v>12.206904202426456</v>
      </c>
    </row>
    <row r="60" spans="1:24" x14ac:dyDescent="0.25">
      <c r="A60" s="30">
        <v>42174</v>
      </c>
      <c r="B60" s="25" t="s">
        <v>14</v>
      </c>
      <c r="C60" s="25" t="s">
        <v>11</v>
      </c>
      <c r="D60" s="25" t="s">
        <v>428</v>
      </c>
      <c r="E60" s="32">
        <v>0</v>
      </c>
      <c r="F60" s="32">
        <v>0</v>
      </c>
      <c r="G60" s="32">
        <v>0</v>
      </c>
      <c r="H60" s="25">
        <v>13300</v>
      </c>
      <c r="J60" s="25"/>
      <c r="K60" s="25"/>
      <c r="L60" s="32"/>
      <c r="M60" s="25">
        <v>13300</v>
      </c>
      <c r="N60" s="25"/>
      <c r="O60" s="2" t="b">
        <f t="shared" si="0"/>
        <v>1</v>
      </c>
      <c r="P60" s="12">
        <f t="shared" si="2"/>
        <v>23301.840000000091</v>
      </c>
      <c r="R60" s="20">
        <f t="shared" si="5"/>
        <v>42174</v>
      </c>
      <c r="S60" s="25" t="s">
        <v>152</v>
      </c>
      <c r="T60" s="25">
        <v>6</v>
      </c>
      <c r="U60" s="25" t="s">
        <v>175</v>
      </c>
      <c r="V60" s="25"/>
      <c r="W60" s="23" t="str">
        <f t="shared" si="4"/>
        <v>-</v>
      </c>
      <c r="X60" s="23">
        <f t="shared" si="4"/>
        <v>268.26144397268979</v>
      </c>
    </row>
    <row r="61" spans="1:24" x14ac:dyDescent="0.25">
      <c r="A61" s="30">
        <v>42174</v>
      </c>
      <c r="B61" s="25" t="s">
        <v>14</v>
      </c>
      <c r="C61" s="25" t="s">
        <v>29</v>
      </c>
      <c r="D61" s="25" t="s">
        <v>439</v>
      </c>
      <c r="E61" s="32">
        <v>0</v>
      </c>
      <c r="F61" s="32">
        <v>0</v>
      </c>
      <c r="G61" s="32">
        <v>0</v>
      </c>
      <c r="H61" s="25">
        <v>1000</v>
      </c>
      <c r="J61" s="25"/>
      <c r="K61" s="25"/>
      <c r="L61" s="32"/>
      <c r="M61" s="25">
        <v>1000</v>
      </c>
      <c r="N61" s="25"/>
      <c r="O61" s="2" t="b">
        <f t="shared" si="0"/>
        <v>1</v>
      </c>
      <c r="P61" s="12">
        <f t="shared" si="2"/>
        <v>23301.840000000091</v>
      </c>
      <c r="R61" s="20">
        <f t="shared" si="5"/>
        <v>42174</v>
      </c>
      <c r="S61" s="25" t="s">
        <v>218</v>
      </c>
      <c r="T61" s="25">
        <v>1</v>
      </c>
      <c r="U61" s="25" t="s">
        <v>606</v>
      </c>
      <c r="V61" s="25"/>
      <c r="W61" s="23" t="str">
        <f t="shared" si="4"/>
        <v>-</v>
      </c>
      <c r="X61" s="23">
        <f t="shared" si="4"/>
        <v>20.170033381405247</v>
      </c>
    </row>
    <row r="62" spans="1:24" x14ac:dyDescent="0.25">
      <c r="A62" s="30">
        <v>42174</v>
      </c>
      <c r="B62" s="25" t="s">
        <v>14</v>
      </c>
      <c r="C62" s="25" t="s">
        <v>16</v>
      </c>
      <c r="D62" s="25" t="s">
        <v>427</v>
      </c>
      <c r="E62" s="32">
        <v>0</v>
      </c>
      <c r="F62" s="32">
        <v>0</v>
      </c>
      <c r="G62" s="32">
        <v>0</v>
      </c>
      <c r="H62" s="25">
        <v>15835</v>
      </c>
      <c r="J62" s="25"/>
      <c r="K62" s="25"/>
      <c r="L62" s="32"/>
      <c r="M62" s="25">
        <v>15835</v>
      </c>
      <c r="N62" s="25"/>
      <c r="O62" s="2" t="b">
        <f t="shared" si="0"/>
        <v>1</v>
      </c>
      <c r="P62" s="12">
        <f t="shared" si="2"/>
        <v>23301.840000000091</v>
      </c>
      <c r="R62" s="20">
        <f t="shared" si="5"/>
        <v>42174</v>
      </c>
      <c r="S62" s="25" t="s">
        <v>153</v>
      </c>
      <c r="T62" s="25">
        <v>4</v>
      </c>
      <c r="U62" s="25" t="s">
        <v>196</v>
      </c>
      <c r="V62" s="25"/>
      <c r="W62" s="23" t="str">
        <f t="shared" si="4"/>
        <v>-</v>
      </c>
      <c r="X62" s="23">
        <f t="shared" si="4"/>
        <v>319.39247859455207</v>
      </c>
    </row>
    <row r="63" spans="1:24" x14ac:dyDescent="0.25">
      <c r="A63" s="30">
        <v>42174</v>
      </c>
      <c r="B63" s="25" t="s">
        <v>14</v>
      </c>
      <c r="C63" s="25" t="s">
        <v>18</v>
      </c>
      <c r="D63" s="25" t="s">
        <v>19</v>
      </c>
      <c r="E63" s="32">
        <v>0</v>
      </c>
      <c r="F63" s="32">
        <v>0</v>
      </c>
      <c r="G63" s="32">
        <v>0</v>
      </c>
      <c r="H63" s="25">
        <v>11375</v>
      </c>
      <c r="J63" s="25"/>
      <c r="K63" s="25"/>
      <c r="L63" s="32"/>
      <c r="M63" s="25">
        <v>11375</v>
      </c>
      <c r="N63" s="25"/>
      <c r="O63" s="2" t="b">
        <f t="shared" si="0"/>
        <v>1</v>
      </c>
      <c r="P63" s="12">
        <f t="shared" si="2"/>
        <v>23301.840000000091</v>
      </c>
      <c r="R63" s="20">
        <f t="shared" si="5"/>
        <v>42174</v>
      </c>
      <c r="S63" s="25" t="s">
        <v>149</v>
      </c>
      <c r="T63" s="25">
        <v>4</v>
      </c>
      <c r="U63" s="25" t="s">
        <v>579</v>
      </c>
      <c r="V63" s="25"/>
      <c r="W63" s="23" t="str">
        <f t="shared" ref="W63:X126" si="6">IF((J63+L63/$X$6)&gt;0,(J63+L63/$X$6),"-")</f>
        <v>-</v>
      </c>
      <c r="X63" s="23">
        <f t="shared" si="6"/>
        <v>229.43412971348468</v>
      </c>
    </row>
    <row r="64" spans="1:24" x14ac:dyDescent="0.25">
      <c r="A64" s="30">
        <v>42174</v>
      </c>
      <c r="B64" s="25" t="s">
        <v>14</v>
      </c>
      <c r="C64" s="25" t="s">
        <v>18</v>
      </c>
      <c r="D64" s="25" t="s">
        <v>440</v>
      </c>
      <c r="E64" s="32">
        <v>0</v>
      </c>
      <c r="F64" s="32">
        <v>0</v>
      </c>
      <c r="G64" s="32">
        <v>0</v>
      </c>
      <c r="H64" s="25">
        <v>625</v>
      </c>
      <c r="J64" s="25"/>
      <c r="K64" s="25"/>
      <c r="L64" s="32"/>
      <c r="M64" s="25">
        <v>625</v>
      </c>
      <c r="N64" s="25"/>
      <c r="O64" s="2" t="b">
        <f t="shared" si="0"/>
        <v>1</v>
      </c>
      <c r="P64" s="12">
        <f t="shared" si="2"/>
        <v>23301.840000000091</v>
      </c>
      <c r="R64" s="20">
        <f t="shared" si="5"/>
        <v>42174</v>
      </c>
      <c r="S64" s="25" t="s">
        <v>161</v>
      </c>
      <c r="T64" s="25">
        <v>2</v>
      </c>
      <c r="U64" s="25" t="s">
        <v>607</v>
      </c>
      <c r="V64" s="25"/>
      <c r="W64" s="23" t="str">
        <f t="shared" si="6"/>
        <v>-</v>
      </c>
      <c r="X64" s="23">
        <f t="shared" si="6"/>
        <v>12.606270863378279</v>
      </c>
    </row>
    <row r="65" spans="1:24" x14ac:dyDescent="0.25">
      <c r="A65" s="30">
        <v>42174</v>
      </c>
      <c r="B65" s="25" t="s">
        <v>14</v>
      </c>
      <c r="C65" s="25" t="s">
        <v>11</v>
      </c>
      <c r="D65" s="25" t="s">
        <v>441</v>
      </c>
      <c r="E65" s="32">
        <v>0</v>
      </c>
      <c r="F65" s="32">
        <v>0</v>
      </c>
      <c r="G65" s="32">
        <v>0</v>
      </c>
      <c r="H65" s="25">
        <v>250</v>
      </c>
      <c r="J65" s="25"/>
      <c r="K65" s="25"/>
      <c r="L65" s="32"/>
      <c r="M65" s="25">
        <v>250</v>
      </c>
      <c r="N65" s="25"/>
      <c r="O65" s="2" t="b">
        <f t="shared" si="0"/>
        <v>1</v>
      </c>
      <c r="P65" s="12">
        <f t="shared" si="2"/>
        <v>23301.840000000091</v>
      </c>
      <c r="R65" s="20">
        <f t="shared" si="5"/>
        <v>42174</v>
      </c>
      <c r="S65" s="25" t="s">
        <v>151</v>
      </c>
      <c r="T65" s="25">
        <v>4</v>
      </c>
      <c r="U65" s="25" t="s">
        <v>608</v>
      </c>
      <c r="V65" s="25"/>
      <c r="W65" s="23" t="str">
        <f t="shared" si="6"/>
        <v>-</v>
      </c>
      <c r="X65" s="23">
        <f t="shared" si="6"/>
        <v>5.0425083453513118</v>
      </c>
    </row>
    <row r="66" spans="1:24" x14ac:dyDescent="0.25">
      <c r="A66" s="30">
        <v>42174</v>
      </c>
      <c r="B66" s="25" t="s">
        <v>14</v>
      </c>
      <c r="C66" s="25" t="s">
        <v>20</v>
      </c>
      <c r="D66" s="25" t="s">
        <v>442</v>
      </c>
      <c r="E66" s="32">
        <v>0</v>
      </c>
      <c r="F66" s="32">
        <v>0</v>
      </c>
      <c r="G66" s="32">
        <v>0</v>
      </c>
      <c r="H66" s="25">
        <v>750</v>
      </c>
      <c r="J66" s="25"/>
      <c r="K66" s="25"/>
      <c r="L66" s="32"/>
      <c r="M66" s="25">
        <v>750</v>
      </c>
      <c r="N66" s="25"/>
      <c r="O66" s="2" t="b">
        <f t="shared" si="0"/>
        <v>1</v>
      </c>
      <c r="P66" s="12">
        <f t="shared" si="2"/>
        <v>23301.840000000091</v>
      </c>
      <c r="R66" s="20">
        <f t="shared" si="5"/>
        <v>42174</v>
      </c>
      <c r="S66" s="25" t="s">
        <v>164</v>
      </c>
      <c r="T66" s="25">
        <v>1</v>
      </c>
      <c r="U66" s="25" t="s">
        <v>609</v>
      </c>
      <c r="V66" s="25"/>
      <c r="W66" s="23" t="str">
        <f t="shared" si="6"/>
        <v>-</v>
      </c>
      <c r="X66" s="23">
        <f t="shared" si="6"/>
        <v>15.127525036053935</v>
      </c>
    </row>
    <row r="67" spans="1:24" x14ac:dyDescent="0.25">
      <c r="A67" s="30">
        <v>42174</v>
      </c>
      <c r="B67" s="25" t="s">
        <v>14</v>
      </c>
      <c r="C67" s="25" t="s">
        <v>16</v>
      </c>
      <c r="D67" s="25" t="s">
        <v>23</v>
      </c>
      <c r="E67" s="32">
        <v>0</v>
      </c>
      <c r="F67" s="32">
        <v>0</v>
      </c>
      <c r="G67" s="32">
        <v>0</v>
      </c>
      <c r="H67" s="25">
        <v>875</v>
      </c>
      <c r="J67" s="25"/>
      <c r="K67" s="25"/>
      <c r="L67" s="32"/>
      <c r="M67" s="25">
        <v>875</v>
      </c>
      <c r="N67" s="25"/>
      <c r="O67" s="2" t="b">
        <f t="shared" si="0"/>
        <v>1</v>
      </c>
      <c r="P67" s="12">
        <f t="shared" si="2"/>
        <v>23301.840000000091</v>
      </c>
      <c r="R67" s="20">
        <f t="shared" si="5"/>
        <v>42174</v>
      </c>
      <c r="S67" s="25" t="s">
        <v>155</v>
      </c>
      <c r="T67" s="25">
        <v>3</v>
      </c>
      <c r="U67" s="25" t="s">
        <v>288</v>
      </c>
      <c r="V67" s="25"/>
      <c r="W67" s="23" t="str">
        <f t="shared" si="6"/>
        <v>-</v>
      </c>
      <c r="X67" s="23">
        <f t="shared" si="6"/>
        <v>17.648779208729589</v>
      </c>
    </row>
    <row r="68" spans="1:24" x14ac:dyDescent="0.25">
      <c r="A68" s="30">
        <v>42174</v>
      </c>
      <c r="B68" s="25" t="s">
        <v>14</v>
      </c>
      <c r="C68" s="25" t="s">
        <v>18</v>
      </c>
      <c r="D68" s="25" t="s">
        <v>54</v>
      </c>
      <c r="E68" s="32">
        <v>0</v>
      </c>
      <c r="F68" s="32">
        <v>0</v>
      </c>
      <c r="G68" s="32">
        <v>0</v>
      </c>
      <c r="H68" s="25">
        <v>250</v>
      </c>
      <c r="J68" s="25"/>
      <c r="K68" s="25"/>
      <c r="L68" s="32"/>
      <c r="M68" s="25">
        <v>250</v>
      </c>
      <c r="N68" s="25"/>
      <c r="O68" s="2" t="b">
        <f t="shared" si="0"/>
        <v>1</v>
      </c>
      <c r="P68" s="12">
        <f t="shared" si="2"/>
        <v>23301.840000000091</v>
      </c>
      <c r="R68" s="20">
        <f t="shared" si="5"/>
        <v>42174</v>
      </c>
      <c r="S68" s="25" t="s">
        <v>153</v>
      </c>
      <c r="T68" s="25">
        <v>5</v>
      </c>
      <c r="U68" s="25" t="s">
        <v>600</v>
      </c>
      <c r="V68" s="25"/>
      <c r="W68" s="23" t="str">
        <f t="shared" si="6"/>
        <v>-</v>
      </c>
      <c r="X68" s="23">
        <f t="shared" si="6"/>
        <v>5.0425083453513118</v>
      </c>
    </row>
    <row r="69" spans="1:24" x14ac:dyDescent="0.25">
      <c r="A69" s="30">
        <v>42174</v>
      </c>
      <c r="B69" s="25" t="s">
        <v>14</v>
      </c>
      <c r="C69" s="25" t="s">
        <v>29</v>
      </c>
      <c r="D69" s="25" t="s">
        <v>439</v>
      </c>
      <c r="E69" s="32">
        <v>0</v>
      </c>
      <c r="F69" s="32">
        <v>0</v>
      </c>
      <c r="G69" s="32">
        <v>0</v>
      </c>
      <c r="H69" s="25">
        <v>3500</v>
      </c>
      <c r="J69" s="25"/>
      <c r="K69" s="25"/>
      <c r="L69" s="32"/>
      <c r="M69" s="25">
        <v>3500</v>
      </c>
      <c r="N69" s="25"/>
      <c r="O69" s="2" t="b">
        <f t="shared" si="0"/>
        <v>1</v>
      </c>
      <c r="P69" s="12">
        <f t="shared" si="2"/>
        <v>23301.840000000091</v>
      </c>
      <c r="R69" s="20">
        <f t="shared" si="5"/>
        <v>42174</v>
      </c>
      <c r="S69" s="25" t="s">
        <v>166</v>
      </c>
      <c r="T69" s="25">
        <v>2</v>
      </c>
      <c r="U69" s="25" t="s">
        <v>610</v>
      </c>
      <c r="V69" s="25"/>
      <c r="W69" s="23" t="str">
        <f t="shared" si="6"/>
        <v>-</v>
      </c>
      <c r="X69" s="23">
        <f t="shared" si="6"/>
        <v>70.595116834918358</v>
      </c>
    </row>
    <row r="70" spans="1:24" x14ac:dyDescent="0.25">
      <c r="A70" s="30">
        <v>42174</v>
      </c>
      <c r="B70" s="25" t="s">
        <v>14</v>
      </c>
      <c r="C70" s="25" t="s">
        <v>123</v>
      </c>
      <c r="D70" s="25" t="s">
        <v>443</v>
      </c>
      <c r="E70" s="32">
        <v>0</v>
      </c>
      <c r="F70" s="32">
        <v>0</v>
      </c>
      <c r="G70" s="32">
        <v>0</v>
      </c>
      <c r="H70" s="25">
        <v>500</v>
      </c>
      <c r="J70" s="25"/>
      <c r="K70" s="25"/>
      <c r="L70" s="32"/>
      <c r="M70" s="25">
        <v>500</v>
      </c>
      <c r="N70" s="25"/>
      <c r="O70" s="2" t="b">
        <f t="shared" si="0"/>
        <v>1</v>
      </c>
      <c r="P70" s="12">
        <f t="shared" si="2"/>
        <v>23301.840000000091</v>
      </c>
      <c r="R70" s="20">
        <f t="shared" si="5"/>
        <v>42174</v>
      </c>
      <c r="S70" s="25" t="s">
        <v>289</v>
      </c>
      <c r="T70" s="25">
        <v>3</v>
      </c>
      <c r="U70" s="25" t="s">
        <v>186</v>
      </c>
      <c r="V70" s="25"/>
      <c r="W70" s="23" t="str">
        <f t="shared" si="6"/>
        <v>-</v>
      </c>
      <c r="X70" s="23">
        <f t="shared" si="6"/>
        <v>10.085016690702624</v>
      </c>
    </row>
    <row r="71" spans="1:24" x14ac:dyDescent="0.25">
      <c r="A71" s="30">
        <v>42174</v>
      </c>
      <c r="B71" s="25" t="s">
        <v>14</v>
      </c>
      <c r="C71" s="25" t="s">
        <v>66</v>
      </c>
      <c r="D71" s="25" t="s">
        <v>444</v>
      </c>
      <c r="E71" s="32">
        <v>0</v>
      </c>
      <c r="F71" s="32">
        <v>0</v>
      </c>
      <c r="G71" s="25">
        <v>26260</v>
      </c>
      <c r="H71" s="25"/>
      <c r="J71" s="25"/>
      <c r="K71" s="25"/>
      <c r="L71" s="25">
        <v>26260</v>
      </c>
      <c r="M71" s="25"/>
      <c r="N71" s="25"/>
      <c r="O71" s="2" t="b">
        <f t="shared" si="0"/>
        <v>1</v>
      </c>
      <c r="P71" s="12">
        <f t="shared" si="2"/>
        <v>23301.840000000091</v>
      </c>
      <c r="R71" s="20">
        <f t="shared" si="5"/>
        <v>42174</v>
      </c>
      <c r="S71" s="25" t="s">
        <v>346</v>
      </c>
      <c r="T71" s="25">
        <v>1</v>
      </c>
      <c r="U71" s="25" t="s">
        <v>611</v>
      </c>
      <c r="V71" s="25"/>
      <c r="W71" s="23">
        <f t="shared" si="6"/>
        <v>529.66507659570175</v>
      </c>
      <c r="X71" s="23" t="str">
        <f t="shared" si="6"/>
        <v>-</v>
      </c>
    </row>
    <row r="72" spans="1:24" x14ac:dyDescent="0.25">
      <c r="A72" s="25"/>
      <c r="B72" s="25"/>
      <c r="C72" s="25"/>
      <c r="D72" s="25"/>
      <c r="E72" s="25"/>
      <c r="F72" s="25"/>
      <c r="G72" s="25"/>
      <c r="H72" s="25"/>
      <c r="J72" s="25"/>
      <c r="K72" s="25"/>
      <c r="L72" s="25"/>
      <c r="M72" s="25"/>
      <c r="N72" s="25"/>
      <c r="P72" s="12"/>
      <c r="R72" s="20"/>
      <c r="S72" s="25"/>
      <c r="T72" s="25"/>
      <c r="U72" s="25"/>
      <c r="V72" s="25"/>
      <c r="W72" s="23" t="str">
        <f t="shared" si="6"/>
        <v>-</v>
      </c>
      <c r="X72" s="23" t="str">
        <f t="shared" si="6"/>
        <v>-</v>
      </c>
    </row>
    <row r="73" spans="1:24" x14ac:dyDescent="0.25">
      <c r="A73" s="25"/>
      <c r="B73" s="25"/>
      <c r="C73" s="25"/>
      <c r="D73" s="25"/>
      <c r="E73" s="25"/>
      <c r="F73" s="25"/>
      <c r="G73" s="25"/>
      <c r="H73" s="25"/>
      <c r="J73" s="25"/>
      <c r="K73" s="25"/>
      <c r="L73" s="25"/>
      <c r="M73" s="25"/>
      <c r="N73" s="25"/>
      <c r="R73" s="20"/>
      <c r="S73" s="25"/>
      <c r="T73" s="25"/>
      <c r="U73" s="25"/>
      <c r="V73" s="25"/>
      <c r="W73" s="23" t="str">
        <f t="shared" si="6"/>
        <v>-</v>
      </c>
      <c r="X73" s="23" t="str">
        <f t="shared" si="6"/>
        <v>-</v>
      </c>
    </row>
    <row r="74" spans="1:24" x14ac:dyDescent="0.25">
      <c r="A74" s="25"/>
      <c r="B74" s="25"/>
      <c r="C74" s="25"/>
      <c r="D74" s="25"/>
      <c r="E74" s="25"/>
      <c r="F74" s="25"/>
      <c r="G74" s="25"/>
      <c r="H74" s="25"/>
      <c r="J74" s="25"/>
      <c r="K74" s="25"/>
      <c r="L74" s="25"/>
      <c r="M74" s="25"/>
      <c r="N74" s="25"/>
      <c r="R74" s="20"/>
      <c r="S74" s="38"/>
      <c r="T74" s="25"/>
      <c r="U74" s="25"/>
      <c r="V74" s="25"/>
      <c r="W74" s="23" t="str">
        <f t="shared" si="6"/>
        <v>-</v>
      </c>
      <c r="X74" s="23" t="str">
        <f t="shared" si="6"/>
        <v>-</v>
      </c>
    </row>
    <row r="75" spans="1:24" x14ac:dyDescent="0.25">
      <c r="A75" s="25"/>
      <c r="B75" s="25"/>
      <c r="C75" s="25"/>
      <c r="D75" s="25"/>
      <c r="E75" s="25"/>
      <c r="F75" s="25"/>
      <c r="G75" s="25"/>
      <c r="H75" s="25"/>
      <c r="J75" s="25"/>
      <c r="K75" s="25"/>
      <c r="L75" s="25"/>
      <c r="M75" s="25"/>
      <c r="N75" s="25"/>
      <c r="R75" s="20"/>
      <c r="S75" s="25"/>
      <c r="T75" s="25"/>
      <c r="U75" s="25"/>
      <c r="V75" s="25"/>
      <c r="W75" s="23" t="str">
        <f t="shared" si="6"/>
        <v>-</v>
      </c>
      <c r="X75" s="23" t="str">
        <f t="shared" si="6"/>
        <v>-</v>
      </c>
    </row>
    <row r="76" spans="1:24" x14ac:dyDescent="0.25">
      <c r="A76" s="25"/>
      <c r="B76" s="25"/>
      <c r="C76" s="25"/>
      <c r="D76" s="25"/>
      <c r="E76" s="25"/>
      <c r="F76" s="25"/>
      <c r="G76" s="25"/>
      <c r="H76" s="25"/>
      <c r="J76" s="25"/>
      <c r="K76" s="25"/>
      <c r="L76" s="25"/>
      <c r="M76" s="25"/>
      <c r="N76" s="25"/>
      <c r="R76" s="20"/>
      <c r="S76" s="25"/>
      <c r="T76" s="25"/>
      <c r="U76" s="25"/>
      <c r="V76" s="25"/>
      <c r="W76" s="23" t="str">
        <f t="shared" si="6"/>
        <v>-</v>
      </c>
      <c r="X76" s="23" t="str">
        <f t="shared" si="6"/>
        <v>-</v>
      </c>
    </row>
    <row r="77" spans="1:24" x14ac:dyDescent="0.25">
      <c r="A77" s="25"/>
      <c r="B77" s="25"/>
      <c r="C77" s="25"/>
      <c r="D77" s="25"/>
      <c r="E77" s="25"/>
      <c r="F77" s="25"/>
      <c r="G77" s="25"/>
      <c r="H77" s="25"/>
      <c r="J77" s="25"/>
      <c r="K77" s="25"/>
      <c r="L77" s="25"/>
      <c r="M77" s="25"/>
      <c r="N77" s="25"/>
      <c r="R77" s="20"/>
      <c r="S77" s="25"/>
      <c r="T77" s="25"/>
      <c r="U77" s="25"/>
      <c r="V77" s="25"/>
      <c r="W77" s="23" t="str">
        <f t="shared" si="6"/>
        <v>-</v>
      </c>
      <c r="X77" s="23" t="str">
        <f t="shared" si="6"/>
        <v>-</v>
      </c>
    </row>
    <row r="78" spans="1:24" x14ac:dyDescent="0.25">
      <c r="A78" s="25"/>
      <c r="B78" s="25"/>
      <c r="C78" s="25"/>
      <c r="D78" s="25"/>
      <c r="E78" s="25"/>
      <c r="F78" s="25"/>
      <c r="G78" s="25"/>
      <c r="H78" s="25"/>
      <c r="J78" s="25"/>
      <c r="K78" s="25"/>
      <c r="L78" s="25"/>
      <c r="M78" s="25"/>
      <c r="N78" s="25"/>
      <c r="R78" s="20"/>
      <c r="S78" s="25"/>
      <c r="T78" s="25"/>
      <c r="U78" s="25"/>
      <c r="V78" s="25"/>
      <c r="W78" s="23" t="str">
        <f t="shared" si="6"/>
        <v>-</v>
      </c>
      <c r="X78" s="23" t="str">
        <f t="shared" si="6"/>
        <v>-</v>
      </c>
    </row>
    <row r="79" spans="1:24" x14ac:dyDescent="0.25">
      <c r="A79" s="25"/>
      <c r="B79" s="25"/>
      <c r="C79" s="25"/>
      <c r="D79" s="25"/>
      <c r="E79" s="25"/>
      <c r="F79" s="25"/>
      <c r="G79" s="25"/>
      <c r="H79" s="25"/>
      <c r="J79" s="25"/>
      <c r="K79" s="25"/>
      <c r="L79" s="25"/>
      <c r="M79" s="25"/>
      <c r="N79" s="25"/>
      <c r="R79" s="20"/>
      <c r="S79" s="25"/>
      <c r="T79" s="25"/>
      <c r="U79" s="25"/>
      <c r="V79" s="25"/>
      <c r="W79" s="23" t="str">
        <f t="shared" si="6"/>
        <v>-</v>
      </c>
      <c r="X79" s="23" t="str">
        <f t="shared" si="6"/>
        <v>-</v>
      </c>
    </row>
    <row r="80" spans="1:24" x14ac:dyDescent="0.25">
      <c r="A80" s="25"/>
      <c r="B80" s="25"/>
      <c r="C80" s="25"/>
      <c r="D80" s="25"/>
      <c r="E80" s="25"/>
      <c r="F80" s="25"/>
      <c r="G80" s="25"/>
      <c r="H80" s="25"/>
      <c r="J80" s="25"/>
      <c r="K80" s="25"/>
      <c r="L80" s="25"/>
      <c r="M80" s="25"/>
      <c r="N80" s="25"/>
      <c r="R80" s="20"/>
      <c r="S80" s="25"/>
      <c r="T80" s="25"/>
      <c r="U80" s="25"/>
      <c r="V80" s="25"/>
      <c r="W80" s="23" t="str">
        <f t="shared" si="6"/>
        <v>-</v>
      </c>
      <c r="X80" s="23" t="str">
        <f t="shared" si="6"/>
        <v>-</v>
      </c>
    </row>
    <row r="81" spans="1:24" x14ac:dyDescent="0.25">
      <c r="A81" s="25"/>
      <c r="B81" s="25"/>
      <c r="C81" s="25"/>
      <c r="D81" s="25"/>
      <c r="E81" s="25"/>
      <c r="F81" s="25"/>
      <c r="G81" s="25"/>
      <c r="H81" s="25"/>
      <c r="J81" s="25"/>
      <c r="K81" s="25"/>
      <c r="L81" s="25"/>
      <c r="M81" s="25"/>
      <c r="N81" s="25"/>
      <c r="R81" s="20"/>
      <c r="S81" s="25"/>
      <c r="T81" s="25"/>
      <c r="U81" s="25"/>
      <c r="V81" s="25"/>
      <c r="W81" s="23" t="str">
        <f t="shared" si="6"/>
        <v>-</v>
      </c>
      <c r="X81" s="23" t="str">
        <f t="shared" si="6"/>
        <v>-</v>
      </c>
    </row>
    <row r="82" spans="1:24" x14ac:dyDescent="0.25">
      <c r="A82" s="25"/>
      <c r="B82" s="25"/>
      <c r="C82" s="25"/>
      <c r="D82" s="25"/>
      <c r="E82" s="25"/>
      <c r="F82" s="25"/>
      <c r="G82" s="25"/>
      <c r="H82" s="25"/>
      <c r="J82" s="25"/>
      <c r="K82" s="25"/>
      <c r="L82" s="25"/>
      <c r="M82" s="25"/>
      <c r="N82" s="25"/>
      <c r="R82" s="20"/>
      <c r="S82" s="25"/>
      <c r="T82" s="25"/>
      <c r="U82" s="25"/>
      <c r="V82" s="25"/>
      <c r="W82" s="23" t="str">
        <f t="shared" si="6"/>
        <v>-</v>
      </c>
      <c r="X82" s="23" t="str">
        <f t="shared" si="6"/>
        <v>-</v>
      </c>
    </row>
    <row r="83" spans="1:24" x14ac:dyDescent="0.25">
      <c r="A83" s="25"/>
      <c r="B83" s="25"/>
      <c r="C83" s="25"/>
      <c r="D83" s="25"/>
      <c r="E83" s="25"/>
      <c r="F83" s="25"/>
      <c r="G83" s="25"/>
      <c r="H83" s="25"/>
      <c r="J83" s="25"/>
      <c r="K83" s="25"/>
      <c r="L83" s="25"/>
      <c r="M83" s="25"/>
      <c r="N83" s="25"/>
      <c r="R83" s="20"/>
      <c r="S83" s="25"/>
      <c r="T83" s="25"/>
      <c r="U83" s="25"/>
      <c r="V83" s="25"/>
      <c r="W83" s="23" t="str">
        <f t="shared" si="6"/>
        <v>-</v>
      </c>
      <c r="X83" s="23" t="str">
        <f t="shared" si="6"/>
        <v>-</v>
      </c>
    </row>
    <row r="84" spans="1:24" x14ac:dyDescent="0.25">
      <c r="A84" s="25"/>
      <c r="B84" s="25"/>
      <c r="C84" s="25"/>
      <c r="D84" s="25"/>
      <c r="E84" s="25"/>
      <c r="F84" s="25"/>
      <c r="G84" s="25"/>
      <c r="H84" s="25"/>
      <c r="J84" s="25"/>
      <c r="K84" s="25"/>
      <c r="L84" s="25"/>
      <c r="M84" s="25"/>
      <c r="N84" s="25"/>
      <c r="R84" s="20"/>
      <c r="S84" s="25"/>
      <c r="T84" s="25"/>
      <c r="U84" s="25"/>
      <c r="V84" s="25"/>
      <c r="W84" s="23" t="str">
        <f t="shared" si="6"/>
        <v>-</v>
      </c>
      <c r="X84" s="23" t="str">
        <f t="shared" si="6"/>
        <v>-</v>
      </c>
    </row>
    <row r="85" spans="1:24" x14ac:dyDescent="0.25">
      <c r="A85" s="25"/>
      <c r="B85" s="25"/>
      <c r="C85" s="25"/>
      <c r="D85" s="25"/>
      <c r="E85" s="25"/>
      <c r="F85" s="25"/>
      <c r="G85" s="25"/>
      <c r="H85" s="25"/>
      <c r="J85" s="25"/>
      <c r="K85" s="25"/>
      <c r="L85" s="25"/>
      <c r="M85" s="25"/>
      <c r="N85" s="25"/>
      <c r="R85" s="20"/>
      <c r="S85" s="25"/>
      <c r="T85" s="25"/>
      <c r="U85" s="25"/>
      <c r="V85" s="25"/>
      <c r="W85" s="23" t="str">
        <f t="shared" si="6"/>
        <v>-</v>
      </c>
      <c r="X85" s="23" t="str">
        <f t="shared" si="6"/>
        <v>-</v>
      </c>
    </row>
    <row r="86" spans="1:24" x14ac:dyDescent="0.25">
      <c r="A86" s="25"/>
      <c r="B86" s="25"/>
      <c r="C86" s="25"/>
      <c r="D86" s="25"/>
      <c r="E86" s="25"/>
      <c r="F86" s="25"/>
      <c r="G86" s="25"/>
      <c r="H86" s="25"/>
      <c r="J86" s="25"/>
      <c r="K86" s="25"/>
      <c r="L86" s="25"/>
      <c r="M86" s="25"/>
      <c r="N86" s="25"/>
      <c r="R86" s="20"/>
      <c r="S86" s="25"/>
      <c r="T86" s="25"/>
      <c r="U86" s="25"/>
      <c r="V86" s="25"/>
      <c r="W86" s="23" t="str">
        <f t="shared" si="6"/>
        <v>-</v>
      </c>
      <c r="X86" s="23" t="str">
        <f t="shared" si="6"/>
        <v>-</v>
      </c>
    </row>
    <row r="87" spans="1:24" x14ac:dyDescent="0.25">
      <c r="A87" s="25"/>
      <c r="B87" s="25"/>
      <c r="C87" s="25"/>
      <c r="D87" s="25"/>
      <c r="E87" s="25"/>
      <c r="F87" s="25"/>
      <c r="G87" s="25"/>
      <c r="H87" s="25"/>
      <c r="J87" s="25"/>
      <c r="K87" s="25"/>
      <c r="L87" s="25"/>
      <c r="M87" s="25"/>
      <c r="N87" s="25"/>
      <c r="R87" s="20"/>
      <c r="S87" s="25"/>
      <c r="T87" s="25"/>
      <c r="U87" s="25"/>
      <c r="V87" s="25"/>
      <c r="W87" s="23" t="str">
        <f t="shared" si="6"/>
        <v>-</v>
      </c>
      <c r="X87" s="23" t="str">
        <f t="shared" si="6"/>
        <v>-</v>
      </c>
    </row>
    <row r="88" spans="1:24" x14ac:dyDescent="0.25">
      <c r="A88" s="25"/>
      <c r="B88" s="25"/>
      <c r="C88" s="25"/>
      <c r="D88" s="25"/>
      <c r="E88" s="25"/>
      <c r="F88" s="25"/>
      <c r="G88" s="25"/>
      <c r="H88" s="25"/>
      <c r="J88" s="25"/>
      <c r="K88" s="25"/>
      <c r="L88" s="25"/>
      <c r="M88" s="25"/>
      <c r="N88" s="25"/>
      <c r="R88" s="20"/>
      <c r="S88" s="25"/>
      <c r="T88" s="25"/>
      <c r="U88" s="25"/>
      <c r="V88" s="25"/>
      <c r="W88" s="23" t="str">
        <f t="shared" si="6"/>
        <v>-</v>
      </c>
      <c r="X88" s="23" t="str">
        <f t="shared" si="6"/>
        <v>-</v>
      </c>
    </row>
    <row r="89" spans="1:24" x14ac:dyDescent="0.25">
      <c r="A89" s="25"/>
      <c r="B89" s="25"/>
      <c r="C89" s="25"/>
      <c r="D89" s="25"/>
      <c r="E89" s="25"/>
      <c r="F89" s="25"/>
      <c r="G89" s="25"/>
      <c r="H89" s="25"/>
      <c r="J89" s="25"/>
      <c r="K89" s="25"/>
      <c r="L89" s="25"/>
      <c r="M89" s="25"/>
      <c r="N89" s="25"/>
      <c r="R89" s="20"/>
      <c r="S89" s="25"/>
      <c r="T89" s="25"/>
      <c r="U89" s="25"/>
      <c r="V89" s="25"/>
      <c r="W89" s="23" t="str">
        <f t="shared" si="6"/>
        <v>-</v>
      </c>
      <c r="X89" s="23" t="str">
        <f t="shared" si="6"/>
        <v>-</v>
      </c>
    </row>
    <row r="90" spans="1:24" x14ac:dyDescent="0.25">
      <c r="A90" s="25"/>
      <c r="B90" s="25"/>
      <c r="C90" s="25"/>
      <c r="D90" s="25"/>
      <c r="E90" s="25"/>
      <c r="F90" s="25"/>
      <c r="G90" s="25"/>
      <c r="H90" s="25"/>
      <c r="J90" s="25"/>
      <c r="K90" s="25"/>
      <c r="L90" s="25"/>
      <c r="M90" s="25"/>
      <c r="N90" s="25"/>
      <c r="R90" s="20"/>
      <c r="S90" s="25"/>
      <c r="T90" s="25"/>
      <c r="U90" s="25"/>
      <c r="V90" s="25"/>
      <c r="W90" s="23" t="str">
        <f t="shared" si="6"/>
        <v>-</v>
      </c>
      <c r="X90" s="23" t="str">
        <f t="shared" si="6"/>
        <v>-</v>
      </c>
    </row>
    <row r="91" spans="1:24" x14ac:dyDescent="0.25">
      <c r="A91" s="25"/>
      <c r="B91" s="25"/>
      <c r="C91" s="25"/>
      <c r="D91" s="25"/>
      <c r="E91" s="25"/>
      <c r="F91" s="25"/>
      <c r="G91" s="25"/>
      <c r="H91" s="25"/>
      <c r="J91" s="25"/>
      <c r="K91" s="25"/>
      <c r="L91" s="25"/>
      <c r="M91" s="25"/>
      <c r="N91" s="25"/>
      <c r="R91" s="20"/>
      <c r="S91" s="25"/>
      <c r="T91" s="25"/>
      <c r="U91" s="25"/>
      <c r="V91" s="25"/>
      <c r="W91" s="23" t="str">
        <f t="shared" si="6"/>
        <v>-</v>
      </c>
      <c r="X91" s="23" t="str">
        <f t="shared" si="6"/>
        <v>-</v>
      </c>
    </row>
    <row r="92" spans="1:24" x14ac:dyDescent="0.25">
      <c r="A92" s="25"/>
      <c r="B92" s="25"/>
      <c r="C92" s="25"/>
      <c r="D92" s="25"/>
      <c r="E92" s="25"/>
      <c r="F92" s="25"/>
      <c r="G92" s="25"/>
      <c r="H92" s="25"/>
      <c r="J92" s="25"/>
      <c r="K92" s="25"/>
      <c r="L92" s="25"/>
      <c r="M92" s="25"/>
      <c r="N92" s="25"/>
      <c r="R92" s="20"/>
      <c r="S92" s="25"/>
      <c r="T92" s="25"/>
      <c r="U92" s="25"/>
      <c r="V92" s="25"/>
      <c r="W92" s="23" t="str">
        <f t="shared" si="6"/>
        <v>-</v>
      </c>
      <c r="X92" s="23" t="str">
        <f t="shared" si="6"/>
        <v>-</v>
      </c>
    </row>
    <row r="93" spans="1:24" x14ac:dyDescent="0.25">
      <c r="A93" s="25"/>
      <c r="B93" s="25"/>
      <c r="C93" s="25"/>
      <c r="D93" s="25"/>
      <c r="E93" s="25"/>
      <c r="F93" s="25"/>
      <c r="G93" s="25"/>
      <c r="H93" s="25"/>
      <c r="J93" s="25"/>
      <c r="K93" s="25"/>
      <c r="L93" s="25"/>
      <c r="M93" s="25"/>
      <c r="N93" s="25"/>
      <c r="R93" s="20"/>
      <c r="S93" s="25"/>
      <c r="T93" s="25"/>
      <c r="U93" s="25"/>
      <c r="V93" s="25"/>
      <c r="W93" s="23" t="str">
        <f t="shared" si="6"/>
        <v>-</v>
      </c>
      <c r="X93" s="23" t="str">
        <f t="shared" si="6"/>
        <v>-</v>
      </c>
    </row>
    <row r="94" spans="1:24" x14ac:dyDescent="0.25">
      <c r="A94" s="25"/>
      <c r="B94" s="25"/>
      <c r="C94" s="25"/>
      <c r="D94" s="25"/>
      <c r="E94" s="25"/>
      <c r="F94" s="25"/>
      <c r="G94" s="25"/>
      <c r="H94" s="25"/>
      <c r="J94" s="25"/>
      <c r="K94" s="25"/>
      <c r="L94" s="25"/>
      <c r="M94" s="25"/>
      <c r="N94" s="25"/>
      <c r="R94" s="20"/>
      <c r="S94" s="25"/>
      <c r="T94" s="25"/>
      <c r="U94" s="25"/>
      <c r="V94" s="25"/>
      <c r="W94" s="23" t="str">
        <f t="shared" si="6"/>
        <v>-</v>
      </c>
      <c r="X94" s="23" t="str">
        <f t="shared" si="6"/>
        <v>-</v>
      </c>
    </row>
    <row r="95" spans="1:24" x14ac:dyDescent="0.25">
      <c r="A95" s="25"/>
      <c r="B95" s="25"/>
      <c r="C95" s="25"/>
      <c r="D95" s="25"/>
      <c r="E95" s="25"/>
      <c r="F95" s="25"/>
      <c r="G95" s="25"/>
      <c r="H95" s="25"/>
      <c r="J95" s="25"/>
      <c r="K95" s="25"/>
      <c r="L95" s="25"/>
      <c r="M95" s="25"/>
      <c r="N95" s="25"/>
      <c r="R95" s="20"/>
      <c r="S95" s="25"/>
      <c r="T95" s="25"/>
      <c r="U95" s="25"/>
      <c r="V95" s="25"/>
      <c r="W95" s="23" t="str">
        <f t="shared" si="6"/>
        <v>-</v>
      </c>
      <c r="X95" s="23" t="str">
        <f t="shared" si="6"/>
        <v>-</v>
      </c>
    </row>
    <row r="96" spans="1:24" x14ac:dyDescent="0.25">
      <c r="A96" s="25"/>
      <c r="B96" s="25"/>
      <c r="C96" s="25"/>
      <c r="D96" s="25"/>
      <c r="E96" s="25"/>
      <c r="F96" s="25"/>
      <c r="G96" s="25"/>
      <c r="H96" s="25"/>
      <c r="J96" s="25"/>
      <c r="K96" s="25"/>
      <c r="L96" s="25"/>
      <c r="M96" s="25"/>
      <c r="N96" s="25"/>
      <c r="R96" s="20"/>
      <c r="S96" s="25"/>
      <c r="T96" s="25"/>
      <c r="U96" s="25"/>
      <c r="V96" s="25"/>
      <c r="W96" s="23" t="str">
        <f t="shared" si="6"/>
        <v>-</v>
      </c>
      <c r="X96" s="23" t="str">
        <f t="shared" si="6"/>
        <v>-</v>
      </c>
    </row>
    <row r="97" spans="1:24" x14ac:dyDescent="0.25">
      <c r="A97" s="25"/>
      <c r="B97" s="25"/>
      <c r="C97" s="25"/>
      <c r="D97" s="25"/>
      <c r="E97" s="25"/>
      <c r="F97" s="25"/>
      <c r="G97" s="25"/>
      <c r="H97" s="25"/>
      <c r="J97" s="25"/>
      <c r="K97" s="25"/>
      <c r="L97" s="25"/>
      <c r="M97" s="25"/>
      <c r="N97" s="25"/>
      <c r="R97" s="20"/>
      <c r="S97" s="25"/>
      <c r="T97" s="25"/>
      <c r="U97" s="25"/>
      <c r="V97" s="25"/>
      <c r="W97" s="23" t="str">
        <f t="shared" si="6"/>
        <v>-</v>
      </c>
      <c r="X97" s="23" t="str">
        <f t="shared" si="6"/>
        <v>-</v>
      </c>
    </row>
    <row r="98" spans="1:24" x14ac:dyDescent="0.25">
      <c r="A98" s="25"/>
      <c r="B98" s="25"/>
      <c r="C98" s="25"/>
      <c r="D98" s="25"/>
      <c r="E98" s="25"/>
      <c r="F98" s="25"/>
      <c r="G98" s="25"/>
      <c r="H98" s="25"/>
      <c r="J98" s="25"/>
      <c r="K98" s="25"/>
      <c r="L98" s="25"/>
      <c r="M98" s="25"/>
      <c r="N98" s="25"/>
      <c r="R98" s="20"/>
      <c r="S98" s="25"/>
      <c r="T98" s="25"/>
      <c r="U98" s="25"/>
      <c r="V98" s="25"/>
      <c r="W98" s="23" t="str">
        <f t="shared" si="6"/>
        <v>-</v>
      </c>
      <c r="X98" s="23" t="str">
        <f t="shared" si="6"/>
        <v>-</v>
      </c>
    </row>
    <row r="99" spans="1:24" x14ac:dyDescent="0.25">
      <c r="A99" s="25"/>
      <c r="B99" s="25"/>
      <c r="C99" s="25"/>
      <c r="D99" s="25"/>
      <c r="E99" s="25"/>
      <c r="F99" s="25"/>
      <c r="G99" s="25"/>
      <c r="H99" s="25"/>
      <c r="J99" s="25"/>
      <c r="K99" s="25"/>
      <c r="L99" s="25"/>
      <c r="M99" s="25"/>
      <c r="N99" s="25"/>
      <c r="R99" s="20"/>
      <c r="S99" s="25"/>
      <c r="T99" s="25"/>
      <c r="U99" s="25"/>
      <c r="V99" s="25"/>
      <c r="W99" s="23" t="str">
        <f t="shared" si="6"/>
        <v>-</v>
      </c>
      <c r="X99" s="23" t="str">
        <f t="shared" si="6"/>
        <v>-</v>
      </c>
    </row>
    <row r="100" spans="1:24" x14ac:dyDescent="0.25">
      <c r="A100" s="25"/>
      <c r="B100" s="25"/>
      <c r="C100" s="25"/>
      <c r="D100" s="25"/>
      <c r="E100" s="25"/>
      <c r="F100" s="25"/>
      <c r="G100" s="25"/>
      <c r="H100" s="25"/>
      <c r="J100" s="25"/>
      <c r="K100" s="25"/>
      <c r="L100" s="25"/>
      <c r="M100" s="25"/>
      <c r="N100" s="25"/>
      <c r="R100" s="20"/>
      <c r="S100" s="25"/>
      <c r="T100" s="25"/>
      <c r="U100" s="25"/>
      <c r="V100" s="25"/>
      <c r="W100" s="23" t="str">
        <f t="shared" si="6"/>
        <v>-</v>
      </c>
      <c r="X100" s="23" t="str">
        <f t="shared" si="6"/>
        <v>-</v>
      </c>
    </row>
    <row r="101" spans="1:24" x14ac:dyDescent="0.25">
      <c r="A101" s="25"/>
      <c r="B101" s="25"/>
      <c r="C101" s="25"/>
      <c r="D101" s="25"/>
      <c r="E101" s="25"/>
      <c r="F101" s="25"/>
      <c r="G101" s="25"/>
      <c r="H101" s="25"/>
      <c r="J101" s="25"/>
      <c r="K101" s="25"/>
      <c r="L101" s="25"/>
      <c r="M101" s="25"/>
      <c r="N101" s="25"/>
      <c r="R101" s="20"/>
      <c r="S101" s="25"/>
      <c r="T101" s="25"/>
      <c r="U101" s="25"/>
      <c r="V101" s="25"/>
      <c r="W101" s="23" t="str">
        <f t="shared" si="6"/>
        <v>-</v>
      </c>
      <c r="X101" s="23" t="str">
        <f t="shared" si="6"/>
        <v>-</v>
      </c>
    </row>
    <row r="102" spans="1:24" x14ac:dyDescent="0.25">
      <c r="A102" s="25"/>
      <c r="B102" s="25"/>
      <c r="C102" s="25"/>
      <c r="D102" s="25"/>
      <c r="E102" s="25"/>
      <c r="F102" s="25"/>
      <c r="G102" s="25"/>
      <c r="H102" s="25"/>
      <c r="J102" s="25"/>
      <c r="K102" s="25"/>
      <c r="L102" s="25"/>
      <c r="M102" s="25"/>
      <c r="N102" s="25"/>
      <c r="R102" s="20"/>
      <c r="S102" s="25"/>
      <c r="T102" s="25"/>
      <c r="U102" s="25"/>
      <c r="V102" s="25"/>
      <c r="W102" s="23" t="str">
        <f t="shared" si="6"/>
        <v>-</v>
      </c>
      <c r="X102" s="23" t="str">
        <f t="shared" si="6"/>
        <v>-</v>
      </c>
    </row>
    <row r="103" spans="1:24" x14ac:dyDescent="0.25">
      <c r="A103" s="25"/>
      <c r="B103" s="25"/>
      <c r="C103" s="25"/>
      <c r="D103" s="25"/>
      <c r="E103" s="25"/>
      <c r="F103" s="25"/>
      <c r="G103" s="25"/>
      <c r="H103" s="25"/>
      <c r="J103" s="25"/>
      <c r="K103" s="25"/>
      <c r="L103" s="25"/>
      <c r="M103" s="25"/>
      <c r="N103" s="25"/>
      <c r="R103" s="20"/>
      <c r="S103" s="25"/>
      <c r="T103" s="25"/>
      <c r="U103" s="25"/>
      <c r="V103" s="25"/>
      <c r="W103" s="23" t="str">
        <f t="shared" si="6"/>
        <v>-</v>
      </c>
      <c r="X103" s="23" t="str">
        <f t="shared" si="6"/>
        <v>-</v>
      </c>
    </row>
    <row r="104" spans="1:24" x14ac:dyDescent="0.25">
      <c r="A104" s="25"/>
      <c r="B104" s="25"/>
      <c r="C104" s="25"/>
      <c r="D104" s="25"/>
      <c r="E104" s="25"/>
      <c r="F104" s="25"/>
      <c r="G104" s="25"/>
      <c r="H104" s="25"/>
      <c r="J104" s="25"/>
      <c r="K104" s="25"/>
      <c r="L104" s="25"/>
      <c r="M104" s="25"/>
      <c r="N104" s="25"/>
      <c r="R104" s="20"/>
      <c r="S104" s="25"/>
      <c r="T104" s="25"/>
      <c r="U104" s="25"/>
      <c r="V104" s="25"/>
      <c r="W104" s="23" t="str">
        <f t="shared" si="6"/>
        <v>-</v>
      </c>
      <c r="X104" s="23" t="str">
        <f t="shared" si="6"/>
        <v>-</v>
      </c>
    </row>
    <row r="105" spans="1:24" x14ac:dyDescent="0.25">
      <c r="A105" s="25"/>
      <c r="B105" s="25"/>
      <c r="C105" s="25"/>
      <c r="D105" s="25"/>
      <c r="E105" s="25"/>
      <c r="F105" s="25"/>
      <c r="G105" s="25"/>
      <c r="H105" s="25"/>
      <c r="J105" s="25"/>
      <c r="K105" s="25"/>
      <c r="L105" s="25"/>
      <c r="M105" s="25"/>
      <c r="N105" s="25"/>
      <c r="R105" s="20"/>
      <c r="S105" s="25"/>
      <c r="T105" s="25"/>
      <c r="U105" s="25"/>
      <c r="V105" s="25"/>
      <c r="W105" s="23" t="str">
        <f t="shared" si="6"/>
        <v>-</v>
      </c>
      <c r="X105" s="23" t="str">
        <f t="shared" si="6"/>
        <v>-</v>
      </c>
    </row>
    <row r="106" spans="1:24" x14ac:dyDescent="0.25">
      <c r="A106" s="25"/>
      <c r="B106" s="25"/>
      <c r="C106" s="25"/>
      <c r="D106" s="25"/>
      <c r="E106" s="25"/>
      <c r="F106" s="25"/>
      <c r="G106" s="25"/>
      <c r="H106" s="25"/>
      <c r="J106" s="25"/>
      <c r="K106" s="25"/>
      <c r="L106" s="25"/>
      <c r="M106" s="25"/>
      <c r="N106" s="25"/>
      <c r="R106" s="20"/>
      <c r="S106" s="25"/>
      <c r="T106" s="25"/>
      <c r="U106" s="25"/>
      <c r="V106" s="25"/>
      <c r="W106" s="23" t="str">
        <f t="shared" si="6"/>
        <v>-</v>
      </c>
      <c r="X106" s="23" t="str">
        <f t="shared" si="6"/>
        <v>-</v>
      </c>
    </row>
    <row r="107" spans="1:24" x14ac:dyDescent="0.25">
      <c r="A107" s="25"/>
      <c r="B107" s="25"/>
      <c r="C107" s="25"/>
      <c r="D107" s="25"/>
      <c r="E107" s="25"/>
      <c r="F107" s="25"/>
      <c r="G107" s="25"/>
      <c r="H107" s="25"/>
      <c r="J107" s="25"/>
      <c r="K107" s="25"/>
      <c r="L107" s="25"/>
      <c r="M107" s="25"/>
      <c r="N107" s="25"/>
      <c r="R107" s="20"/>
      <c r="S107" s="25"/>
      <c r="T107" s="25"/>
      <c r="U107" s="25"/>
      <c r="V107" s="25"/>
      <c r="W107" s="23" t="str">
        <f t="shared" si="6"/>
        <v>-</v>
      </c>
      <c r="X107" s="23" t="str">
        <f t="shared" si="6"/>
        <v>-</v>
      </c>
    </row>
    <row r="108" spans="1:24" x14ac:dyDescent="0.25">
      <c r="A108" s="25"/>
      <c r="B108" s="25"/>
      <c r="C108" s="25"/>
      <c r="D108" s="25"/>
      <c r="E108" s="25"/>
      <c r="F108" s="25"/>
      <c r="G108" s="25"/>
      <c r="H108" s="25"/>
      <c r="J108" s="25"/>
      <c r="K108" s="25"/>
      <c r="L108" s="25"/>
      <c r="M108" s="25"/>
      <c r="N108" s="25"/>
      <c r="R108" s="20"/>
      <c r="S108" s="25"/>
      <c r="T108" s="25"/>
      <c r="U108" s="25"/>
      <c r="V108" s="25"/>
      <c r="W108" s="23" t="str">
        <f t="shared" si="6"/>
        <v>-</v>
      </c>
      <c r="X108" s="23" t="str">
        <f t="shared" si="6"/>
        <v>-</v>
      </c>
    </row>
    <row r="109" spans="1:24" x14ac:dyDescent="0.25">
      <c r="A109" s="25"/>
      <c r="B109" s="25"/>
      <c r="C109" s="25"/>
      <c r="D109" s="25"/>
      <c r="E109" s="25"/>
      <c r="F109" s="25"/>
      <c r="G109" s="25"/>
      <c r="H109" s="25"/>
      <c r="J109" s="25"/>
      <c r="K109" s="25"/>
      <c r="L109" s="25"/>
      <c r="M109" s="25"/>
      <c r="N109" s="25"/>
      <c r="R109" s="20"/>
      <c r="S109" s="25"/>
      <c r="T109" s="25"/>
      <c r="U109" s="25"/>
      <c r="V109" s="25"/>
      <c r="W109" s="23" t="str">
        <f t="shared" si="6"/>
        <v>-</v>
      </c>
      <c r="X109" s="23" t="str">
        <f t="shared" si="6"/>
        <v>-</v>
      </c>
    </row>
    <row r="110" spans="1:24" x14ac:dyDescent="0.25">
      <c r="A110" s="25"/>
      <c r="B110" s="25"/>
      <c r="C110" s="25"/>
      <c r="D110" s="25"/>
      <c r="E110" s="25"/>
      <c r="F110" s="25"/>
      <c r="G110" s="25"/>
      <c r="H110" s="25"/>
      <c r="J110" s="25"/>
      <c r="K110" s="25"/>
      <c r="L110" s="25"/>
      <c r="M110" s="25"/>
      <c r="N110" s="25"/>
      <c r="R110" s="20"/>
      <c r="S110" s="25"/>
      <c r="T110" s="25"/>
      <c r="U110" s="25"/>
      <c r="V110" s="25"/>
      <c r="W110" s="23" t="str">
        <f t="shared" si="6"/>
        <v>-</v>
      </c>
      <c r="X110" s="23" t="str">
        <f t="shared" si="6"/>
        <v>-</v>
      </c>
    </row>
    <row r="111" spans="1:24" x14ac:dyDescent="0.25">
      <c r="A111" s="25"/>
      <c r="B111" s="25"/>
      <c r="C111" s="25"/>
      <c r="D111" s="25"/>
      <c r="E111" s="25"/>
      <c r="F111" s="25"/>
      <c r="G111" s="25"/>
      <c r="H111" s="25"/>
      <c r="J111" s="25"/>
      <c r="K111" s="25"/>
      <c r="L111" s="25"/>
      <c r="M111" s="25"/>
      <c r="N111" s="25"/>
      <c r="R111" s="20"/>
      <c r="S111" s="25"/>
      <c r="T111" s="25"/>
      <c r="U111" s="25"/>
      <c r="V111" s="25"/>
      <c r="W111" s="23" t="str">
        <f t="shared" si="6"/>
        <v>-</v>
      </c>
      <c r="X111" s="23" t="str">
        <f t="shared" si="6"/>
        <v>-</v>
      </c>
    </row>
    <row r="112" spans="1:24" x14ac:dyDescent="0.25">
      <c r="A112" s="25"/>
      <c r="B112" s="25"/>
      <c r="C112" s="25"/>
      <c r="D112" s="25"/>
      <c r="E112" s="25"/>
      <c r="F112" s="25"/>
      <c r="G112" s="25"/>
      <c r="H112" s="25"/>
      <c r="J112" s="25"/>
      <c r="K112" s="25"/>
      <c r="L112" s="25"/>
      <c r="M112" s="25"/>
      <c r="N112" s="25"/>
      <c r="R112" s="20"/>
      <c r="S112" s="25"/>
      <c r="T112" s="25"/>
      <c r="U112" s="25"/>
      <c r="V112" s="25"/>
      <c r="W112" s="23" t="str">
        <f t="shared" si="6"/>
        <v>-</v>
      </c>
      <c r="X112" s="23" t="str">
        <f t="shared" si="6"/>
        <v>-</v>
      </c>
    </row>
    <row r="113" spans="1:24" x14ac:dyDescent="0.25">
      <c r="A113" s="25"/>
      <c r="B113" s="25"/>
      <c r="C113" s="25"/>
      <c r="D113" s="25"/>
      <c r="E113" s="25"/>
      <c r="F113" s="25"/>
      <c r="G113" s="25"/>
      <c r="H113" s="25"/>
      <c r="J113" s="25"/>
      <c r="K113" s="25"/>
      <c r="L113" s="25"/>
      <c r="M113" s="25"/>
      <c r="N113" s="25"/>
      <c r="R113" s="20"/>
      <c r="S113" s="25"/>
      <c r="T113" s="25"/>
      <c r="U113" s="25"/>
      <c r="V113" s="25"/>
      <c r="W113" s="23" t="str">
        <f t="shared" si="6"/>
        <v>-</v>
      </c>
      <c r="X113" s="23" t="str">
        <f t="shared" si="6"/>
        <v>-</v>
      </c>
    </row>
    <row r="114" spans="1:24" x14ac:dyDescent="0.25">
      <c r="A114" s="25"/>
      <c r="B114" s="25"/>
      <c r="C114" s="25"/>
      <c r="D114" s="25"/>
      <c r="E114" s="25"/>
      <c r="F114" s="25"/>
      <c r="G114" s="25"/>
      <c r="H114" s="25"/>
      <c r="J114" s="25"/>
      <c r="K114" s="25"/>
      <c r="L114" s="25"/>
      <c r="M114" s="25"/>
      <c r="N114" s="25"/>
      <c r="R114" s="20"/>
      <c r="S114" s="25"/>
      <c r="T114" s="25"/>
      <c r="U114" s="25"/>
      <c r="V114" s="25"/>
      <c r="W114" s="23" t="str">
        <f t="shared" si="6"/>
        <v>-</v>
      </c>
      <c r="X114" s="23" t="str">
        <f t="shared" si="6"/>
        <v>-</v>
      </c>
    </row>
    <row r="115" spans="1:24" x14ac:dyDescent="0.25">
      <c r="A115" s="25"/>
      <c r="B115" s="25"/>
      <c r="C115" s="25"/>
      <c r="D115" s="25"/>
      <c r="E115" s="25"/>
      <c r="F115" s="25"/>
      <c r="G115" s="25"/>
      <c r="H115" s="25"/>
      <c r="J115" s="25"/>
      <c r="K115" s="25"/>
      <c r="L115" s="25"/>
      <c r="M115" s="25"/>
      <c r="N115" s="25"/>
      <c r="R115" s="20"/>
      <c r="S115" s="25"/>
      <c r="T115" s="25"/>
      <c r="U115" s="25"/>
      <c r="V115" s="25"/>
      <c r="W115" s="23" t="str">
        <f t="shared" si="6"/>
        <v>-</v>
      </c>
      <c r="X115" s="23" t="str">
        <f t="shared" si="6"/>
        <v>-</v>
      </c>
    </row>
    <row r="116" spans="1:24" x14ac:dyDescent="0.25">
      <c r="A116" s="25"/>
      <c r="B116" s="25"/>
      <c r="C116" s="25"/>
      <c r="D116" s="25"/>
      <c r="E116" s="25"/>
      <c r="F116" s="25"/>
      <c r="G116" s="25"/>
      <c r="H116" s="25"/>
      <c r="J116" s="25"/>
      <c r="K116" s="25"/>
      <c r="L116" s="25"/>
      <c r="M116" s="25"/>
      <c r="N116" s="25"/>
      <c r="R116" s="20"/>
      <c r="S116" s="25"/>
      <c r="T116" s="25"/>
      <c r="U116" s="25"/>
      <c r="V116" s="25"/>
      <c r="W116" s="23" t="str">
        <f t="shared" si="6"/>
        <v>-</v>
      </c>
      <c r="X116" s="23" t="str">
        <f t="shared" si="6"/>
        <v>-</v>
      </c>
    </row>
    <row r="117" spans="1:24" x14ac:dyDescent="0.25">
      <c r="A117" s="25"/>
      <c r="B117" s="25"/>
      <c r="C117" s="25"/>
      <c r="D117" s="25"/>
      <c r="E117" s="25"/>
      <c r="F117" s="25"/>
      <c r="G117" s="25"/>
      <c r="H117" s="25"/>
      <c r="J117" s="25"/>
      <c r="K117" s="25"/>
      <c r="L117" s="25"/>
      <c r="M117" s="25"/>
      <c r="N117" s="25"/>
      <c r="R117" s="20"/>
      <c r="S117" s="25"/>
      <c r="T117" s="25"/>
      <c r="U117" s="25"/>
      <c r="V117" s="25"/>
      <c r="W117" s="23" t="str">
        <f t="shared" si="6"/>
        <v>-</v>
      </c>
      <c r="X117" s="23" t="str">
        <f t="shared" si="6"/>
        <v>-</v>
      </c>
    </row>
    <row r="118" spans="1:24" x14ac:dyDescent="0.25">
      <c r="A118" s="25"/>
      <c r="B118" s="25"/>
      <c r="C118" s="25"/>
      <c r="D118" s="25"/>
      <c r="E118" s="25"/>
      <c r="F118" s="25"/>
      <c r="G118" s="25"/>
      <c r="H118" s="25"/>
      <c r="J118" s="25"/>
      <c r="K118" s="25"/>
      <c r="L118" s="25"/>
      <c r="M118" s="25"/>
      <c r="N118" s="25"/>
      <c r="R118" s="20"/>
      <c r="S118" s="25"/>
      <c r="T118" s="25"/>
      <c r="U118" s="25"/>
      <c r="V118" s="25"/>
      <c r="W118" s="23" t="str">
        <f t="shared" si="6"/>
        <v>-</v>
      </c>
      <c r="X118" s="23" t="str">
        <f t="shared" si="6"/>
        <v>-</v>
      </c>
    </row>
    <row r="119" spans="1:24" x14ac:dyDescent="0.25">
      <c r="A119" s="25"/>
      <c r="B119" s="25"/>
      <c r="C119" s="25"/>
      <c r="D119" s="25"/>
      <c r="E119" s="25"/>
      <c r="F119" s="25"/>
      <c r="G119" s="25"/>
      <c r="H119" s="25"/>
      <c r="J119" s="25"/>
      <c r="K119" s="25"/>
      <c r="L119" s="25"/>
      <c r="M119" s="25"/>
      <c r="N119" s="25"/>
      <c r="R119" s="20"/>
      <c r="S119" s="25"/>
      <c r="T119" s="25"/>
      <c r="U119" s="25"/>
      <c r="V119" s="25"/>
      <c r="W119" s="23" t="str">
        <f t="shared" si="6"/>
        <v>-</v>
      </c>
      <c r="X119" s="23" t="str">
        <f t="shared" si="6"/>
        <v>-</v>
      </c>
    </row>
    <row r="120" spans="1:24" x14ac:dyDescent="0.25">
      <c r="A120" s="25"/>
      <c r="B120" s="25"/>
      <c r="C120" s="25"/>
      <c r="D120" s="25"/>
      <c r="E120" s="25"/>
      <c r="F120" s="25"/>
      <c r="G120" s="25"/>
      <c r="H120" s="25"/>
      <c r="J120" s="25"/>
      <c r="K120" s="25"/>
      <c r="L120" s="25"/>
      <c r="M120" s="25"/>
      <c r="N120" s="25"/>
      <c r="R120" s="20"/>
      <c r="S120" s="25"/>
      <c r="T120" s="25"/>
      <c r="U120" s="25"/>
      <c r="V120" s="25"/>
      <c r="W120" s="23" t="str">
        <f t="shared" si="6"/>
        <v>-</v>
      </c>
      <c r="X120" s="23" t="str">
        <f t="shared" si="6"/>
        <v>-</v>
      </c>
    </row>
    <row r="121" spans="1:24" x14ac:dyDescent="0.25">
      <c r="A121" s="25"/>
      <c r="B121" s="25"/>
      <c r="C121" s="25"/>
      <c r="D121" s="25"/>
      <c r="E121" s="25"/>
      <c r="F121" s="25"/>
      <c r="G121" s="25"/>
      <c r="H121" s="25"/>
      <c r="J121" s="25"/>
      <c r="K121" s="25"/>
      <c r="L121" s="25"/>
      <c r="M121" s="25"/>
      <c r="N121" s="25"/>
      <c r="R121" s="20"/>
      <c r="S121" s="25"/>
      <c r="T121" s="25"/>
      <c r="U121" s="25"/>
      <c r="V121" s="25"/>
      <c r="W121" s="23" t="str">
        <f t="shared" si="6"/>
        <v>-</v>
      </c>
      <c r="X121" s="23" t="str">
        <f t="shared" si="6"/>
        <v>-</v>
      </c>
    </row>
    <row r="122" spans="1:24" x14ac:dyDescent="0.25">
      <c r="A122" s="25"/>
      <c r="B122" s="25"/>
      <c r="C122" s="25"/>
      <c r="D122" s="25"/>
      <c r="E122" s="25"/>
      <c r="F122" s="25"/>
      <c r="G122" s="25"/>
      <c r="H122" s="25"/>
      <c r="J122" s="25"/>
      <c r="K122" s="25"/>
      <c r="L122" s="25"/>
      <c r="M122" s="25"/>
      <c r="N122" s="25"/>
      <c r="R122" s="20"/>
      <c r="S122" s="25"/>
      <c r="T122" s="25"/>
      <c r="U122" s="25"/>
      <c r="V122" s="25"/>
      <c r="W122" s="23" t="str">
        <f t="shared" si="6"/>
        <v>-</v>
      </c>
      <c r="X122" s="23" t="str">
        <f t="shared" si="6"/>
        <v>-</v>
      </c>
    </row>
    <row r="123" spans="1:24" x14ac:dyDescent="0.25">
      <c r="A123" s="25"/>
      <c r="B123" s="25"/>
      <c r="C123" s="25"/>
      <c r="D123" s="25"/>
      <c r="E123" s="25"/>
      <c r="F123" s="25"/>
      <c r="G123" s="25"/>
      <c r="H123" s="25"/>
      <c r="J123" s="25"/>
      <c r="K123" s="25"/>
      <c r="L123" s="25"/>
      <c r="M123" s="25"/>
      <c r="N123" s="25"/>
      <c r="R123" s="20"/>
      <c r="S123" s="25"/>
      <c r="T123" s="25"/>
      <c r="U123" s="25"/>
      <c r="V123" s="25"/>
      <c r="W123" s="23" t="str">
        <f t="shared" si="6"/>
        <v>-</v>
      </c>
      <c r="X123" s="23" t="str">
        <f t="shared" si="6"/>
        <v>-</v>
      </c>
    </row>
    <row r="124" spans="1:24" x14ac:dyDescent="0.25">
      <c r="A124" s="25"/>
      <c r="B124" s="25"/>
      <c r="C124" s="25"/>
      <c r="D124" s="25"/>
      <c r="E124" s="25"/>
      <c r="F124" s="25"/>
      <c r="G124" s="25"/>
      <c r="H124" s="25"/>
      <c r="J124" s="25"/>
      <c r="K124" s="25"/>
      <c r="L124" s="25"/>
      <c r="M124" s="25"/>
      <c r="N124" s="25"/>
      <c r="R124" s="20"/>
      <c r="S124" s="25"/>
      <c r="T124" s="25"/>
      <c r="U124" s="25"/>
      <c r="V124" s="25"/>
      <c r="W124" s="23" t="str">
        <f t="shared" si="6"/>
        <v>-</v>
      </c>
      <c r="X124" s="23" t="str">
        <f t="shared" si="6"/>
        <v>-</v>
      </c>
    </row>
    <row r="125" spans="1:24" x14ac:dyDescent="0.25">
      <c r="A125" s="25"/>
      <c r="B125" s="25"/>
      <c r="C125" s="25"/>
      <c r="D125" s="25"/>
      <c r="E125" s="25"/>
      <c r="F125" s="25"/>
      <c r="G125" s="25"/>
      <c r="H125" s="25"/>
      <c r="J125" s="25"/>
      <c r="K125" s="25"/>
      <c r="L125" s="25"/>
      <c r="M125" s="25"/>
      <c r="N125" s="25"/>
      <c r="R125" s="20"/>
      <c r="S125" s="25"/>
      <c r="T125" s="25"/>
      <c r="U125" s="25"/>
      <c r="V125" s="25"/>
      <c r="W125" s="23" t="str">
        <f t="shared" si="6"/>
        <v>-</v>
      </c>
      <c r="X125" s="23" t="str">
        <f t="shared" si="6"/>
        <v>-</v>
      </c>
    </row>
    <row r="126" spans="1:24" x14ac:dyDescent="0.25">
      <c r="A126" s="25"/>
      <c r="B126" s="25"/>
      <c r="C126" s="25"/>
      <c r="D126" s="25"/>
      <c r="E126" s="25"/>
      <c r="F126" s="25"/>
      <c r="G126" s="25"/>
      <c r="H126" s="25"/>
      <c r="J126" s="25"/>
      <c r="K126" s="25"/>
      <c r="L126" s="25"/>
      <c r="M126" s="25"/>
      <c r="N126" s="25"/>
      <c r="R126" s="20"/>
      <c r="S126" s="25"/>
      <c r="T126" s="25"/>
      <c r="U126" s="25"/>
      <c r="V126" s="25"/>
      <c r="W126" s="23" t="str">
        <f t="shared" si="6"/>
        <v>-</v>
      </c>
      <c r="X126" s="23" t="str">
        <f t="shared" si="6"/>
        <v>-</v>
      </c>
    </row>
    <row r="127" spans="1:24" x14ac:dyDescent="0.25">
      <c r="A127" s="25"/>
      <c r="B127" s="25"/>
      <c r="C127" s="25"/>
      <c r="D127" s="25"/>
      <c r="E127" s="25"/>
      <c r="F127" s="25"/>
      <c r="G127" s="25"/>
      <c r="H127" s="25"/>
      <c r="J127" s="25"/>
      <c r="K127" s="25"/>
      <c r="L127" s="25"/>
      <c r="M127" s="25"/>
      <c r="N127" s="25"/>
      <c r="R127" s="20"/>
      <c r="S127" s="25"/>
      <c r="T127" s="25"/>
      <c r="U127" s="25"/>
      <c r="V127" s="25"/>
      <c r="W127" s="23" t="str">
        <f t="shared" ref="W127:X190" si="7">IF((J127+L127/$X$6)&gt;0,(J127+L127/$X$6),"-")</f>
        <v>-</v>
      </c>
      <c r="X127" s="23" t="str">
        <f t="shared" si="7"/>
        <v>-</v>
      </c>
    </row>
    <row r="128" spans="1:24" x14ac:dyDescent="0.25">
      <c r="A128" s="25"/>
      <c r="B128" s="25"/>
      <c r="C128" s="25"/>
      <c r="D128" s="25"/>
      <c r="E128" s="25"/>
      <c r="F128" s="25"/>
      <c r="G128" s="25"/>
      <c r="H128" s="25"/>
      <c r="J128" s="25"/>
      <c r="K128" s="25"/>
      <c r="L128" s="25"/>
      <c r="M128" s="25"/>
      <c r="N128" s="25"/>
      <c r="R128" s="20"/>
      <c r="S128" s="25"/>
      <c r="T128" s="25"/>
      <c r="U128" s="25"/>
      <c r="V128" s="25"/>
      <c r="W128" s="23" t="str">
        <f t="shared" si="7"/>
        <v>-</v>
      </c>
      <c r="X128" s="23" t="str">
        <f t="shared" si="7"/>
        <v>-</v>
      </c>
    </row>
    <row r="129" spans="1:24" x14ac:dyDescent="0.25">
      <c r="A129" s="25"/>
      <c r="B129" s="25"/>
      <c r="C129" s="25"/>
      <c r="D129" s="25"/>
      <c r="E129" s="25"/>
      <c r="F129" s="25"/>
      <c r="G129" s="25"/>
      <c r="H129" s="25"/>
      <c r="J129" s="25"/>
      <c r="K129" s="25"/>
      <c r="L129" s="25"/>
      <c r="M129" s="25"/>
      <c r="N129" s="25"/>
      <c r="R129" s="20"/>
      <c r="S129" s="25"/>
      <c r="T129" s="25"/>
      <c r="U129" s="25"/>
      <c r="V129" s="25"/>
      <c r="W129" s="23" t="str">
        <f t="shared" si="7"/>
        <v>-</v>
      </c>
      <c r="X129" s="23" t="str">
        <f t="shared" si="7"/>
        <v>-</v>
      </c>
    </row>
    <row r="130" spans="1:24" x14ac:dyDescent="0.25">
      <c r="A130" s="25"/>
      <c r="B130" s="25"/>
      <c r="C130" s="25"/>
      <c r="D130" s="25"/>
      <c r="E130" s="25"/>
      <c r="F130" s="25"/>
      <c r="G130" s="25"/>
      <c r="H130" s="25"/>
      <c r="J130" s="25"/>
      <c r="K130" s="25"/>
      <c r="L130" s="25"/>
      <c r="M130" s="25"/>
      <c r="N130" s="25"/>
      <c r="R130" s="20"/>
      <c r="S130" s="25"/>
      <c r="T130" s="25"/>
      <c r="U130" s="25"/>
      <c r="V130" s="25"/>
      <c r="W130" s="23" t="str">
        <f t="shared" si="7"/>
        <v>-</v>
      </c>
      <c r="X130" s="23" t="str">
        <f t="shared" si="7"/>
        <v>-</v>
      </c>
    </row>
    <row r="131" spans="1:24" x14ac:dyDescent="0.25">
      <c r="A131" s="25"/>
      <c r="B131" s="25"/>
      <c r="C131" s="25"/>
      <c r="D131" s="25"/>
      <c r="E131" s="25"/>
      <c r="F131" s="25"/>
      <c r="G131" s="25"/>
      <c r="H131" s="25"/>
      <c r="J131" s="25"/>
      <c r="K131" s="25"/>
      <c r="L131" s="25"/>
      <c r="M131" s="25"/>
      <c r="N131" s="25"/>
      <c r="R131" s="20"/>
      <c r="S131" s="25"/>
      <c r="T131" s="25"/>
      <c r="U131" s="25"/>
      <c r="V131" s="25"/>
      <c r="W131" s="23" t="str">
        <f t="shared" si="7"/>
        <v>-</v>
      </c>
      <c r="X131" s="23" t="str">
        <f t="shared" si="7"/>
        <v>-</v>
      </c>
    </row>
    <row r="132" spans="1:24" x14ac:dyDescent="0.25">
      <c r="A132" s="25"/>
      <c r="B132" s="25"/>
      <c r="C132" s="25"/>
      <c r="D132" s="25"/>
      <c r="E132" s="25"/>
      <c r="F132" s="25"/>
      <c r="G132" s="25"/>
      <c r="H132" s="25"/>
      <c r="J132" s="25"/>
      <c r="K132" s="25"/>
      <c r="L132" s="25"/>
      <c r="M132" s="25"/>
      <c r="N132" s="25"/>
      <c r="R132" s="20"/>
      <c r="S132" s="25"/>
      <c r="T132" s="25"/>
      <c r="U132" s="25"/>
      <c r="V132" s="25"/>
      <c r="W132" s="23" t="str">
        <f t="shared" si="7"/>
        <v>-</v>
      </c>
      <c r="X132" s="23" t="str">
        <f t="shared" si="7"/>
        <v>-</v>
      </c>
    </row>
    <row r="133" spans="1:24" x14ac:dyDescent="0.25">
      <c r="A133" s="25"/>
      <c r="B133" s="25"/>
      <c r="C133" s="25"/>
      <c r="D133" s="25"/>
      <c r="E133" s="25"/>
      <c r="F133" s="25"/>
      <c r="G133" s="25"/>
      <c r="H133" s="25"/>
      <c r="J133" s="25"/>
      <c r="K133" s="25"/>
      <c r="L133" s="25"/>
      <c r="M133" s="25"/>
      <c r="N133" s="25"/>
      <c r="R133" s="20"/>
      <c r="S133" s="25"/>
      <c r="T133" s="25"/>
      <c r="U133" s="25"/>
      <c r="V133" s="25"/>
      <c r="W133" s="23" t="str">
        <f t="shared" si="7"/>
        <v>-</v>
      </c>
      <c r="X133" s="23" t="str">
        <f t="shared" si="7"/>
        <v>-</v>
      </c>
    </row>
    <row r="134" spans="1:24" x14ac:dyDescent="0.25">
      <c r="A134" s="25"/>
      <c r="B134" s="25"/>
      <c r="C134" s="25"/>
      <c r="D134" s="25"/>
      <c r="E134" s="25"/>
      <c r="F134" s="25"/>
      <c r="G134" s="25"/>
      <c r="H134" s="25"/>
      <c r="J134" s="25"/>
      <c r="K134" s="25"/>
      <c r="L134" s="25"/>
      <c r="M134" s="25"/>
      <c r="N134" s="25"/>
      <c r="R134" s="20"/>
      <c r="S134" s="25"/>
      <c r="T134" s="25"/>
      <c r="U134" s="25"/>
      <c r="V134" s="25"/>
      <c r="W134" s="23" t="str">
        <f t="shared" si="7"/>
        <v>-</v>
      </c>
      <c r="X134" s="23" t="str">
        <f t="shared" si="7"/>
        <v>-</v>
      </c>
    </row>
    <row r="135" spans="1:24" x14ac:dyDescent="0.25">
      <c r="A135" s="25"/>
      <c r="B135" s="25"/>
      <c r="C135" s="25"/>
      <c r="D135" s="25"/>
      <c r="E135" s="25"/>
      <c r="F135" s="25"/>
      <c r="G135" s="25"/>
      <c r="H135" s="25"/>
      <c r="J135" s="25"/>
      <c r="K135" s="25"/>
      <c r="L135" s="25"/>
      <c r="M135" s="25"/>
      <c r="N135" s="25"/>
      <c r="R135" s="20"/>
      <c r="S135" s="25"/>
      <c r="T135" s="25"/>
      <c r="U135" s="25"/>
      <c r="V135" s="25"/>
      <c r="W135" s="23" t="str">
        <f t="shared" si="7"/>
        <v>-</v>
      </c>
      <c r="X135" s="23" t="str">
        <f t="shared" si="7"/>
        <v>-</v>
      </c>
    </row>
    <row r="136" spans="1:24" x14ac:dyDescent="0.25">
      <c r="A136" s="25"/>
      <c r="B136" s="25"/>
      <c r="C136" s="25"/>
      <c r="D136" s="25"/>
      <c r="E136" s="25"/>
      <c r="F136" s="25"/>
      <c r="G136" s="25"/>
      <c r="H136" s="25"/>
      <c r="J136" s="25"/>
      <c r="K136" s="25"/>
      <c r="L136" s="25"/>
      <c r="M136" s="25"/>
      <c r="N136" s="25"/>
      <c r="R136" s="20"/>
      <c r="S136" s="25"/>
      <c r="T136" s="25"/>
      <c r="U136" s="25"/>
      <c r="V136" s="25"/>
      <c r="W136" s="23" t="str">
        <f t="shared" si="7"/>
        <v>-</v>
      </c>
      <c r="X136" s="23" t="str">
        <f t="shared" si="7"/>
        <v>-</v>
      </c>
    </row>
    <row r="137" spans="1:24" x14ac:dyDescent="0.25">
      <c r="A137" s="25"/>
      <c r="B137" s="25"/>
      <c r="C137" s="25"/>
      <c r="D137" s="25"/>
      <c r="E137" s="25"/>
      <c r="F137" s="25"/>
      <c r="G137" s="25"/>
      <c r="H137" s="25"/>
      <c r="J137" s="25"/>
      <c r="K137" s="25"/>
      <c r="L137" s="25"/>
      <c r="M137" s="25"/>
      <c r="N137" s="25"/>
      <c r="R137" s="20"/>
      <c r="S137" s="25"/>
      <c r="T137" s="25"/>
      <c r="U137" s="25"/>
      <c r="V137" s="25"/>
      <c r="W137" s="23" t="str">
        <f t="shared" si="7"/>
        <v>-</v>
      </c>
      <c r="X137" s="23" t="str">
        <f t="shared" si="7"/>
        <v>-</v>
      </c>
    </row>
    <row r="138" spans="1:24" x14ac:dyDescent="0.25">
      <c r="A138" s="25"/>
      <c r="B138" s="25"/>
      <c r="C138" s="25"/>
      <c r="D138" s="25"/>
      <c r="E138" s="25"/>
      <c r="F138" s="25"/>
      <c r="G138" s="25"/>
      <c r="H138" s="25"/>
      <c r="J138" s="25"/>
      <c r="K138" s="25"/>
      <c r="L138" s="25"/>
      <c r="M138" s="25"/>
      <c r="N138" s="25"/>
      <c r="R138" s="20"/>
      <c r="S138" s="25"/>
      <c r="T138" s="25"/>
      <c r="U138" s="25"/>
      <c r="V138" s="25"/>
      <c r="W138" s="23" t="str">
        <f t="shared" si="7"/>
        <v>-</v>
      </c>
      <c r="X138" s="23" t="str">
        <f t="shared" si="7"/>
        <v>-</v>
      </c>
    </row>
    <row r="139" spans="1:24" x14ac:dyDescent="0.25">
      <c r="A139" s="25"/>
      <c r="B139" s="25"/>
      <c r="C139" s="25"/>
      <c r="D139" s="25"/>
      <c r="E139" s="25"/>
      <c r="F139" s="25"/>
      <c r="G139" s="25"/>
      <c r="H139" s="25"/>
      <c r="J139" s="25"/>
      <c r="K139" s="25"/>
      <c r="L139" s="25"/>
      <c r="M139" s="25"/>
      <c r="N139" s="25"/>
      <c r="R139" s="20"/>
      <c r="S139" s="25"/>
      <c r="T139" s="25"/>
      <c r="U139" s="25"/>
      <c r="V139" s="25"/>
      <c r="W139" s="23" t="str">
        <f t="shared" si="7"/>
        <v>-</v>
      </c>
      <c r="X139" s="23" t="str">
        <f t="shared" si="7"/>
        <v>-</v>
      </c>
    </row>
    <row r="140" spans="1:24" x14ac:dyDescent="0.25">
      <c r="A140" s="25"/>
      <c r="B140" s="25"/>
      <c r="C140" s="25"/>
      <c r="D140" s="25"/>
      <c r="E140" s="25"/>
      <c r="F140" s="25"/>
      <c r="G140" s="25"/>
      <c r="H140" s="25"/>
      <c r="J140" s="25"/>
      <c r="K140" s="25"/>
      <c r="L140" s="25"/>
      <c r="M140" s="25"/>
      <c r="N140" s="25"/>
      <c r="R140" s="20"/>
      <c r="S140" s="25"/>
      <c r="T140" s="25"/>
      <c r="U140" s="25"/>
      <c r="V140" s="25"/>
      <c r="W140" s="23" t="str">
        <f t="shared" si="7"/>
        <v>-</v>
      </c>
      <c r="X140" s="23" t="str">
        <f t="shared" si="7"/>
        <v>-</v>
      </c>
    </row>
    <row r="141" spans="1:24" x14ac:dyDescent="0.25">
      <c r="A141" s="25"/>
      <c r="B141" s="25"/>
      <c r="C141" s="25"/>
      <c r="D141" s="25"/>
      <c r="E141" s="25"/>
      <c r="F141" s="25"/>
      <c r="G141" s="25"/>
      <c r="H141" s="25"/>
      <c r="J141" s="25"/>
      <c r="K141" s="25"/>
      <c r="L141" s="25"/>
      <c r="M141" s="25"/>
      <c r="N141" s="25"/>
      <c r="R141" s="20"/>
      <c r="S141" s="25"/>
      <c r="T141" s="25"/>
      <c r="U141" s="25"/>
      <c r="V141" s="25"/>
      <c r="W141" s="23" t="str">
        <f t="shared" si="7"/>
        <v>-</v>
      </c>
      <c r="X141" s="23" t="str">
        <f t="shared" si="7"/>
        <v>-</v>
      </c>
    </row>
    <row r="142" spans="1:24" x14ac:dyDescent="0.25">
      <c r="A142" s="25"/>
      <c r="B142" s="25"/>
      <c r="C142" s="25"/>
      <c r="D142" s="25"/>
      <c r="E142" s="25"/>
      <c r="F142" s="25"/>
      <c r="G142" s="25"/>
      <c r="H142" s="25"/>
      <c r="J142" s="25"/>
      <c r="K142" s="25"/>
      <c r="L142" s="25"/>
      <c r="M142" s="25"/>
      <c r="N142" s="25"/>
      <c r="R142" s="20"/>
      <c r="S142" s="25"/>
      <c r="T142" s="25"/>
      <c r="U142" s="25"/>
      <c r="V142" s="25"/>
      <c r="W142" s="23" t="str">
        <f t="shared" si="7"/>
        <v>-</v>
      </c>
      <c r="X142" s="23" t="str">
        <f t="shared" si="7"/>
        <v>-</v>
      </c>
    </row>
    <row r="143" spans="1:24" x14ac:dyDescent="0.25">
      <c r="A143" s="25"/>
      <c r="B143" s="25"/>
      <c r="C143" s="25"/>
      <c r="D143" s="25"/>
      <c r="E143" s="25"/>
      <c r="F143" s="25"/>
      <c r="G143" s="25"/>
      <c r="H143" s="25"/>
      <c r="J143" s="25"/>
      <c r="K143" s="25"/>
      <c r="L143" s="25"/>
      <c r="M143" s="25"/>
      <c r="N143" s="25"/>
      <c r="R143" s="20"/>
      <c r="S143" s="25"/>
      <c r="T143" s="25"/>
      <c r="U143" s="25"/>
      <c r="V143" s="25"/>
      <c r="W143" s="23" t="str">
        <f t="shared" si="7"/>
        <v>-</v>
      </c>
      <c r="X143" s="23" t="str">
        <f t="shared" si="7"/>
        <v>-</v>
      </c>
    </row>
    <row r="144" spans="1:24" x14ac:dyDescent="0.25">
      <c r="A144" s="25"/>
      <c r="B144" s="25"/>
      <c r="C144" s="25"/>
      <c r="D144" s="25"/>
      <c r="E144" s="25"/>
      <c r="F144" s="25"/>
      <c r="G144" s="25"/>
      <c r="H144" s="25"/>
      <c r="J144" s="25"/>
      <c r="K144" s="25"/>
      <c r="L144" s="25"/>
      <c r="M144" s="25"/>
      <c r="N144" s="25"/>
      <c r="R144" s="20"/>
      <c r="S144" s="25"/>
      <c r="T144" s="25"/>
      <c r="U144" s="25"/>
      <c r="V144" s="25"/>
      <c r="W144" s="23" t="str">
        <f t="shared" si="7"/>
        <v>-</v>
      </c>
      <c r="X144" s="23" t="str">
        <f t="shared" si="7"/>
        <v>-</v>
      </c>
    </row>
    <row r="145" spans="1:24" x14ac:dyDescent="0.25">
      <c r="A145" s="25"/>
      <c r="B145" s="25"/>
      <c r="C145" s="25"/>
      <c r="D145" s="25"/>
      <c r="E145" s="25"/>
      <c r="F145" s="25"/>
      <c r="G145" s="25"/>
      <c r="H145" s="25"/>
      <c r="J145" s="25"/>
      <c r="K145" s="25"/>
      <c r="L145" s="25"/>
      <c r="M145" s="25"/>
      <c r="N145" s="25"/>
      <c r="R145" s="20"/>
      <c r="S145" s="25"/>
      <c r="T145" s="25"/>
      <c r="U145" s="25"/>
      <c r="V145" s="25"/>
      <c r="W145" s="23" t="str">
        <f t="shared" si="7"/>
        <v>-</v>
      </c>
      <c r="X145" s="23" t="str">
        <f t="shared" si="7"/>
        <v>-</v>
      </c>
    </row>
    <row r="146" spans="1:24" x14ac:dyDescent="0.25">
      <c r="A146" s="25"/>
      <c r="B146" s="25"/>
      <c r="C146" s="25"/>
      <c r="D146" s="25"/>
      <c r="E146" s="25"/>
      <c r="F146" s="25"/>
      <c r="G146" s="25"/>
      <c r="H146" s="25"/>
      <c r="J146" s="25"/>
      <c r="K146" s="25"/>
      <c r="L146" s="25"/>
      <c r="M146" s="25"/>
      <c r="N146" s="25"/>
      <c r="R146" s="20"/>
      <c r="S146" s="25"/>
      <c r="T146" s="25"/>
      <c r="U146" s="25"/>
      <c r="V146" s="25"/>
      <c r="W146" s="23" t="str">
        <f t="shared" si="7"/>
        <v>-</v>
      </c>
      <c r="X146" s="23" t="str">
        <f t="shared" si="7"/>
        <v>-</v>
      </c>
    </row>
    <row r="147" spans="1:24" x14ac:dyDescent="0.25">
      <c r="A147" s="25"/>
      <c r="B147" s="25"/>
      <c r="C147" s="25"/>
      <c r="D147" s="25"/>
      <c r="E147" s="25"/>
      <c r="F147" s="25"/>
      <c r="G147" s="25"/>
      <c r="H147" s="25"/>
      <c r="J147" s="25"/>
      <c r="K147" s="25"/>
      <c r="L147" s="25"/>
      <c r="M147" s="25"/>
      <c r="N147" s="25"/>
      <c r="R147" s="20"/>
      <c r="S147" s="25"/>
      <c r="T147" s="25"/>
      <c r="U147" s="25"/>
      <c r="V147" s="25"/>
      <c r="W147" s="23" t="str">
        <f t="shared" si="7"/>
        <v>-</v>
      </c>
      <c r="X147" s="23" t="str">
        <f t="shared" si="7"/>
        <v>-</v>
      </c>
    </row>
    <row r="148" spans="1:24" x14ac:dyDescent="0.25">
      <c r="A148" s="25"/>
      <c r="B148" s="25"/>
      <c r="C148" s="25"/>
      <c r="D148" s="25"/>
      <c r="E148" s="25"/>
      <c r="F148" s="25"/>
      <c r="G148" s="25"/>
      <c r="H148" s="25"/>
      <c r="J148" s="25"/>
      <c r="K148" s="25"/>
      <c r="L148" s="25"/>
      <c r="M148" s="25"/>
      <c r="N148" s="25"/>
      <c r="R148" s="20"/>
      <c r="S148" s="25"/>
      <c r="T148" s="25"/>
      <c r="U148" s="25"/>
      <c r="V148" s="25"/>
      <c r="W148" s="23" t="str">
        <f t="shared" si="7"/>
        <v>-</v>
      </c>
      <c r="X148" s="23" t="str">
        <f t="shared" si="7"/>
        <v>-</v>
      </c>
    </row>
    <row r="149" spans="1:24" x14ac:dyDescent="0.25">
      <c r="A149" s="25"/>
      <c r="B149" s="25"/>
      <c r="C149" s="25"/>
      <c r="D149" s="25"/>
      <c r="E149" s="25"/>
      <c r="F149" s="25"/>
      <c r="G149" s="25"/>
      <c r="H149" s="25"/>
      <c r="J149" s="25"/>
      <c r="K149" s="25"/>
      <c r="L149" s="25"/>
      <c r="M149" s="25"/>
      <c r="N149" s="25"/>
      <c r="R149" s="20"/>
      <c r="S149" s="25"/>
      <c r="T149" s="25"/>
      <c r="U149" s="25"/>
      <c r="V149" s="25"/>
      <c r="W149" s="23" t="str">
        <f t="shared" si="7"/>
        <v>-</v>
      </c>
      <c r="X149" s="23" t="str">
        <f t="shared" si="7"/>
        <v>-</v>
      </c>
    </row>
    <row r="150" spans="1:24" x14ac:dyDescent="0.25">
      <c r="A150" s="25"/>
      <c r="B150" s="25"/>
      <c r="C150" s="25"/>
      <c r="D150" s="25"/>
      <c r="E150" s="25"/>
      <c r="F150" s="25"/>
      <c r="G150" s="25"/>
      <c r="H150" s="25"/>
      <c r="J150" s="25"/>
      <c r="K150" s="25"/>
      <c r="L150" s="25"/>
      <c r="M150" s="25"/>
      <c r="N150" s="25"/>
      <c r="R150" s="20"/>
      <c r="S150" s="25"/>
      <c r="T150" s="25"/>
      <c r="U150" s="25"/>
      <c r="V150" s="25"/>
      <c r="W150" s="23" t="str">
        <f t="shared" si="7"/>
        <v>-</v>
      </c>
      <c r="X150" s="23" t="str">
        <f t="shared" si="7"/>
        <v>-</v>
      </c>
    </row>
    <row r="151" spans="1:24" x14ac:dyDescent="0.25">
      <c r="A151" s="25"/>
      <c r="B151" s="25"/>
      <c r="C151" s="25"/>
      <c r="D151" s="25"/>
      <c r="E151" s="25"/>
      <c r="F151" s="25"/>
      <c r="G151" s="25"/>
      <c r="H151" s="25"/>
      <c r="J151" s="25"/>
      <c r="K151" s="25"/>
      <c r="L151" s="25"/>
      <c r="M151" s="25"/>
      <c r="N151" s="25"/>
      <c r="R151" s="20"/>
      <c r="S151" s="25"/>
      <c r="T151" s="25"/>
      <c r="U151" s="25"/>
      <c r="V151" s="25"/>
      <c r="W151" s="23" t="str">
        <f t="shared" si="7"/>
        <v>-</v>
      </c>
      <c r="X151" s="23" t="str">
        <f t="shared" si="7"/>
        <v>-</v>
      </c>
    </row>
    <row r="152" spans="1:24" x14ac:dyDescent="0.25">
      <c r="A152" s="25"/>
      <c r="B152" s="25"/>
      <c r="C152" s="25"/>
      <c r="D152" s="25"/>
      <c r="E152" s="25"/>
      <c r="F152" s="25"/>
      <c r="G152" s="25"/>
      <c r="H152" s="25"/>
      <c r="J152" s="25"/>
      <c r="K152" s="25"/>
      <c r="L152" s="25"/>
      <c r="M152" s="25"/>
      <c r="N152" s="25"/>
      <c r="R152" s="20"/>
      <c r="S152" s="25"/>
      <c r="T152" s="25"/>
      <c r="U152" s="25"/>
      <c r="V152" s="25"/>
      <c r="W152" s="23" t="str">
        <f t="shared" si="7"/>
        <v>-</v>
      </c>
      <c r="X152" s="23" t="str">
        <f t="shared" si="7"/>
        <v>-</v>
      </c>
    </row>
    <row r="153" spans="1:24" x14ac:dyDescent="0.25">
      <c r="A153" s="25"/>
      <c r="B153" s="25"/>
      <c r="C153" s="25"/>
      <c r="D153" s="25"/>
      <c r="E153" s="25"/>
      <c r="F153" s="25"/>
      <c r="G153" s="25"/>
      <c r="H153" s="25"/>
      <c r="J153" s="25"/>
      <c r="K153" s="25"/>
      <c r="L153" s="25"/>
      <c r="M153" s="25"/>
      <c r="N153" s="25"/>
      <c r="R153" s="20"/>
      <c r="S153" s="25"/>
      <c r="T153" s="25"/>
      <c r="U153" s="25"/>
      <c r="V153" s="25"/>
      <c r="W153" s="23" t="str">
        <f t="shared" si="7"/>
        <v>-</v>
      </c>
      <c r="X153" s="23" t="str">
        <f t="shared" si="7"/>
        <v>-</v>
      </c>
    </row>
    <row r="154" spans="1:24" x14ac:dyDescent="0.25">
      <c r="A154" s="25"/>
      <c r="B154" s="25"/>
      <c r="C154" s="25"/>
      <c r="D154" s="25"/>
      <c r="E154" s="25"/>
      <c r="F154" s="25"/>
      <c r="G154" s="25"/>
      <c r="H154" s="25"/>
      <c r="J154" s="25"/>
      <c r="K154" s="25"/>
      <c r="L154" s="25"/>
      <c r="M154" s="25"/>
      <c r="N154" s="25"/>
      <c r="R154" s="20"/>
      <c r="S154" s="25"/>
      <c r="T154" s="25"/>
      <c r="U154" s="25"/>
      <c r="V154" s="25"/>
      <c r="W154" s="23" t="str">
        <f t="shared" si="7"/>
        <v>-</v>
      </c>
      <c r="X154" s="23" t="str">
        <f t="shared" si="7"/>
        <v>-</v>
      </c>
    </row>
    <row r="155" spans="1:24" x14ac:dyDescent="0.25">
      <c r="A155" s="25"/>
      <c r="B155" s="25"/>
      <c r="C155" s="25"/>
      <c r="D155" s="25"/>
      <c r="E155" s="25"/>
      <c r="F155" s="25"/>
      <c r="G155" s="25"/>
      <c r="H155" s="25"/>
      <c r="J155" s="25"/>
      <c r="K155" s="25"/>
      <c r="L155" s="25"/>
      <c r="M155" s="25"/>
      <c r="N155" s="25"/>
      <c r="R155" s="20"/>
      <c r="S155" s="25"/>
      <c r="T155" s="25"/>
      <c r="U155" s="25"/>
      <c r="V155" s="25"/>
      <c r="W155" s="23" t="str">
        <f t="shared" si="7"/>
        <v>-</v>
      </c>
      <c r="X155" s="23" t="str">
        <f t="shared" si="7"/>
        <v>-</v>
      </c>
    </row>
    <row r="156" spans="1:24" x14ac:dyDescent="0.25">
      <c r="A156" s="25"/>
      <c r="B156" s="25"/>
      <c r="C156" s="25"/>
      <c r="D156" s="25"/>
      <c r="E156" s="25"/>
      <c r="F156" s="25"/>
      <c r="G156" s="25"/>
      <c r="H156" s="25"/>
      <c r="J156" s="25"/>
      <c r="K156" s="25"/>
      <c r="L156" s="25"/>
      <c r="M156" s="25"/>
      <c r="N156" s="25"/>
      <c r="R156" s="20"/>
      <c r="S156" s="25"/>
      <c r="T156" s="25"/>
      <c r="U156" s="25"/>
      <c r="V156" s="25"/>
      <c r="W156" s="23" t="str">
        <f t="shared" si="7"/>
        <v>-</v>
      </c>
      <c r="X156" s="23" t="str">
        <f t="shared" si="7"/>
        <v>-</v>
      </c>
    </row>
    <row r="157" spans="1:24" x14ac:dyDescent="0.25">
      <c r="A157" s="25"/>
      <c r="B157" s="25"/>
      <c r="C157" s="25"/>
      <c r="D157" s="25"/>
      <c r="E157" s="25"/>
      <c r="F157" s="25"/>
      <c r="G157" s="25"/>
      <c r="H157" s="25"/>
      <c r="J157" s="25"/>
      <c r="K157" s="25"/>
      <c r="L157" s="25"/>
      <c r="M157" s="25"/>
      <c r="N157" s="25"/>
      <c r="R157" s="20"/>
      <c r="S157" s="25"/>
      <c r="T157" s="25"/>
      <c r="U157" s="25"/>
      <c r="V157" s="25"/>
      <c r="W157" s="23" t="str">
        <f t="shared" si="7"/>
        <v>-</v>
      </c>
      <c r="X157" s="23" t="str">
        <f t="shared" si="7"/>
        <v>-</v>
      </c>
    </row>
    <row r="158" spans="1:24" x14ac:dyDescent="0.25">
      <c r="A158" s="25"/>
      <c r="B158" s="25"/>
      <c r="C158" s="25"/>
      <c r="D158" s="25"/>
      <c r="E158" s="25"/>
      <c r="F158" s="25"/>
      <c r="G158" s="25"/>
      <c r="H158" s="25"/>
      <c r="J158" s="25"/>
      <c r="K158" s="25"/>
      <c r="L158" s="25"/>
      <c r="M158" s="25"/>
      <c r="N158" s="25"/>
      <c r="R158" s="20"/>
      <c r="S158" s="25"/>
      <c r="T158" s="25"/>
      <c r="U158" s="25"/>
      <c r="V158" s="25"/>
      <c r="W158" s="23" t="str">
        <f t="shared" si="7"/>
        <v>-</v>
      </c>
      <c r="X158" s="23" t="str">
        <f t="shared" si="7"/>
        <v>-</v>
      </c>
    </row>
    <row r="159" spans="1:24" x14ac:dyDescent="0.25">
      <c r="A159" s="25"/>
      <c r="B159" s="25"/>
      <c r="C159" s="25"/>
      <c r="D159" s="25"/>
      <c r="E159" s="25"/>
      <c r="F159" s="25"/>
      <c r="G159" s="25"/>
      <c r="H159" s="25"/>
      <c r="J159" s="25"/>
      <c r="K159" s="25"/>
      <c r="L159" s="25"/>
      <c r="M159" s="25"/>
      <c r="N159" s="25"/>
      <c r="R159" s="20"/>
      <c r="S159" s="25"/>
      <c r="T159" s="25"/>
      <c r="U159" s="25"/>
      <c r="V159" s="25"/>
      <c r="W159" s="23" t="str">
        <f t="shared" si="7"/>
        <v>-</v>
      </c>
      <c r="X159" s="23" t="str">
        <f t="shared" si="7"/>
        <v>-</v>
      </c>
    </row>
    <row r="160" spans="1:24" x14ac:dyDescent="0.25">
      <c r="A160" s="25"/>
      <c r="B160" s="25"/>
      <c r="C160" s="25"/>
      <c r="D160" s="25"/>
      <c r="E160" s="25"/>
      <c r="F160" s="25"/>
      <c r="G160" s="25"/>
      <c r="H160" s="25"/>
      <c r="J160" s="25"/>
      <c r="K160" s="25"/>
      <c r="L160" s="25"/>
      <c r="M160" s="25"/>
      <c r="N160" s="25"/>
      <c r="R160" s="20"/>
      <c r="S160" s="25"/>
      <c r="T160" s="25"/>
      <c r="U160" s="25"/>
      <c r="V160" s="25"/>
      <c r="W160" s="23" t="str">
        <f t="shared" si="7"/>
        <v>-</v>
      </c>
      <c r="X160" s="23" t="str">
        <f t="shared" si="7"/>
        <v>-</v>
      </c>
    </row>
    <row r="161" spans="1:24" x14ac:dyDescent="0.25">
      <c r="A161" s="25"/>
      <c r="B161" s="25"/>
      <c r="C161" s="25"/>
      <c r="D161" s="25"/>
      <c r="E161" s="25"/>
      <c r="F161" s="25"/>
      <c r="G161" s="25"/>
      <c r="H161" s="25"/>
      <c r="J161" s="25"/>
      <c r="K161" s="25"/>
      <c r="L161" s="25"/>
      <c r="M161" s="25"/>
      <c r="N161" s="25"/>
      <c r="R161" s="20"/>
      <c r="S161" s="25"/>
      <c r="T161" s="25"/>
      <c r="U161" s="25"/>
      <c r="V161" s="25"/>
      <c r="W161" s="23" t="str">
        <f t="shared" si="7"/>
        <v>-</v>
      </c>
      <c r="X161" s="23" t="str">
        <f t="shared" si="7"/>
        <v>-</v>
      </c>
    </row>
    <row r="162" spans="1:24" x14ac:dyDescent="0.25">
      <c r="A162" s="25"/>
      <c r="B162" s="25"/>
      <c r="C162" s="25"/>
      <c r="D162" s="25"/>
      <c r="E162" s="25"/>
      <c r="F162" s="25"/>
      <c r="G162" s="25"/>
      <c r="H162" s="25"/>
      <c r="J162" s="25"/>
      <c r="K162" s="25"/>
      <c r="L162" s="25"/>
      <c r="M162" s="25"/>
      <c r="N162" s="25"/>
      <c r="R162" s="20"/>
      <c r="S162" s="25"/>
      <c r="T162" s="25"/>
      <c r="U162" s="25"/>
      <c r="V162" s="25"/>
      <c r="W162" s="23" t="str">
        <f t="shared" si="7"/>
        <v>-</v>
      </c>
      <c r="X162" s="23" t="str">
        <f t="shared" si="7"/>
        <v>-</v>
      </c>
    </row>
    <row r="163" spans="1:24" x14ac:dyDescent="0.25">
      <c r="A163" s="25"/>
      <c r="B163" s="25"/>
      <c r="C163" s="25"/>
      <c r="D163" s="25"/>
      <c r="E163" s="25"/>
      <c r="F163" s="25"/>
      <c r="G163" s="25"/>
      <c r="H163" s="25"/>
      <c r="J163" s="25"/>
      <c r="K163" s="25"/>
      <c r="L163" s="25"/>
      <c r="M163" s="25"/>
      <c r="N163" s="25"/>
      <c r="R163" s="20"/>
      <c r="S163" s="25"/>
      <c r="T163" s="25"/>
      <c r="U163" s="25"/>
      <c r="V163" s="25"/>
      <c r="W163" s="23" t="str">
        <f t="shared" si="7"/>
        <v>-</v>
      </c>
      <c r="X163" s="23" t="str">
        <f t="shared" si="7"/>
        <v>-</v>
      </c>
    </row>
    <row r="164" spans="1:24" x14ac:dyDescent="0.25">
      <c r="A164" s="25"/>
      <c r="B164" s="25"/>
      <c r="C164" s="25"/>
      <c r="D164" s="25"/>
      <c r="E164" s="25"/>
      <c r="F164" s="25"/>
      <c r="G164" s="25"/>
      <c r="H164" s="25"/>
      <c r="J164" s="25"/>
      <c r="K164" s="25"/>
      <c r="L164" s="25"/>
      <c r="M164" s="25"/>
      <c r="N164" s="25"/>
      <c r="R164" s="20"/>
      <c r="S164" s="25"/>
      <c r="T164" s="25"/>
      <c r="U164" s="25"/>
      <c r="V164" s="25"/>
      <c r="W164" s="23" t="str">
        <f t="shared" si="7"/>
        <v>-</v>
      </c>
      <c r="X164" s="23" t="str">
        <f t="shared" si="7"/>
        <v>-</v>
      </c>
    </row>
    <row r="165" spans="1:24" x14ac:dyDescent="0.25">
      <c r="A165" s="25"/>
      <c r="B165" s="25"/>
      <c r="C165" s="25"/>
      <c r="D165" s="25"/>
      <c r="E165" s="25"/>
      <c r="F165" s="25"/>
      <c r="G165" s="25"/>
      <c r="H165" s="25"/>
      <c r="J165" s="25"/>
      <c r="K165" s="25"/>
      <c r="L165" s="25"/>
      <c r="M165" s="25"/>
      <c r="N165" s="25"/>
      <c r="R165" s="20"/>
      <c r="S165" s="25"/>
      <c r="T165" s="25"/>
      <c r="U165" s="25"/>
      <c r="V165" s="25"/>
      <c r="W165" s="23" t="str">
        <f t="shared" si="7"/>
        <v>-</v>
      </c>
      <c r="X165" s="23" t="str">
        <f t="shared" si="7"/>
        <v>-</v>
      </c>
    </row>
    <row r="166" spans="1:24" x14ac:dyDescent="0.25">
      <c r="A166" s="25"/>
      <c r="B166" s="25"/>
      <c r="C166" s="25"/>
      <c r="D166" s="25"/>
      <c r="E166" s="25"/>
      <c r="F166" s="25"/>
      <c r="G166" s="25"/>
      <c r="H166" s="25"/>
      <c r="J166" s="25"/>
      <c r="K166" s="25"/>
      <c r="L166" s="25"/>
      <c r="M166" s="25"/>
      <c r="N166" s="25"/>
      <c r="R166" s="20"/>
      <c r="S166" s="25"/>
      <c r="T166" s="25"/>
      <c r="U166" s="25"/>
      <c r="V166" s="25"/>
      <c r="W166" s="23" t="str">
        <f t="shared" si="7"/>
        <v>-</v>
      </c>
      <c r="X166" s="23" t="str">
        <f t="shared" si="7"/>
        <v>-</v>
      </c>
    </row>
    <row r="167" spans="1:24" x14ac:dyDescent="0.25">
      <c r="A167" s="25"/>
      <c r="B167" s="25"/>
      <c r="C167" s="25"/>
      <c r="D167" s="25"/>
      <c r="E167" s="25"/>
      <c r="F167" s="25"/>
      <c r="G167" s="25"/>
      <c r="H167" s="25"/>
      <c r="J167" s="25"/>
      <c r="K167" s="25"/>
      <c r="L167" s="25"/>
      <c r="M167" s="25"/>
      <c r="N167" s="25"/>
      <c r="R167" s="20"/>
      <c r="S167" s="25"/>
      <c r="T167" s="25"/>
      <c r="U167" s="25"/>
      <c r="V167" s="25"/>
      <c r="W167" s="23" t="str">
        <f t="shared" si="7"/>
        <v>-</v>
      </c>
      <c r="X167" s="23" t="str">
        <f t="shared" si="7"/>
        <v>-</v>
      </c>
    </row>
    <row r="168" spans="1:24" x14ac:dyDescent="0.25">
      <c r="A168" s="25"/>
      <c r="B168" s="25"/>
      <c r="C168" s="25"/>
      <c r="D168" s="25"/>
      <c r="E168" s="25"/>
      <c r="F168" s="25"/>
      <c r="G168" s="25"/>
      <c r="H168" s="25"/>
      <c r="J168" s="25"/>
      <c r="K168" s="25"/>
      <c r="L168" s="25"/>
      <c r="M168" s="25"/>
      <c r="N168" s="25"/>
      <c r="R168" s="20"/>
      <c r="S168" s="25"/>
      <c r="T168" s="25"/>
      <c r="U168" s="25"/>
      <c r="V168" s="25"/>
      <c r="W168" s="23" t="str">
        <f t="shared" si="7"/>
        <v>-</v>
      </c>
      <c r="X168" s="23" t="str">
        <f t="shared" si="7"/>
        <v>-</v>
      </c>
    </row>
    <row r="169" spans="1:24" x14ac:dyDescent="0.25">
      <c r="A169" s="25"/>
      <c r="B169" s="25"/>
      <c r="C169" s="25"/>
      <c r="D169" s="25"/>
      <c r="E169" s="25"/>
      <c r="F169" s="25"/>
      <c r="G169" s="25"/>
      <c r="H169" s="25"/>
      <c r="J169" s="25"/>
      <c r="K169" s="25"/>
      <c r="L169" s="25"/>
      <c r="M169" s="25"/>
      <c r="N169" s="25"/>
      <c r="R169" s="20"/>
      <c r="S169" s="25"/>
      <c r="T169" s="25"/>
      <c r="U169" s="25"/>
      <c r="V169" s="25"/>
      <c r="W169" s="23" t="str">
        <f t="shared" si="7"/>
        <v>-</v>
      </c>
      <c r="X169" s="23" t="str">
        <f t="shared" si="7"/>
        <v>-</v>
      </c>
    </row>
    <row r="170" spans="1:24" x14ac:dyDescent="0.25">
      <c r="A170" s="25"/>
      <c r="B170" s="25"/>
      <c r="C170" s="25"/>
      <c r="D170" s="25"/>
      <c r="E170" s="25"/>
      <c r="F170" s="25"/>
      <c r="G170" s="25"/>
      <c r="H170" s="25"/>
      <c r="J170" s="25"/>
      <c r="K170" s="25"/>
      <c r="L170" s="25"/>
      <c r="M170" s="25"/>
      <c r="N170" s="25"/>
      <c r="R170" s="20"/>
      <c r="S170" s="25"/>
      <c r="T170" s="25"/>
      <c r="U170" s="25"/>
      <c r="V170" s="25"/>
      <c r="W170" s="23" t="str">
        <f t="shared" si="7"/>
        <v>-</v>
      </c>
      <c r="X170" s="23" t="str">
        <f t="shared" si="7"/>
        <v>-</v>
      </c>
    </row>
    <row r="171" spans="1:24" x14ac:dyDescent="0.25">
      <c r="A171" s="25"/>
      <c r="B171" s="25"/>
      <c r="C171" s="25"/>
      <c r="D171" s="25"/>
      <c r="E171" s="25"/>
      <c r="F171" s="25"/>
      <c r="G171" s="25"/>
      <c r="H171" s="25"/>
      <c r="J171" s="25"/>
      <c r="K171" s="25"/>
      <c r="L171" s="25"/>
      <c r="M171" s="25"/>
      <c r="N171" s="25"/>
      <c r="R171" s="20"/>
      <c r="S171" s="25"/>
      <c r="T171" s="25"/>
      <c r="U171" s="25"/>
      <c r="V171" s="25"/>
      <c r="W171" s="23" t="str">
        <f t="shared" si="7"/>
        <v>-</v>
      </c>
      <c r="X171" s="23" t="str">
        <f t="shared" si="7"/>
        <v>-</v>
      </c>
    </row>
    <row r="172" spans="1:24" x14ac:dyDescent="0.25">
      <c r="A172" s="25"/>
      <c r="B172" s="25"/>
      <c r="C172" s="25"/>
      <c r="D172" s="25"/>
      <c r="E172" s="25"/>
      <c r="F172" s="25"/>
      <c r="G172" s="25"/>
      <c r="H172" s="25"/>
      <c r="J172" s="25"/>
      <c r="K172" s="25"/>
      <c r="L172" s="25"/>
      <c r="M172" s="25"/>
      <c r="N172" s="25"/>
      <c r="R172" s="20"/>
      <c r="S172" s="25"/>
      <c r="T172" s="25"/>
      <c r="U172" s="25"/>
      <c r="V172" s="25"/>
      <c r="W172" s="23" t="str">
        <f t="shared" si="7"/>
        <v>-</v>
      </c>
      <c r="X172" s="23" t="str">
        <f t="shared" si="7"/>
        <v>-</v>
      </c>
    </row>
    <row r="173" spans="1:24" x14ac:dyDescent="0.25">
      <c r="A173" s="25"/>
      <c r="B173" s="25"/>
      <c r="C173" s="25"/>
      <c r="D173" s="25"/>
      <c r="E173" s="25"/>
      <c r="F173" s="25"/>
      <c r="G173" s="25"/>
      <c r="H173" s="25"/>
      <c r="J173" s="25"/>
      <c r="K173" s="25"/>
      <c r="L173" s="25"/>
      <c r="M173" s="25"/>
      <c r="N173" s="25"/>
      <c r="R173" s="20"/>
      <c r="S173" s="25"/>
      <c r="T173" s="25"/>
      <c r="U173" s="25"/>
      <c r="V173" s="25"/>
      <c r="W173" s="23" t="str">
        <f t="shared" si="7"/>
        <v>-</v>
      </c>
      <c r="X173" s="23" t="str">
        <f t="shared" si="7"/>
        <v>-</v>
      </c>
    </row>
    <row r="174" spans="1:24" x14ac:dyDescent="0.25">
      <c r="A174" s="25"/>
      <c r="B174" s="25"/>
      <c r="C174" s="25"/>
      <c r="D174" s="25"/>
      <c r="E174" s="25"/>
      <c r="F174" s="25"/>
      <c r="G174" s="25"/>
      <c r="H174" s="25"/>
      <c r="J174" s="25"/>
      <c r="K174" s="25"/>
      <c r="L174" s="25"/>
      <c r="M174" s="25"/>
      <c r="N174" s="25"/>
      <c r="R174" s="20"/>
      <c r="S174" s="25"/>
      <c r="T174" s="25"/>
      <c r="U174" s="25"/>
      <c r="V174" s="25"/>
      <c r="W174" s="23" t="str">
        <f t="shared" si="7"/>
        <v>-</v>
      </c>
      <c r="X174" s="23" t="str">
        <f t="shared" si="7"/>
        <v>-</v>
      </c>
    </row>
    <row r="175" spans="1:24" x14ac:dyDescent="0.25">
      <c r="A175" s="25"/>
      <c r="B175" s="25"/>
      <c r="C175" s="25"/>
      <c r="D175" s="25"/>
      <c r="E175" s="25"/>
      <c r="F175" s="25"/>
      <c r="G175" s="25"/>
      <c r="H175" s="25"/>
      <c r="J175" s="25"/>
      <c r="K175" s="25"/>
      <c r="L175" s="25"/>
      <c r="M175" s="25"/>
      <c r="N175" s="25"/>
      <c r="R175" s="20"/>
      <c r="S175" s="25"/>
      <c r="T175" s="25"/>
      <c r="U175" s="25"/>
      <c r="V175" s="25"/>
      <c r="W175" s="23" t="str">
        <f t="shared" si="7"/>
        <v>-</v>
      </c>
      <c r="X175" s="23" t="str">
        <f t="shared" si="7"/>
        <v>-</v>
      </c>
    </row>
    <row r="176" spans="1:24" x14ac:dyDescent="0.25">
      <c r="A176" s="25"/>
      <c r="B176" s="25"/>
      <c r="C176" s="25"/>
      <c r="D176" s="25"/>
      <c r="E176" s="25"/>
      <c r="F176" s="25"/>
      <c r="G176" s="25"/>
      <c r="H176" s="25"/>
      <c r="J176" s="25"/>
      <c r="K176" s="25"/>
      <c r="L176" s="25"/>
      <c r="M176" s="25"/>
      <c r="N176" s="25"/>
      <c r="R176" s="20"/>
      <c r="S176" s="25"/>
      <c r="T176" s="25"/>
      <c r="U176" s="25"/>
      <c r="V176" s="25"/>
      <c r="W176" s="23" t="str">
        <f t="shared" si="7"/>
        <v>-</v>
      </c>
      <c r="X176" s="23" t="str">
        <f t="shared" si="7"/>
        <v>-</v>
      </c>
    </row>
    <row r="177" spans="1:24" x14ac:dyDescent="0.25">
      <c r="A177" s="25"/>
      <c r="B177" s="25"/>
      <c r="C177" s="25"/>
      <c r="D177" s="25"/>
      <c r="E177" s="25"/>
      <c r="F177" s="25"/>
      <c r="G177" s="25"/>
      <c r="H177" s="25"/>
      <c r="J177" s="25"/>
      <c r="K177" s="25"/>
      <c r="L177" s="25"/>
      <c r="M177" s="25"/>
      <c r="N177" s="25"/>
      <c r="R177" s="20"/>
      <c r="S177" s="25"/>
      <c r="T177" s="25"/>
      <c r="U177" s="25"/>
      <c r="V177" s="25"/>
      <c r="W177" s="23" t="str">
        <f t="shared" si="7"/>
        <v>-</v>
      </c>
      <c r="X177" s="23" t="str">
        <f t="shared" si="7"/>
        <v>-</v>
      </c>
    </row>
    <row r="178" spans="1:24" x14ac:dyDescent="0.25">
      <c r="A178" s="25"/>
      <c r="B178" s="25"/>
      <c r="C178" s="25"/>
      <c r="D178" s="25"/>
      <c r="E178" s="25"/>
      <c r="F178" s="25"/>
      <c r="G178" s="25"/>
      <c r="H178" s="25"/>
      <c r="J178" s="25"/>
      <c r="K178" s="25"/>
      <c r="L178" s="25"/>
      <c r="M178" s="25"/>
      <c r="N178" s="25"/>
      <c r="R178" s="20"/>
      <c r="S178" s="25"/>
      <c r="T178" s="25"/>
      <c r="U178" s="25"/>
      <c r="V178" s="25"/>
      <c r="W178" s="23" t="str">
        <f t="shared" si="7"/>
        <v>-</v>
      </c>
      <c r="X178" s="23" t="str">
        <f t="shared" si="7"/>
        <v>-</v>
      </c>
    </row>
    <row r="179" spans="1:24" x14ac:dyDescent="0.25">
      <c r="A179" s="25"/>
      <c r="B179" s="25"/>
      <c r="C179" s="25"/>
      <c r="D179" s="25"/>
      <c r="E179" s="25"/>
      <c r="F179" s="25"/>
      <c r="G179" s="25"/>
      <c r="H179" s="25"/>
      <c r="J179" s="25"/>
      <c r="K179" s="25"/>
      <c r="L179" s="25"/>
      <c r="M179" s="25"/>
      <c r="N179" s="25"/>
      <c r="R179" s="20"/>
      <c r="S179" s="25"/>
      <c r="T179" s="25"/>
      <c r="U179" s="25"/>
      <c r="V179" s="25"/>
      <c r="W179" s="23" t="str">
        <f t="shared" si="7"/>
        <v>-</v>
      </c>
      <c r="X179" s="23" t="str">
        <f t="shared" si="7"/>
        <v>-</v>
      </c>
    </row>
    <row r="180" spans="1:24" x14ac:dyDescent="0.25">
      <c r="A180" s="25"/>
      <c r="B180" s="25"/>
      <c r="C180" s="25"/>
      <c r="D180" s="25"/>
      <c r="E180" s="25"/>
      <c r="F180" s="25"/>
      <c r="G180" s="25"/>
      <c r="H180" s="25"/>
      <c r="J180" s="25"/>
      <c r="K180" s="25"/>
      <c r="L180" s="25"/>
      <c r="M180" s="25"/>
      <c r="N180" s="25"/>
      <c r="R180" s="20"/>
      <c r="S180" s="25"/>
      <c r="T180" s="25"/>
      <c r="U180" s="25"/>
      <c r="V180" s="25"/>
      <c r="W180" s="23" t="str">
        <f t="shared" si="7"/>
        <v>-</v>
      </c>
      <c r="X180" s="23" t="str">
        <f t="shared" si="7"/>
        <v>-</v>
      </c>
    </row>
    <row r="181" spans="1:24" x14ac:dyDescent="0.25">
      <c r="A181" s="25"/>
      <c r="B181" s="25"/>
      <c r="C181" s="25"/>
      <c r="D181" s="25"/>
      <c r="E181" s="25"/>
      <c r="F181" s="25"/>
      <c r="G181" s="25"/>
      <c r="H181" s="25"/>
      <c r="J181" s="25"/>
      <c r="K181" s="25"/>
      <c r="L181" s="25"/>
      <c r="M181" s="25"/>
      <c r="N181" s="25"/>
      <c r="R181" s="20"/>
      <c r="S181" s="25"/>
      <c r="T181" s="25"/>
      <c r="U181" s="25"/>
      <c r="V181" s="25"/>
      <c r="W181" s="23" t="str">
        <f t="shared" si="7"/>
        <v>-</v>
      </c>
      <c r="X181" s="23" t="str">
        <f t="shared" si="7"/>
        <v>-</v>
      </c>
    </row>
    <row r="182" spans="1:24" x14ac:dyDescent="0.25">
      <c r="A182" s="25"/>
      <c r="B182" s="25"/>
      <c r="C182" s="25"/>
      <c r="D182" s="25"/>
      <c r="E182" s="25"/>
      <c r="F182" s="25"/>
      <c r="G182" s="25"/>
      <c r="H182" s="25"/>
      <c r="J182" s="25"/>
      <c r="K182" s="25"/>
      <c r="L182" s="25"/>
      <c r="M182" s="25"/>
      <c r="N182" s="25"/>
      <c r="R182" s="20"/>
      <c r="S182" s="25"/>
      <c r="T182" s="25"/>
      <c r="U182" s="25"/>
      <c r="V182" s="25"/>
      <c r="W182" s="23" t="str">
        <f t="shared" si="7"/>
        <v>-</v>
      </c>
      <c r="X182" s="23" t="str">
        <f t="shared" si="7"/>
        <v>-</v>
      </c>
    </row>
    <row r="183" spans="1:24" x14ac:dyDescent="0.25">
      <c r="A183" s="25"/>
      <c r="B183" s="25"/>
      <c r="C183" s="25"/>
      <c r="D183" s="25"/>
      <c r="E183" s="25"/>
      <c r="F183" s="25"/>
      <c r="G183" s="25"/>
      <c r="H183" s="25"/>
      <c r="J183" s="25"/>
      <c r="K183" s="25"/>
      <c r="L183" s="25"/>
      <c r="M183" s="25"/>
      <c r="N183" s="25"/>
      <c r="R183" s="20"/>
      <c r="S183" s="25"/>
      <c r="T183" s="25"/>
      <c r="U183" s="25"/>
      <c r="V183" s="25"/>
      <c r="W183" s="23" t="str">
        <f t="shared" si="7"/>
        <v>-</v>
      </c>
      <c r="X183" s="23" t="str">
        <f t="shared" si="7"/>
        <v>-</v>
      </c>
    </row>
    <row r="184" spans="1:24" x14ac:dyDescent="0.25">
      <c r="A184" s="25"/>
      <c r="B184" s="25"/>
      <c r="C184" s="25"/>
      <c r="D184" s="25"/>
      <c r="E184" s="25"/>
      <c r="F184" s="25"/>
      <c r="G184" s="25"/>
      <c r="H184" s="25"/>
      <c r="J184" s="25"/>
      <c r="K184" s="25"/>
      <c r="L184" s="25"/>
      <c r="M184" s="25"/>
      <c r="N184" s="25"/>
      <c r="R184" s="20"/>
      <c r="S184" s="25"/>
      <c r="T184" s="25"/>
      <c r="U184" s="25"/>
      <c r="V184" s="25"/>
      <c r="W184" s="23" t="str">
        <f t="shared" si="7"/>
        <v>-</v>
      </c>
      <c r="X184" s="23" t="str">
        <f t="shared" si="7"/>
        <v>-</v>
      </c>
    </row>
    <row r="185" spans="1:24" x14ac:dyDescent="0.25">
      <c r="A185" s="25"/>
      <c r="B185" s="25"/>
      <c r="C185" s="25"/>
      <c r="D185" s="25"/>
      <c r="E185" s="25"/>
      <c r="F185" s="25"/>
      <c r="G185" s="25"/>
      <c r="H185" s="25"/>
      <c r="J185" s="25"/>
      <c r="K185" s="25"/>
      <c r="L185" s="25"/>
      <c r="M185" s="25"/>
      <c r="N185" s="25"/>
      <c r="R185" s="20"/>
      <c r="S185" s="25"/>
      <c r="T185" s="25"/>
      <c r="U185" s="25"/>
      <c r="V185" s="25"/>
      <c r="W185" s="23" t="str">
        <f t="shared" si="7"/>
        <v>-</v>
      </c>
      <c r="X185" s="23" t="str">
        <f t="shared" si="7"/>
        <v>-</v>
      </c>
    </row>
    <row r="186" spans="1:24" x14ac:dyDescent="0.25">
      <c r="A186" s="25"/>
      <c r="B186" s="25"/>
      <c r="C186" s="25"/>
      <c r="D186" s="25"/>
      <c r="E186" s="25"/>
      <c r="F186" s="25"/>
      <c r="G186" s="25"/>
      <c r="H186" s="25"/>
      <c r="J186" s="25"/>
      <c r="K186" s="25"/>
      <c r="L186" s="25"/>
      <c r="M186" s="25"/>
      <c r="N186" s="25"/>
      <c r="R186" s="20"/>
      <c r="S186" s="25"/>
      <c r="T186" s="25"/>
      <c r="U186" s="25"/>
      <c r="V186" s="25"/>
      <c r="W186" s="23" t="str">
        <f t="shared" si="7"/>
        <v>-</v>
      </c>
      <c r="X186" s="23" t="str">
        <f t="shared" si="7"/>
        <v>-</v>
      </c>
    </row>
    <row r="187" spans="1:24" x14ac:dyDescent="0.25">
      <c r="A187" s="25"/>
      <c r="B187" s="25"/>
      <c r="C187" s="25"/>
      <c r="D187" s="25"/>
      <c r="E187" s="25"/>
      <c r="F187" s="25"/>
      <c r="G187" s="25"/>
      <c r="H187" s="25"/>
      <c r="J187" s="25"/>
      <c r="K187" s="25"/>
      <c r="L187" s="25"/>
      <c r="M187" s="25"/>
      <c r="N187" s="25"/>
      <c r="R187" s="20"/>
      <c r="S187" s="25"/>
      <c r="T187" s="25"/>
      <c r="U187" s="25"/>
      <c r="V187" s="25"/>
      <c r="W187" s="23" t="str">
        <f t="shared" si="7"/>
        <v>-</v>
      </c>
      <c r="X187" s="23" t="str">
        <f t="shared" si="7"/>
        <v>-</v>
      </c>
    </row>
    <row r="188" spans="1:24" x14ac:dyDescent="0.25">
      <c r="A188" s="25"/>
      <c r="B188" s="25"/>
      <c r="C188" s="25"/>
      <c r="D188" s="25"/>
      <c r="E188" s="25"/>
      <c r="F188" s="25"/>
      <c r="G188" s="25"/>
      <c r="H188" s="25"/>
      <c r="J188" s="25"/>
      <c r="K188" s="25"/>
      <c r="L188" s="25"/>
      <c r="M188" s="25"/>
      <c r="N188" s="25"/>
      <c r="R188" s="20"/>
      <c r="S188" s="25"/>
      <c r="T188" s="25"/>
      <c r="U188" s="25"/>
      <c r="V188" s="25"/>
      <c r="W188" s="23" t="str">
        <f t="shared" si="7"/>
        <v>-</v>
      </c>
      <c r="X188" s="23" t="str">
        <f t="shared" si="7"/>
        <v>-</v>
      </c>
    </row>
    <row r="189" spans="1:24" x14ac:dyDescent="0.25">
      <c r="A189" s="25"/>
      <c r="B189" s="25"/>
      <c r="C189" s="25"/>
      <c r="D189" s="25"/>
      <c r="E189" s="25"/>
      <c r="F189" s="25"/>
      <c r="G189" s="25"/>
      <c r="H189" s="25"/>
      <c r="J189" s="25"/>
      <c r="K189" s="25"/>
      <c r="L189" s="25"/>
      <c r="M189" s="25"/>
      <c r="N189" s="25"/>
      <c r="R189" s="20"/>
      <c r="S189" s="25"/>
      <c r="T189" s="25"/>
      <c r="U189" s="25"/>
      <c r="V189" s="25"/>
      <c r="W189" s="23" t="str">
        <f t="shared" si="7"/>
        <v>-</v>
      </c>
      <c r="X189" s="23" t="str">
        <f t="shared" si="7"/>
        <v>-</v>
      </c>
    </row>
    <row r="190" spans="1:24" x14ac:dyDescent="0.25">
      <c r="A190" s="25"/>
      <c r="B190" s="25"/>
      <c r="C190" s="25"/>
      <c r="D190" s="25"/>
      <c r="E190" s="25"/>
      <c r="F190" s="25"/>
      <c r="G190" s="25"/>
      <c r="H190" s="25"/>
      <c r="J190" s="25"/>
      <c r="K190" s="25"/>
      <c r="L190" s="25"/>
      <c r="M190" s="25"/>
      <c r="N190" s="25"/>
      <c r="R190" s="20"/>
      <c r="S190" s="25"/>
      <c r="T190" s="25"/>
      <c r="U190" s="25"/>
      <c r="V190" s="25"/>
      <c r="W190" s="23" t="str">
        <f t="shared" si="7"/>
        <v>-</v>
      </c>
      <c r="X190" s="23" t="str">
        <f t="shared" si="7"/>
        <v>-</v>
      </c>
    </row>
    <row r="191" spans="1:24" x14ac:dyDescent="0.25">
      <c r="A191" s="25"/>
      <c r="B191" s="25"/>
      <c r="C191" s="25"/>
      <c r="D191" s="25"/>
      <c r="E191" s="25"/>
      <c r="F191" s="25"/>
      <c r="G191" s="25"/>
      <c r="H191" s="25"/>
      <c r="J191" s="25"/>
      <c r="K191" s="25"/>
      <c r="L191" s="25"/>
      <c r="M191" s="25"/>
      <c r="N191" s="25"/>
      <c r="R191" s="20"/>
      <c r="S191" s="25"/>
      <c r="T191" s="25"/>
      <c r="U191" s="25"/>
      <c r="V191" s="25"/>
      <c r="W191" s="23" t="str">
        <f t="shared" ref="W191:X254" si="8">IF((J191+L191/$X$6)&gt;0,(J191+L191/$X$6),"-")</f>
        <v>-</v>
      </c>
      <c r="X191" s="23" t="str">
        <f t="shared" si="8"/>
        <v>-</v>
      </c>
    </row>
    <row r="192" spans="1:24" x14ac:dyDescent="0.25">
      <c r="A192" s="25"/>
      <c r="B192" s="25"/>
      <c r="C192" s="25"/>
      <c r="D192" s="25"/>
      <c r="E192" s="25"/>
      <c r="F192" s="25"/>
      <c r="G192" s="25"/>
      <c r="H192" s="25"/>
      <c r="J192" s="25"/>
      <c r="K192" s="25"/>
      <c r="L192" s="25"/>
      <c r="M192" s="25"/>
      <c r="N192" s="25"/>
      <c r="R192" s="20"/>
      <c r="S192" s="25"/>
      <c r="T192" s="25"/>
      <c r="U192" s="25"/>
      <c r="V192" s="25"/>
      <c r="W192" s="23" t="str">
        <f t="shared" si="8"/>
        <v>-</v>
      </c>
      <c r="X192" s="23" t="str">
        <f t="shared" si="8"/>
        <v>-</v>
      </c>
    </row>
    <row r="193" spans="1:24" x14ac:dyDescent="0.25">
      <c r="A193" s="25"/>
      <c r="B193" s="25"/>
      <c r="C193" s="25"/>
      <c r="D193" s="25"/>
      <c r="E193" s="25"/>
      <c r="F193" s="25"/>
      <c r="G193" s="25"/>
      <c r="H193" s="25"/>
      <c r="J193" s="25"/>
      <c r="K193" s="25"/>
      <c r="L193" s="25"/>
      <c r="M193" s="25"/>
      <c r="N193" s="25"/>
      <c r="R193" s="20"/>
      <c r="S193" s="25"/>
      <c r="T193" s="25"/>
      <c r="U193" s="25"/>
      <c r="V193" s="25"/>
      <c r="W193" s="23" t="str">
        <f t="shared" si="8"/>
        <v>-</v>
      </c>
      <c r="X193" s="23" t="str">
        <f t="shared" si="8"/>
        <v>-</v>
      </c>
    </row>
    <row r="194" spans="1:24" x14ac:dyDescent="0.25">
      <c r="A194" s="25"/>
      <c r="B194" s="25"/>
      <c r="C194" s="25"/>
      <c r="D194" s="25"/>
      <c r="E194" s="25"/>
      <c r="F194" s="25"/>
      <c r="G194" s="25"/>
      <c r="H194" s="25"/>
      <c r="J194" s="25"/>
      <c r="K194" s="25"/>
      <c r="L194" s="25"/>
      <c r="M194" s="25"/>
      <c r="N194" s="25"/>
      <c r="R194" s="20"/>
      <c r="S194" s="25"/>
      <c r="T194" s="25"/>
      <c r="U194" s="25"/>
      <c r="V194" s="25"/>
      <c r="W194" s="23" t="str">
        <f t="shared" si="8"/>
        <v>-</v>
      </c>
      <c r="X194" s="23" t="str">
        <f t="shared" si="8"/>
        <v>-</v>
      </c>
    </row>
    <row r="195" spans="1:24" x14ac:dyDescent="0.25">
      <c r="A195" s="25"/>
      <c r="B195" s="25"/>
      <c r="C195" s="25"/>
      <c r="D195" s="25"/>
      <c r="E195" s="25"/>
      <c r="F195" s="25"/>
      <c r="G195" s="25"/>
      <c r="H195" s="25"/>
      <c r="J195" s="25"/>
      <c r="K195" s="25"/>
      <c r="L195" s="25"/>
      <c r="M195" s="25"/>
      <c r="N195" s="25"/>
      <c r="R195" s="20"/>
      <c r="S195" s="25"/>
      <c r="T195" s="25"/>
      <c r="U195" s="25"/>
      <c r="V195" s="25"/>
      <c r="W195" s="23" t="str">
        <f t="shared" si="8"/>
        <v>-</v>
      </c>
      <c r="X195" s="23" t="str">
        <f t="shared" si="8"/>
        <v>-</v>
      </c>
    </row>
    <row r="196" spans="1:24" x14ac:dyDescent="0.25">
      <c r="A196" s="25"/>
      <c r="B196" s="25"/>
      <c r="C196" s="25"/>
      <c r="D196" s="25"/>
      <c r="E196" s="25"/>
      <c r="F196" s="25"/>
      <c r="G196" s="25"/>
      <c r="H196" s="25"/>
      <c r="J196" s="25"/>
      <c r="K196" s="25"/>
      <c r="L196" s="25"/>
      <c r="M196" s="25"/>
      <c r="N196" s="25"/>
      <c r="R196" s="20"/>
      <c r="S196" s="25"/>
      <c r="T196" s="25"/>
      <c r="U196" s="25"/>
      <c r="V196" s="25"/>
      <c r="W196" s="23" t="str">
        <f t="shared" si="8"/>
        <v>-</v>
      </c>
      <c r="X196" s="23" t="str">
        <f t="shared" si="8"/>
        <v>-</v>
      </c>
    </row>
    <row r="197" spans="1:24" x14ac:dyDescent="0.25">
      <c r="A197" s="25"/>
      <c r="B197" s="25"/>
      <c r="C197" s="25"/>
      <c r="D197" s="25"/>
      <c r="E197" s="25"/>
      <c r="F197" s="25"/>
      <c r="G197" s="25"/>
      <c r="H197" s="25"/>
      <c r="J197" s="25"/>
      <c r="K197" s="25"/>
      <c r="L197" s="25"/>
      <c r="M197" s="25"/>
      <c r="N197" s="25"/>
      <c r="R197" s="20"/>
      <c r="S197" s="25"/>
      <c r="T197" s="25"/>
      <c r="U197" s="25"/>
      <c r="V197" s="25"/>
      <c r="W197" s="23" t="str">
        <f t="shared" si="8"/>
        <v>-</v>
      </c>
      <c r="X197" s="23" t="str">
        <f t="shared" si="8"/>
        <v>-</v>
      </c>
    </row>
    <row r="198" spans="1:24" x14ac:dyDescent="0.25">
      <c r="A198" s="25"/>
      <c r="B198" s="25"/>
      <c r="C198" s="25"/>
      <c r="D198" s="25"/>
      <c r="E198" s="25"/>
      <c r="F198" s="25"/>
      <c r="G198" s="25"/>
      <c r="H198" s="25"/>
      <c r="J198" s="25"/>
      <c r="K198" s="25"/>
      <c r="L198" s="25"/>
      <c r="M198" s="25"/>
      <c r="N198" s="25"/>
      <c r="R198" s="20"/>
      <c r="S198" s="25"/>
      <c r="T198" s="25"/>
      <c r="U198" s="25"/>
      <c r="V198" s="25"/>
      <c r="W198" s="23" t="str">
        <f t="shared" si="8"/>
        <v>-</v>
      </c>
      <c r="X198" s="23" t="str">
        <f t="shared" si="8"/>
        <v>-</v>
      </c>
    </row>
    <row r="199" spans="1:24" x14ac:dyDescent="0.25">
      <c r="A199" s="25"/>
      <c r="B199" s="25"/>
      <c r="C199" s="25"/>
      <c r="D199" s="25"/>
      <c r="E199" s="25"/>
      <c r="F199" s="25"/>
      <c r="G199" s="25"/>
      <c r="H199" s="25"/>
      <c r="J199" s="25"/>
      <c r="K199" s="25"/>
      <c r="L199" s="25"/>
      <c r="M199" s="25"/>
      <c r="N199" s="25"/>
      <c r="R199" s="20"/>
      <c r="S199" s="25"/>
      <c r="T199" s="25"/>
      <c r="U199" s="25"/>
      <c r="V199" s="25"/>
      <c r="W199" s="23" t="str">
        <f t="shared" si="8"/>
        <v>-</v>
      </c>
      <c r="X199" s="23" t="str">
        <f t="shared" si="8"/>
        <v>-</v>
      </c>
    </row>
    <row r="200" spans="1:24" x14ac:dyDescent="0.25">
      <c r="A200" s="25"/>
      <c r="B200" s="25"/>
      <c r="C200" s="25"/>
      <c r="D200" s="25"/>
      <c r="E200" s="25"/>
      <c r="F200" s="25"/>
      <c r="G200" s="25"/>
      <c r="H200" s="25"/>
      <c r="J200" s="25"/>
      <c r="K200" s="25"/>
      <c r="L200" s="25"/>
      <c r="M200" s="25"/>
      <c r="N200" s="25"/>
      <c r="R200" s="20"/>
      <c r="S200" s="25"/>
      <c r="T200" s="25"/>
      <c r="U200" s="25"/>
      <c r="V200" s="25"/>
      <c r="W200" s="23" t="str">
        <f t="shared" si="8"/>
        <v>-</v>
      </c>
      <c r="X200" s="23" t="str">
        <f t="shared" si="8"/>
        <v>-</v>
      </c>
    </row>
    <row r="201" spans="1:24" x14ac:dyDescent="0.25">
      <c r="A201" s="25"/>
      <c r="B201" s="25"/>
      <c r="C201" s="25"/>
      <c r="D201" s="25"/>
      <c r="E201" s="25"/>
      <c r="F201" s="25"/>
      <c r="G201" s="25"/>
      <c r="H201" s="25"/>
      <c r="J201" s="25"/>
      <c r="K201" s="25"/>
      <c r="L201" s="25"/>
      <c r="M201" s="25"/>
      <c r="N201" s="25"/>
      <c r="R201" s="20"/>
      <c r="S201" s="25"/>
      <c r="T201" s="25"/>
      <c r="U201" s="25"/>
      <c r="V201" s="25"/>
      <c r="W201" s="23" t="str">
        <f t="shared" si="8"/>
        <v>-</v>
      </c>
      <c r="X201" s="23" t="str">
        <f t="shared" si="8"/>
        <v>-</v>
      </c>
    </row>
    <row r="202" spans="1:24" x14ac:dyDescent="0.25">
      <c r="A202" s="25"/>
      <c r="B202" s="25"/>
      <c r="C202" s="25"/>
      <c r="D202" s="25"/>
      <c r="E202" s="25"/>
      <c r="F202" s="25"/>
      <c r="G202" s="25"/>
      <c r="H202" s="25"/>
      <c r="J202" s="25"/>
      <c r="K202" s="25"/>
      <c r="L202" s="25"/>
      <c r="M202" s="25"/>
      <c r="N202" s="25"/>
      <c r="R202" s="20"/>
      <c r="S202" s="25"/>
      <c r="T202" s="25"/>
      <c r="U202" s="25"/>
      <c r="V202" s="25"/>
      <c r="W202" s="23" t="str">
        <f t="shared" si="8"/>
        <v>-</v>
      </c>
      <c r="X202" s="23" t="str">
        <f t="shared" si="8"/>
        <v>-</v>
      </c>
    </row>
    <row r="203" spans="1:24" x14ac:dyDescent="0.25">
      <c r="A203" s="25"/>
      <c r="B203" s="25"/>
      <c r="C203" s="25"/>
      <c r="D203" s="25"/>
      <c r="E203" s="25"/>
      <c r="F203" s="25"/>
      <c r="G203" s="25"/>
      <c r="H203" s="25"/>
      <c r="J203" s="25"/>
      <c r="K203" s="25"/>
      <c r="L203" s="25"/>
      <c r="M203" s="25"/>
      <c r="N203" s="25"/>
      <c r="R203" s="20"/>
      <c r="S203" s="25"/>
      <c r="T203" s="25"/>
      <c r="U203" s="25"/>
      <c r="V203" s="25"/>
      <c r="W203" s="23" t="str">
        <f t="shared" si="8"/>
        <v>-</v>
      </c>
      <c r="X203" s="23" t="str">
        <f t="shared" si="8"/>
        <v>-</v>
      </c>
    </row>
    <row r="204" spans="1:24" x14ac:dyDescent="0.25">
      <c r="A204" s="25"/>
      <c r="B204" s="25"/>
      <c r="C204" s="25"/>
      <c r="D204" s="25"/>
      <c r="E204" s="25"/>
      <c r="F204" s="25"/>
      <c r="G204" s="25"/>
      <c r="H204" s="25"/>
      <c r="J204" s="25"/>
      <c r="K204" s="25"/>
      <c r="L204" s="25"/>
      <c r="M204" s="25"/>
      <c r="N204" s="25"/>
      <c r="R204" s="20"/>
      <c r="S204" s="25"/>
      <c r="T204" s="25"/>
      <c r="U204" s="25"/>
      <c r="V204" s="25"/>
      <c r="W204" s="23" t="str">
        <f t="shared" si="8"/>
        <v>-</v>
      </c>
      <c r="X204" s="23" t="str">
        <f t="shared" si="8"/>
        <v>-</v>
      </c>
    </row>
    <row r="205" spans="1:24" x14ac:dyDescent="0.25">
      <c r="A205" s="25"/>
      <c r="B205" s="25"/>
      <c r="C205" s="25"/>
      <c r="D205" s="25"/>
      <c r="E205" s="25"/>
      <c r="F205" s="25"/>
      <c r="G205" s="25"/>
      <c r="H205" s="25"/>
      <c r="J205" s="25"/>
      <c r="K205" s="25"/>
      <c r="L205" s="25"/>
      <c r="M205" s="25"/>
      <c r="N205" s="25"/>
      <c r="R205" s="20"/>
      <c r="S205" s="25"/>
      <c r="T205" s="25"/>
      <c r="U205" s="25"/>
      <c r="V205" s="25"/>
      <c r="W205" s="23" t="str">
        <f t="shared" si="8"/>
        <v>-</v>
      </c>
      <c r="X205" s="23" t="str">
        <f t="shared" si="8"/>
        <v>-</v>
      </c>
    </row>
    <row r="206" spans="1:24" x14ac:dyDescent="0.25">
      <c r="A206" s="25"/>
      <c r="B206" s="25"/>
      <c r="C206" s="25"/>
      <c r="D206" s="25"/>
      <c r="E206" s="25"/>
      <c r="F206" s="25"/>
      <c r="G206" s="25"/>
      <c r="H206" s="25"/>
      <c r="J206" s="25"/>
      <c r="K206" s="25"/>
      <c r="L206" s="25"/>
      <c r="M206" s="25"/>
      <c r="N206" s="25"/>
      <c r="R206" s="20"/>
      <c r="S206" s="25"/>
      <c r="T206" s="25"/>
      <c r="U206" s="25"/>
      <c r="V206" s="25"/>
      <c r="W206" s="23" t="str">
        <f t="shared" si="8"/>
        <v>-</v>
      </c>
      <c r="X206" s="23" t="str">
        <f t="shared" si="8"/>
        <v>-</v>
      </c>
    </row>
    <row r="207" spans="1:24" x14ac:dyDescent="0.25">
      <c r="A207" s="25"/>
      <c r="B207" s="25"/>
      <c r="C207" s="25"/>
      <c r="D207" s="25"/>
      <c r="E207" s="25"/>
      <c r="F207" s="25"/>
      <c r="G207" s="25"/>
      <c r="H207" s="25"/>
      <c r="J207" s="25"/>
      <c r="K207" s="25"/>
      <c r="L207" s="25"/>
      <c r="M207" s="25"/>
      <c r="N207" s="25"/>
      <c r="R207" s="20"/>
      <c r="S207" s="25"/>
      <c r="T207" s="25"/>
      <c r="U207" s="25"/>
      <c r="V207" s="25"/>
      <c r="W207" s="23" t="str">
        <f t="shared" si="8"/>
        <v>-</v>
      </c>
      <c r="X207" s="23" t="str">
        <f t="shared" si="8"/>
        <v>-</v>
      </c>
    </row>
    <row r="208" spans="1:24" x14ac:dyDescent="0.25">
      <c r="A208" s="25"/>
      <c r="B208" s="25"/>
      <c r="C208" s="25"/>
      <c r="D208" s="25"/>
      <c r="E208" s="25"/>
      <c r="F208" s="25"/>
      <c r="G208" s="25"/>
      <c r="H208" s="25"/>
      <c r="J208" s="25"/>
      <c r="K208" s="25"/>
      <c r="L208" s="25"/>
      <c r="M208" s="25"/>
      <c r="N208" s="25"/>
      <c r="R208" s="20"/>
      <c r="S208" s="25"/>
      <c r="T208" s="25"/>
      <c r="U208" s="25"/>
      <c r="V208" s="25"/>
      <c r="W208" s="23" t="str">
        <f t="shared" si="8"/>
        <v>-</v>
      </c>
      <c r="X208" s="23" t="str">
        <f t="shared" si="8"/>
        <v>-</v>
      </c>
    </row>
    <row r="209" spans="1:24" x14ac:dyDescent="0.25">
      <c r="A209" s="25"/>
      <c r="B209" s="25"/>
      <c r="C209" s="25"/>
      <c r="D209" s="25"/>
      <c r="E209" s="25"/>
      <c r="F209" s="25"/>
      <c r="G209" s="25"/>
      <c r="H209" s="25"/>
      <c r="J209" s="25"/>
      <c r="K209" s="25"/>
      <c r="L209" s="25"/>
      <c r="M209" s="25"/>
      <c r="N209" s="25"/>
      <c r="R209" s="20"/>
      <c r="S209" s="25"/>
      <c r="T209" s="25"/>
      <c r="U209" s="25"/>
      <c r="V209" s="25"/>
      <c r="W209" s="23" t="str">
        <f t="shared" si="8"/>
        <v>-</v>
      </c>
      <c r="X209" s="23" t="str">
        <f t="shared" si="8"/>
        <v>-</v>
      </c>
    </row>
    <row r="210" spans="1:24" x14ac:dyDescent="0.25">
      <c r="A210" s="25"/>
      <c r="B210" s="25"/>
      <c r="C210" s="25"/>
      <c r="D210" s="25"/>
      <c r="E210" s="25"/>
      <c r="F210" s="25"/>
      <c r="G210" s="25"/>
      <c r="H210" s="25"/>
      <c r="J210" s="25"/>
      <c r="K210" s="25"/>
      <c r="L210" s="25"/>
      <c r="M210" s="25"/>
      <c r="N210" s="25"/>
      <c r="R210" s="20"/>
      <c r="S210" s="25"/>
      <c r="T210" s="25"/>
      <c r="U210" s="25"/>
      <c r="V210" s="25"/>
      <c r="W210" s="23" t="str">
        <f t="shared" si="8"/>
        <v>-</v>
      </c>
      <c r="X210" s="23" t="str">
        <f t="shared" si="8"/>
        <v>-</v>
      </c>
    </row>
    <row r="211" spans="1:24" x14ac:dyDescent="0.25">
      <c r="A211" s="25"/>
      <c r="B211" s="25"/>
      <c r="C211" s="25"/>
      <c r="D211" s="25"/>
      <c r="E211" s="25"/>
      <c r="F211" s="25"/>
      <c r="G211" s="25"/>
      <c r="H211" s="25"/>
      <c r="J211" s="25"/>
      <c r="K211" s="25"/>
      <c r="L211" s="25"/>
      <c r="M211" s="25"/>
      <c r="N211" s="25"/>
      <c r="R211" s="20"/>
      <c r="S211" s="25"/>
      <c r="T211" s="25"/>
      <c r="U211" s="25"/>
      <c r="V211" s="25"/>
      <c r="W211" s="23" t="str">
        <f t="shared" si="8"/>
        <v>-</v>
      </c>
      <c r="X211" s="23" t="str">
        <f t="shared" si="8"/>
        <v>-</v>
      </c>
    </row>
    <row r="212" spans="1:24" x14ac:dyDescent="0.25">
      <c r="A212" s="25"/>
      <c r="B212" s="25"/>
      <c r="C212" s="25"/>
      <c r="D212" s="25"/>
      <c r="E212" s="25"/>
      <c r="F212" s="25"/>
      <c r="G212" s="25"/>
      <c r="H212" s="25"/>
      <c r="J212" s="25"/>
      <c r="K212" s="25"/>
      <c r="L212" s="25"/>
      <c r="M212" s="25"/>
      <c r="N212" s="25"/>
      <c r="R212" s="20"/>
      <c r="S212" s="25"/>
      <c r="T212" s="25"/>
      <c r="U212" s="25"/>
      <c r="V212" s="25"/>
      <c r="W212" s="23" t="str">
        <f t="shared" si="8"/>
        <v>-</v>
      </c>
      <c r="X212" s="23" t="str">
        <f t="shared" si="8"/>
        <v>-</v>
      </c>
    </row>
    <row r="213" spans="1:24" x14ac:dyDescent="0.25">
      <c r="A213" s="25"/>
      <c r="B213" s="25"/>
      <c r="C213" s="25"/>
      <c r="D213" s="25"/>
      <c r="E213" s="25"/>
      <c r="F213" s="25"/>
      <c r="G213" s="25"/>
      <c r="H213" s="25"/>
      <c r="J213" s="25"/>
      <c r="K213" s="25"/>
      <c r="L213" s="25"/>
      <c r="M213" s="25"/>
      <c r="N213" s="25"/>
      <c r="R213" s="20"/>
      <c r="S213" s="25"/>
      <c r="T213" s="25"/>
      <c r="U213" s="25"/>
      <c r="V213" s="25"/>
      <c r="W213" s="23" t="str">
        <f t="shared" si="8"/>
        <v>-</v>
      </c>
      <c r="X213" s="23" t="str">
        <f t="shared" si="8"/>
        <v>-</v>
      </c>
    </row>
    <row r="214" spans="1:24" x14ac:dyDescent="0.25">
      <c r="A214" s="25"/>
      <c r="B214" s="25"/>
      <c r="C214" s="25"/>
      <c r="D214" s="25"/>
      <c r="E214" s="25"/>
      <c r="F214" s="25"/>
      <c r="G214" s="25"/>
      <c r="H214" s="25"/>
      <c r="J214" s="25"/>
      <c r="K214" s="25"/>
      <c r="L214" s="25"/>
      <c r="M214" s="25"/>
      <c r="N214" s="25"/>
      <c r="R214" s="20"/>
      <c r="S214" s="25"/>
      <c r="T214" s="25"/>
      <c r="U214" s="25"/>
      <c r="V214" s="25"/>
      <c r="W214" s="23" t="str">
        <f t="shared" si="8"/>
        <v>-</v>
      </c>
      <c r="X214" s="23" t="str">
        <f t="shared" si="8"/>
        <v>-</v>
      </c>
    </row>
    <row r="215" spans="1:24" x14ac:dyDescent="0.25">
      <c r="A215" s="25"/>
      <c r="B215" s="25"/>
      <c r="C215" s="25"/>
      <c r="D215" s="25"/>
      <c r="E215" s="25"/>
      <c r="F215" s="25"/>
      <c r="G215" s="25"/>
      <c r="H215" s="25"/>
      <c r="J215" s="25"/>
      <c r="K215" s="25"/>
      <c r="L215" s="25"/>
      <c r="M215" s="25"/>
      <c r="N215" s="25"/>
      <c r="R215" s="20"/>
      <c r="S215" s="25"/>
      <c r="T215" s="25"/>
      <c r="U215" s="25"/>
      <c r="V215" s="25"/>
      <c r="W215" s="23" t="str">
        <f t="shared" si="8"/>
        <v>-</v>
      </c>
      <c r="X215" s="23" t="str">
        <f t="shared" si="8"/>
        <v>-</v>
      </c>
    </row>
    <row r="216" spans="1:24" x14ac:dyDescent="0.25">
      <c r="A216" s="25"/>
      <c r="B216" s="25"/>
      <c r="C216" s="25"/>
      <c r="D216" s="25"/>
      <c r="E216" s="25"/>
      <c r="F216" s="25"/>
      <c r="G216" s="25"/>
      <c r="H216" s="25"/>
      <c r="J216" s="25"/>
      <c r="K216" s="25"/>
      <c r="L216" s="25"/>
      <c r="M216" s="25"/>
      <c r="N216" s="25"/>
      <c r="R216" s="20"/>
      <c r="S216" s="25"/>
      <c r="T216" s="25"/>
      <c r="U216" s="25"/>
      <c r="V216" s="25"/>
      <c r="W216" s="23" t="str">
        <f t="shared" si="8"/>
        <v>-</v>
      </c>
      <c r="X216" s="23" t="str">
        <f t="shared" si="8"/>
        <v>-</v>
      </c>
    </row>
    <row r="217" spans="1:24" x14ac:dyDescent="0.25">
      <c r="A217" s="25"/>
      <c r="B217" s="25"/>
      <c r="C217" s="25"/>
      <c r="D217" s="25"/>
      <c r="E217" s="25"/>
      <c r="F217" s="25"/>
      <c r="G217" s="25"/>
      <c r="H217" s="25"/>
      <c r="J217" s="25"/>
      <c r="K217" s="25"/>
      <c r="L217" s="25"/>
      <c r="M217" s="25"/>
      <c r="N217" s="25"/>
      <c r="R217" s="20"/>
      <c r="S217" s="25"/>
      <c r="T217" s="25"/>
      <c r="U217" s="25"/>
      <c r="V217" s="25"/>
      <c r="W217" s="23" t="str">
        <f t="shared" si="8"/>
        <v>-</v>
      </c>
      <c r="X217" s="23" t="str">
        <f t="shared" si="8"/>
        <v>-</v>
      </c>
    </row>
    <row r="218" spans="1:24" x14ac:dyDescent="0.25">
      <c r="A218" s="25"/>
      <c r="B218" s="25"/>
      <c r="C218" s="25"/>
      <c r="D218" s="25"/>
      <c r="E218" s="25"/>
      <c r="F218" s="25"/>
      <c r="G218" s="25"/>
      <c r="H218" s="25"/>
      <c r="J218" s="25"/>
      <c r="K218" s="25"/>
      <c r="L218" s="25"/>
      <c r="M218" s="25"/>
      <c r="N218" s="25"/>
      <c r="R218" s="20"/>
      <c r="S218" s="25"/>
      <c r="T218" s="25"/>
      <c r="U218" s="25"/>
      <c r="V218" s="25"/>
      <c r="W218" s="23" t="str">
        <f t="shared" si="8"/>
        <v>-</v>
      </c>
      <c r="X218" s="23" t="str">
        <f t="shared" si="8"/>
        <v>-</v>
      </c>
    </row>
    <row r="219" spans="1:24" x14ac:dyDescent="0.25">
      <c r="A219" s="25"/>
      <c r="B219" s="25"/>
      <c r="C219" s="25"/>
      <c r="D219" s="25"/>
      <c r="E219" s="25"/>
      <c r="F219" s="25"/>
      <c r="G219" s="25"/>
      <c r="H219" s="25"/>
      <c r="J219" s="25"/>
      <c r="K219" s="25"/>
      <c r="L219" s="25"/>
      <c r="M219" s="25"/>
      <c r="N219" s="25"/>
      <c r="R219" s="20"/>
      <c r="S219" s="25"/>
      <c r="T219" s="25"/>
      <c r="U219" s="25"/>
      <c r="V219" s="25"/>
      <c r="W219" s="23" t="str">
        <f t="shared" si="8"/>
        <v>-</v>
      </c>
      <c r="X219" s="23" t="str">
        <f t="shared" si="8"/>
        <v>-</v>
      </c>
    </row>
    <row r="220" spans="1:24" x14ac:dyDescent="0.25">
      <c r="A220" s="25"/>
      <c r="B220" s="25"/>
      <c r="C220" s="25"/>
      <c r="D220" s="25"/>
      <c r="E220" s="25"/>
      <c r="F220" s="25"/>
      <c r="G220" s="25"/>
      <c r="H220" s="25"/>
      <c r="J220" s="25"/>
      <c r="K220" s="25"/>
      <c r="L220" s="25"/>
      <c r="M220" s="25"/>
      <c r="N220" s="25"/>
      <c r="R220" s="20"/>
      <c r="S220" s="25"/>
      <c r="T220" s="25"/>
      <c r="U220" s="25"/>
      <c r="V220" s="25"/>
      <c r="W220" s="23" t="str">
        <f t="shared" si="8"/>
        <v>-</v>
      </c>
      <c r="X220" s="23" t="str">
        <f t="shared" si="8"/>
        <v>-</v>
      </c>
    </row>
    <row r="221" spans="1:24" x14ac:dyDescent="0.25">
      <c r="A221" s="25"/>
      <c r="B221" s="25"/>
      <c r="C221" s="25"/>
      <c r="D221" s="25"/>
      <c r="E221" s="25"/>
      <c r="F221" s="25"/>
      <c r="G221" s="25"/>
      <c r="H221" s="25"/>
      <c r="J221" s="25"/>
      <c r="K221" s="25"/>
      <c r="L221" s="25"/>
      <c r="M221" s="25"/>
      <c r="N221" s="25"/>
      <c r="R221" s="20"/>
      <c r="S221" s="25"/>
      <c r="T221" s="25"/>
      <c r="U221" s="25"/>
      <c r="V221" s="25"/>
      <c r="W221" s="23" t="str">
        <f t="shared" si="8"/>
        <v>-</v>
      </c>
      <c r="X221" s="23" t="str">
        <f t="shared" si="8"/>
        <v>-</v>
      </c>
    </row>
    <row r="222" spans="1:24" x14ac:dyDescent="0.25">
      <c r="A222" s="25"/>
      <c r="B222" s="25"/>
      <c r="C222" s="25"/>
      <c r="D222" s="25"/>
      <c r="E222" s="25"/>
      <c r="F222" s="25"/>
      <c r="G222" s="25"/>
      <c r="H222" s="25"/>
      <c r="J222" s="25"/>
      <c r="K222" s="25"/>
      <c r="L222" s="25"/>
      <c r="M222" s="25"/>
      <c r="N222" s="25"/>
      <c r="R222" s="20"/>
      <c r="S222" s="25"/>
      <c r="T222" s="25"/>
      <c r="U222" s="25"/>
      <c r="V222" s="25"/>
      <c r="W222" s="23" t="str">
        <f t="shared" si="8"/>
        <v>-</v>
      </c>
      <c r="X222" s="23" t="str">
        <f t="shared" si="8"/>
        <v>-</v>
      </c>
    </row>
    <row r="223" spans="1:24" x14ac:dyDescent="0.25">
      <c r="A223" s="25"/>
      <c r="B223" s="25"/>
      <c r="C223" s="25"/>
      <c r="D223" s="25"/>
      <c r="E223" s="25"/>
      <c r="F223" s="25"/>
      <c r="G223" s="25"/>
      <c r="H223" s="25"/>
      <c r="J223" s="25"/>
      <c r="K223" s="25"/>
      <c r="L223" s="25"/>
      <c r="M223" s="25"/>
      <c r="N223" s="25"/>
      <c r="R223" s="20"/>
      <c r="S223" s="25"/>
      <c r="T223" s="25"/>
      <c r="U223" s="25"/>
      <c r="V223" s="25"/>
      <c r="W223" s="23" t="str">
        <f t="shared" si="8"/>
        <v>-</v>
      </c>
      <c r="X223" s="23" t="str">
        <f t="shared" si="8"/>
        <v>-</v>
      </c>
    </row>
    <row r="224" spans="1:24" x14ac:dyDescent="0.25">
      <c r="A224" s="25"/>
      <c r="B224" s="25"/>
      <c r="C224" s="25"/>
      <c r="D224" s="25"/>
      <c r="E224" s="25"/>
      <c r="F224" s="25"/>
      <c r="G224" s="25"/>
      <c r="H224" s="25"/>
      <c r="J224" s="25"/>
      <c r="K224" s="25"/>
      <c r="L224" s="25"/>
      <c r="M224" s="25"/>
      <c r="N224" s="25"/>
      <c r="R224" s="20"/>
      <c r="S224" s="25"/>
      <c r="T224" s="25"/>
      <c r="U224" s="25"/>
      <c r="V224" s="25"/>
      <c r="W224" s="23" t="str">
        <f t="shared" si="8"/>
        <v>-</v>
      </c>
      <c r="X224" s="23" t="str">
        <f t="shared" si="8"/>
        <v>-</v>
      </c>
    </row>
    <row r="225" spans="1:24" x14ac:dyDescent="0.25">
      <c r="A225" s="25"/>
      <c r="B225" s="25"/>
      <c r="C225" s="25"/>
      <c r="D225" s="25"/>
      <c r="E225" s="25"/>
      <c r="F225" s="25"/>
      <c r="G225" s="25"/>
      <c r="H225" s="25"/>
      <c r="J225" s="25"/>
      <c r="K225" s="25"/>
      <c r="L225" s="25"/>
      <c r="M225" s="25"/>
      <c r="N225" s="25"/>
      <c r="R225" s="20"/>
      <c r="S225" s="25"/>
      <c r="T225" s="25"/>
      <c r="U225" s="25"/>
      <c r="V225" s="25"/>
      <c r="W225" s="23" t="str">
        <f t="shared" si="8"/>
        <v>-</v>
      </c>
      <c r="X225" s="23" t="str">
        <f t="shared" si="8"/>
        <v>-</v>
      </c>
    </row>
    <row r="226" spans="1:24" x14ac:dyDescent="0.25">
      <c r="A226" s="25"/>
      <c r="B226" s="25"/>
      <c r="C226" s="25"/>
      <c r="D226" s="25"/>
      <c r="E226" s="25"/>
      <c r="F226" s="25"/>
      <c r="G226" s="25"/>
      <c r="H226" s="25"/>
      <c r="J226" s="25"/>
      <c r="K226" s="25"/>
      <c r="L226" s="25"/>
      <c r="M226" s="25"/>
      <c r="N226" s="25"/>
      <c r="R226" s="20"/>
      <c r="S226" s="25"/>
      <c r="T226" s="25"/>
      <c r="U226" s="25"/>
      <c r="V226" s="25"/>
      <c r="W226" s="23" t="str">
        <f t="shared" si="8"/>
        <v>-</v>
      </c>
      <c r="X226" s="23" t="str">
        <f t="shared" si="8"/>
        <v>-</v>
      </c>
    </row>
    <row r="227" spans="1:24" x14ac:dyDescent="0.25">
      <c r="A227" s="25"/>
      <c r="B227" s="25"/>
      <c r="C227" s="25"/>
      <c r="D227" s="25"/>
      <c r="E227" s="25"/>
      <c r="F227" s="25"/>
      <c r="G227" s="25"/>
      <c r="H227" s="25"/>
      <c r="J227" s="25"/>
      <c r="K227" s="25"/>
      <c r="L227" s="25"/>
      <c r="M227" s="25"/>
      <c r="N227" s="25"/>
      <c r="R227" s="20"/>
      <c r="S227" s="25"/>
      <c r="T227" s="25"/>
      <c r="U227" s="25"/>
      <c r="V227" s="25"/>
      <c r="W227" s="23" t="str">
        <f t="shared" si="8"/>
        <v>-</v>
      </c>
      <c r="X227" s="23" t="str">
        <f t="shared" si="8"/>
        <v>-</v>
      </c>
    </row>
    <row r="228" spans="1:24" x14ac:dyDescent="0.25">
      <c r="A228" s="25"/>
      <c r="B228" s="25"/>
      <c r="C228" s="25"/>
      <c r="D228" s="25"/>
      <c r="E228" s="25"/>
      <c r="F228" s="25"/>
      <c r="G228" s="25"/>
      <c r="H228" s="25"/>
      <c r="J228" s="25"/>
      <c r="K228" s="25"/>
      <c r="L228" s="25"/>
      <c r="M228" s="25"/>
      <c r="N228" s="25"/>
      <c r="R228" s="20"/>
      <c r="S228" s="25"/>
      <c r="T228" s="25"/>
      <c r="U228" s="25"/>
      <c r="V228" s="25"/>
      <c r="W228" s="23" t="str">
        <f t="shared" si="8"/>
        <v>-</v>
      </c>
      <c r="X228" s="23" t="str">
        <f t="shared" si="8"/>
        <v>-</v>
      </c>
    </row>
    <row r="229" spans="1:24" x14ac:dyDescent="0.25">
      <c r="A229" s="25"/>
      <c r="B229" s="25"/>
      <c r="C229" s="25"/>
      <c r="D229" s="25"/>
      <c r="E229" s="25"/>
      <c r="F229" s="25"/>
      <c r="G229" s="25"/>
      <c r="H229" s="25"/>
      <c r="J229" s="25"/>
      <c r="K229" s="25"/>
      <c r="L229" s="25"/>
      <c r="M229" s="25"/>
      <c r="N229" s="25"/>
      <c r="R229" s="20"/>
      <c r="S229" s="25"/>
      <c r="T229" s="25"/>
      <c r="U229" s="25"/>
      <c r="V229" s="25"/>
      <c r="W229" s="23" t="str">
        <f t="shared" si="8"/>
        <v>-</v>
      </c>
      <c r="X229" s="23" t="str">
        <f t="shared" si="8"/>
        <v>-</v>
      </c>
    </row>
    <row r="230" spans="1:24" x14ac:dyDescent="0.25">
      <c r="A230" s="25"/>
      <c r="B230" s="25"/>
      <c r="C230" s="25"/>
      <c r="D230" s="25"/>
      <c r="E230" s="25"/>
      <c r="F230" s="25"/>
      <c r="G230" s="25"/>
      <c r="H230" s="25"/>
      <c r="J230" s="25"/>
      <c r="K230" s="25"/>
      <c r="L230" s="25"/>
      <c r="M230" s="25"/>
      <c r="N230" s="25"/>
      <c r="R230" s="20"/>
      <c r="S230" s="25"/>
      <c r="T230" s="25"/>
      <c r="U230" s="25"/>
      <c r="V230" s="25"/>
      <c r="W230" s="23" t="str">
        <f t="shared" si="8"/>
        <v>-</v>
      </c>
      <c r="X230" s="23" t="str">
        <f t="shared" si="8"/>
        <v>-</v>
      </c>
    </row>
    <row r="231" spans="1:24" x14ac:dyDescent="0.25">
      <c r="A231" s="25"/>
      <c r="B231" s="25"/>
      <c r="C231" s="25"/>
      <c r="D231" s="25"/>
      <c r="E231" s="25"/>
      <c r="F231" s="25"/>
      <c r="G231" s="25"/>
      <c r="H231" s="25"/>
      <c r="J231" s="25"/>
      <c r="K231" s="25"/>
      <c r="L231" s="25"/>
      <c r="M231" s="25"/>
      <c r="N231" s="25"/>
      <c r="R231" s="20"/>
      <c r="S231" s="25"/>
      <c r="T231" s="25"/>
      <c r="U231" s="25"/>
      <c r="V231" s="25"/>
      <c r="W231" s="23" t="str">
        <f t="shared" si="8"/>
        <v>-</v>
      </c>
      <c r="X231" s="23" t="str">
        <f t="shared" si="8"/>
        <v>-</v>
      </c>
    </row>
    <row r="232" spans="1:24" x14ac:dyDescent="0.25">
      <c r="A232" s="25"/>
      <c r="B232" s="25"/>
      <c r="C232" s="25"/>
      <c r="D232" s="25"/>
      <c r="E232" s="25"/>
      <c r="F232" s="25"/>
      <c r="G232" s="25"/>
      <c r="H232" s="25"/>
      <c r="J232" s="25"/>
      <c r="K232" s="25"/>
      <c r="L232" s="25"/>
      <c r="M232" s="25"/>
      <c r="N232" s="25"/>
      <c r="R232" s="20"/>
      <c r="S232" s="25"/>
      <c r="T232" s="25"/>
      <c r="U232" s="25"/>
      <c r="V232" s="25"/>
      <c r="W232" s="23" t="str">
        <f t="shared" si="8"/>
        <v>-</v>
      </c>
      <c r="X232" s="23" t="str">
        <f t="shared" si="8"/>
        <v>-</v>
      </c>
    </row>
    <row r="233" spans="1:24" x14ac:dyDescent="0.25">
      <c r="A233" s="25"/>
      <c r="B233" s="25"/>
      <c r="C233" s="25"/>
      <c r="D233" s="25"/>
      <c r="E233" s="25"/>
      <c r="F233" s="25"/>
      <c r="G233" s="25"/>
      <c r="H233" s="25"/>
      <c r="J233" s="25"/>
      <c r="K233" s="25"/>
      <c r="L233" s="25"/>
      <c r="M233" s="25"/>
      <c r="N233" s="25"/>
      <c r="R233" s="20"/>
      <c r="S233" s="25"/>
      <c r="T233" s="25"/>
      <c r="U233" s="25"/>
      <c r="V233" s="25"/>
      <c r="W233" s="23" t="str">
        <f t="shared" si="8"/>
        <v>-</v>
      </c>
      <c r="X233" s="23" t="str">
        <f t="shared" si="8"/>
        <v>-</v>
      </c>
    </row>
    <row r="234" spans="1:24" x14ac:dyDescent="0.25">
      <c r="A234" s="25"/>
      <c r="B234" s="25"/>
      <c r="C234" s="25"/>
      <c r="D234" s="25"/>
      <c r="E234" s="25"/>
      <c r="F234" s="25"/>
      <c r="G234" s="25"/>
      <c r="H234" s="25"/>
      <c r="J234" s="25"/>
      <c r="K234" s="25"/>
      <c r="L234" s="25"/>
      <c r="M234" s="25"/>
      <c r="N234" s="25"/>
      <c r="R234" s="20"/>
      <c r="S234" s="25"/>
      <c r="T234" s="25"/>
      <c r="U234" s="25"/>
      <c r="V234" s="25"/>
      <c r="W234" s="23" t="str">
        <f t="shared" si="8"/>
        <v>-</v>
      </c>
      <c r="X234" s="23" t="str">
        <f t="shared" si="8"/>
        <v>-</v>
      </c>
    </row>
    <row r="235" spans="1:24" x14ac:dyDescent="0.25">
      <c r="A235" s="25"/>
      <c r="B235" s="25"/>
      <c r="C235" s="25"/>
      <c r="D235" s="25"/>
      <c r="E235" s="25"/>
      <c r="F235" s="25"/>
      <c r="G235" s="25"/>
      <c r="H235" s="25"/>
      <c r="J235" s="25"/>
      <c r="K235" s="25"/>
      <c r="L235" s="25"/>
      <c r="M235" s="25"/>
      <c r="N235" s="25"/>
      <c r="R235" s="20"/>
      <c r="S235" s="25"/>
      <c r="T235" s="25"/>
      <c r="U235" s="25"/>
      <c r="V235" s="25"/>
      <c r="W235" s="23" t="str">
        <f t="shared" si="8"/>
        <v>-</v>
      </c>
      <c r="X235" s="23" t="str">
        <f t="shared" si="8"/>
        <v>-</v>
      </c>
    </row>
    <row r="236" spans="1:24" x14ac:dyDescent="0.25">
      <c r="A236" s="25"/>
      <c r="B236" s="25"/>
      <c r="C236" s="25"/>
      <c r="D236" s="25"/>
      <c r="E236" s="25"/>
      <c r="F236" s="25"/>
      <c r="G236" s="25"/>
      <c r="H236" s="25"/>
      <c r="J236" s="25"/>
      <c r="K236" s="25"/>
      <c r="L236" s="25"/>
      <c r="M236" s="25"/>
      <c r="N236" s="25"/>
      <c r="R236" s="20"/>
      <c r="S236" s="25"/>
      <c r="T236" s="25"/>
      <c r="U236" s="25"/>
      <c r="V236" s="25"/>
      <c r="W236" s="23" t="str">
        <f t="shared" si="8"/>
        <v>-</v>
      </c>
      <c r="X236" s="23" t="str">
        <f t="shared" si="8"/>
        <v>-</v>
      </c>
    </row>
    <row r="237" spans="1:24" x14ac:dyDescent="0.25">
      <c r="A237" s="25"/>
      <c r="B237" s="25"/>
      <c r="C237" s="25"/>
      <c r="D237" s="25"/>
      <c r="E237" s="25"/>
      <c r="F237" s="25"/>
      <c r="G237" s="25"/>
      <c r="H237" s="25"/>
      <c r="J237" s="25"/>
      <c r="K237" s="25"/>
      <c r="L237" s="25"/>
      <c r="M237" s="25"/>
      <c r="N237" s="25"/>
      <c r="R237" s="20"/>
      <c r="S237" s="25"/>
      <c r="T237" s="25"/>
      <c r="U237" s="25"/>
      <c r="V237" s="25"/>
      <c r="W237" s="23" t="str">
        <f t="shared" si="8"/>
        <v>-</v>
      </c>
      <c r="X237" s="23" t="str">
        <f t="shared" si="8"/>
        <v>-</v>
      </c>
    </row>
    <row r="238" spans="1:24" x14ac:dyDescent="0.25">
      <c r="A238" s="25"/>
      <c r="B238" s="25"/>
      <c r="C238" s="25"/>
      <c r="D238" s="25"/>
      <c r="E238" s="25"/>
      <c r="F238" s="25"/>
      <c r="G238" s="25"/>
      <c r="H238" s="25"/>
      <c r="J238" s="25"/>
      <c r="K238" s="25"/>
      <c r="L238" s="25"/>
      <c r="M238" s="25"/>
      <c r="N238" s="25"/>
      <c r="R238" s="20"/>
      <c r="S238" s="25"/>
      <c r="T238" s="25"/>
      <c r="U238" s="25"/>
      <c r="V238" s="25"/>
      <c r="W238" s="23" t="str">
        <f t="shared" si="8"/>
        <v>-</v>
      </c>
      <c r="X238" s="23" t="str">
        <f t="shared" si="8"/>
        <v>-</v>
      </c>
    </row>
    <row r="239" spans="1:24" x14ac:dyDescent="0.25">
      <c r="A239" s="25"/>
      <c r="B239" s="25"/>
      <c r="C239" s="25"/>
      <c r="D239" s="25"/>
      <c r="E239" s="25"/>
      <c r="F239" s="25"/>
      <c r="G239" s="25"/>
      <c r="H239" s="25"/>
      <c r="J239" s="25"/>
      <c r="K239" s="25"/>
      <c r="L239" s="25"/>
      <c r="M239" s="25"/>
      <c r="N239" s="25"/>
      <c r="R239" s="20"/>
      <c r="S239" s="25"/>
      <c r="T239" s="25"/>
      <c r="U239" s="25"/>
      <c r="V239" s="25"/>
      <c r="W239" s="23" t="str">
        <f t="shared" si="8"/>
        <v>-</v>
      </c>
      <c r="X239" s="23" t="str">
        <f t="shared" si="8"/>
        <v>-</v>
      </c>
    </row>
    <row r="240" spans="1:24" x14ac:dyDescent="0.25">
      <c r="A240" s="25"/>
      <c r="B240" s="25"/>
      <c r="C240" s="25"/>
      <c r="D240" s="25"/>
      <c r="E240" s="25"/>
      <c r="F240" s="25"/>
      <c r="G240" s="25"/>
      <c r="H240" s="25"/>
      <c r="J240" s="25"/>
      <c r="K240" s="25"/>
      <c r="L240" s="25"/>
      <c r="M240" s="25"/>
      <c r="N240" s="25"/>
      <c r="R240" s="20"/>
      <c r="S240" s="25"/>
      <c r="T240" s="25"/>
      <c r="U240" s="25"/>
      <c r="V240" s="25"/>
      <c r="W240" s="23" t="str">
        <f t="shared" si="8"/>
        <v>-</v>
      </c>
      <c r="X240" s="23" t="str">
        <f t="shared" si="8"/>
        <v>-</v>
      </c>
    </row>
    <row r="241" spans="1:24" x14ac:dyDescent="0.25">
      <c r="A241" s="25"/>
      <c r="B241" s="25"/>
      <c r="C241" s="25"/>
      <c r="D241" s="25"/>
      <c r="E241" s="25"/>
      <c r="F241" s="25"/>
      <c r="G241" s="25"/>
      <c r="H241" s="25"/>
      <c r="J241" s="25"/>
      <c r="K241" s="25"/>
      <c r="L241" s="25"/>
      <c r="M241" s="25"/>
      <c r="N241" s="25"/>
      <c r="R241" s="20"/>
      <c r="S241" s="25"/>
      <c r="T241" s="25"/>
      <c r="U241" s="25"/>
      <c r="V241" s="25"/>
      <c r="W241" s="23" t="str">
        <f t="shared" si="8"/>
        <v>-</v>
      </c>
      <c r="X241" s="23" t="str">
        <f t="shared" si="8"/>
        <v>-</v>
      </c>
    </row>
    <row r="242" spans="1:24" x14ac:dyDescent="0.25">
      <c r="A242" s="25"/>
      <c r="B242" s="25"/>
      <c r="C242" s="25"/>
      <c r="D242" s="25"/>
      <c r="E242" s="25"/>
      <c r="F242" s="25"/>
      <c r="G242" s="25"/>
      <c r="H242" s="25"/>
      <c r="J242" s="25"/>
      <c r="K242" s="25"/>
      <c r="L242" s="25"/>
      <c r="M242" s="25"/>
      <c r="N242" s="25"/>
      <c r="R242" s="20"/>
      <c r="S242" s="25"/>
      <c r="T242" s="25"/>
      <c r="U242" s="25"/>
      <c r="V242" s="25"/>
      <c r="W242" s="23" t="str">
        <f t="shared" si="8"/>
        <v>-</v>
      </c>
      <c r="X242" s="23" t="str">
        <f t="shared" si="8"/>
        <v>-</v>
      </c>
    </row>
    <row r="243" spans="1:24" x14ac:dyDescent="0.25">
      <c r="A243" s="25"/>
      <c r="B243" s="25"/>
      <c r="C243" s="25"/>
      <c r="D243" s="25"/>
      <c r="E243" s="25"/>
      <c r="F243" s="25"/>
      <c r="G243" s="25"/>
      <c r="H243" s="25"/>
      <c r="J243" s="25"/>
      <c r="K243" s="25"/>
      <c r="L243" s="25"/>
      <c r="M243" s="25"/>
      <c r="N243" s="25"/>
      <c r="R243" s="20"/>
      <c r="S243" s="25"/>
      <c r="T243" s="25"/>
      <c r="U243" s="25"/>
      <c r="V243" s="25"/>
      <c r="W243" s="23" t="str">
        <f t="shared" si="8"/>
        <v>-</v>
      </c>
      <c r="X243" s="23" t="str">
        <f t="shared" si="8"/>
        <v>-</v>
      </c>
    </row>
    <row r="244" spans="1:24" x14ac:dyDescent="0.25">
      <c r="A244" s="25"/>
      <c r="B244" s="25"/>
      <c r="C244" s="25"/>
      <c r="D244" s="25"/>
      <c r="E244" s="25"/>
      <c r="F244" s="25"/>
      <c r="G244" s="25"/>
      <c r="H244" s="25"/>
      <c r="J244" s="25"/>
      <c r="K244" s="25"/>
      <c r="L244" s="25"/>
      <c r="M244" s="25"/>
      <c r="N244" s="25"/>
      <c r="R244" s="20"/>
      <c r="S244" s="25"/>
      <c r="T244" s="25"/>
      <c r="U244" s="25"/>
      <c r="V244" s="25"/>
      <c r="W244" s="23" t="str">
        <f t="shared" si="8"/>
        <v>-</v>
      </c>
      <c r="X244" s="23" t="str">
        <f t="shared" si="8"/>
        <v>-</v>
      </c>
    </row>
    <row r="245" spans="1:24" x14ac:dyDescent="0.25">
      <c r="A245" s="25"/>
      <c r="B245" s="25"/>
      <c r="C245" s="25"/>
      <c r="D245" s="25"/>
      <c r="E245" s="25"/>
      <c r="F245" s="25"/>
      <c r="G245" s="25"/>
      <c r="H245" s="25"/>
      <c r="J245" s="25"/>
      <c r="K245" s="25"/>
      <c r="L245" s="25"/>
      <c r="M245" s="25"/>
      <c r="N245" s="25"/>
      <c r="R245" s="20"/>
      <c r="S245" s="25"/>
      <c r="T245" s="25"/>
      <c r="U245" s="25"/>
      <c r="V245" s="25"/>
      <c r="W245" s="23" t="str">
        <f t="shared" si="8"/>
        <v>-</v>
      </c>
      <c r="X245" s="23" t="str">
        <f t="shared" si="8"/>
        <v>-</v>
      </c>
    </row>
    <row r="246" spans="1:24" x14ac:dyDescent="0.25">
      <c r="A246" s="25"/>
      <c r="B246" s="25"/>
      <c r="C246" s="25"/>
      <c r="D246" s="25"/>
      <c r="E246" s="25"/>
      <c r="F246" s="25"/>
      <c r="G246" s="25"/>
      <c r="H246" s="25"/>
      <c r="J246" s="25"/>
      <c r="K246" s="25"/>
      <c r="L246" s="25"/>
      <c r="M246" s="25"/>
      <c r="N246" s="25"/>
      <c r="R246" s="20"/>
      <c r="S246" s="25"/>
      <c r="T246" s="25"/>
      <c r="U246" s="25"/>
      <c r="V246" s="25"/>
      <c r="W246" s="23" t="str">
        <f t="shared" si="8"/>
        <v>-</v>
      </c>
      <c r="X246" s="23" t="str">
        <f t="shared" si="8"/>
        <v>-</v>
      </c>
    </row>
    <row r="247" spans="1:24" x14ac:dyDescent="0.25">
      <c r="A247" s="25"/>
      <c r="B247" s="25"/>
      <c r="C247" s="25"/>
      <c r="D247" s="25"/>
      <c r="E247" s="25"/>
      <c r="F247" s="25"/>
      <c r="G247" s="25"/>
      <c r="H247" s="25"/>
      <c r="J247" s="25"/>
      <c r="K247" s="25"/>
      <c r="L247" s="25"/>
      <c r="M247" s="25"/>
      <c r="N247" s="25"/>
      <c r="R247" s="20"/>
      <c r="S247" s="25"/>
      <c r="T247" s="25"/>
      <c r="U247" s="25"/>
      <c r="V247" s="25"/>
      <c r="W247" s="23" t="str">
        <f t="shared" si="8"/>
        <v>-</v>
      </c>
      <c r="X247" s="23" t="str">
        <f t="shared" si="8"/>
        <v>-</v>
      </c>
    </row>
    <row r="248" spans="1:24" x14ac:dyDescent="0.25">
      <c r="A248" s="25"/>
      <c r="B248" s="25"/>
      <c r="C248" s="25"/>
      <c r="D248" s="25"/>
      <c r="E248" s="25"/>
      <c r="F248" s="25"/>
      <c r="G248" s="25"/>
      <c r="H248" s="25"/>
      <c r="J248" s="25"/>
      <c r="K248" s="25"/>
      <c r="L248" s="25"/>
      <c r="M248" s="25"/>
      <c r="N248" s="25"/>
      <c r="R248" s="20"/>
      <c r="S248" s="25"/>
      <c r="T248" s="25"/>
      <c r="U248" s="25"/>
      <c r="V248" s="25"/>
      <c r="W248" s="23" t="str">
        <f t="shared" si="8"/>
        <v>-</v>
      </c>
      <c r="X248" s="23" t="str">
        <f t="shared" si="8"/>
        <v>-</v>
      </c>
    </row>
    <row r="249" spans="1:24" x14ac:dyDescent="0.25">
      <c r="A249" s="25"/>
      <c r="B249" s="25"/>
      <c r="C249" s="25"/>
      <c r="D249" s="25"/>
      <c r="E249" s="25"/>
      <c r="F249" s="25"/>
      <c r="G249" s="25"/>
      <c r="H249" s="25"/>
      <c r="J249" s="25"/>
      <c r="K249" s="25"/>
      <c r="L249" s="25"/>
      <c r="M249" s="25"/>
      <c r="N249" s="25"/>
      <c r="R249" s="20"/>
      <c r="S249" s="25"/>
      <c r="T249" s="25"/>
      <c r="U249" s="25"/>
      <c r="V249" s="25"/>
      <c r="W249" s="23" t="str">
        <f t="shared" si="8"/>
        <v>-</v>
      </c>
      <c r="X249" s="23" t="str">
        <f t="shared" si="8"/>
        <v>-</v>
      </c>
    </row>
    <row r="250" spans="1:24" x14ac:dyDescent="0.25">
      <c r="A250" s="25"/>
      <c r="B250" s="25"/>
      <c r="C250" s="25"/>
      <c r="D250" s="25"/>
      <c r="E250" s="25"/>
      <c r="F250" s="25"/>
      <c r="G250" s="25"/>
      <c r="H250" s="25"/>
      <c r="J250" s="25"/>
      <c r="K250" s="25"/>
      <c r="L250" s="25"/>
      <c r="M250" s="25"/>
      <c r="N250" s="25"/>
      <c r="R250" s="20"/>
      <c r="S250" s="25"/>
      <c r="T250" s="25"/>
      <c r="U250" s="25"/>
      <c r="V250" s="25"/>
      <c r="W250" s="23" t="str">
        <f t="shared" si="8"/>
        <v>-</v>
      </c>
      <c r="X250" s="23" t="str">
        <f t="shared" si="8"/>
        <v>-</v>
      </c>
    </row>
    <row r="251" spans="1:24" x14ac:dyDescent="0.25">
      <c r="A251" s="25"/>
      <c r="B251" s="25"/>
      <c r="C251" s="25"/>
      <c r="D251" s="25"/>
      <c r="E251" s="25"/>
      <c r="F251" s="25"/>
      <c r="G251" s="25"/>
      <c r="H251" s="25"/>
      <c r="J251" s="25"/>
      <c r="K251" s="25"/>
      <c r="L251" s="25"/>
      <c r="M251" s="25"/>
      <c r="N251" s="25"/>
      <c r="R251" s="20"/>
      <c r="S251" s="25"/>
      <c r="T251" s="25"/>
      <c r="U251" s="25"/>
      <c r="V251" s="25"/>
      <c r="W251" s="23" t="str">
        <f t="shared" si="8"/>
        <v>-</v>
      </c>
      <c r="X251" s="23" t="str">
        <f t="shared" si="8"/>
        <v>-</v>
      </c>
    </row>
    <row r="252" spans="1:24" x14ac:dyDescent="0.25">
      <c r="A252" s="25"/>
      <c r="B252" s="25"/>
      <c r="C252" s="25"/>
      <c r="D252" s="25"/>
      <c r="E252" s="25"/>
      <c r="F252" s="25"/>
      <c r="G252" s="25"/>
      <c r="H252" s="25"/>
      <c r="J252" s="25"/>
      <c r="K252" s="25"/>
      <c r="L252" s="25"/>
      <c r="M252" s="25"/>
      <c r="N252" s="25"/>
      <c r="R252" s="20"/>
      <c r="S252" s="25"/>
      <c r="T252" s="25"/>
      <c r="U252" s="25"/>
      <c r="V252" s="25"/>
      <c r="W252" s="23" t="str">
        <f t="shared" si="8"/>
        <v>-</v>
      </c>
      <c r="X252" s="23" t="str">
        <f t="shared" si="8"/>
        <v>-</v>
      </c>
    </row>
    <row r="253" spans="1:24" x14ac:dyDescent="0.25">
      <c r="A253" s="25"/>
      <c r="B253" s="25"/>
      <c r="C253" s="25"/>
      <c r="D253" s="25"/>
      <c r="E253" s="25"/>
      <c r="F253" s="25"/>
      <c r="G253" s="25"/>
      <c r="H253" s="25"/>
      <c r="J253" s="25"/>
      <c r="K253" s="25"/>
      <c r="L253" s="25"/>
      <c r="M253" s="25"/>
      <c r="N253" s="25"/>
      <c r="R253" s="20"/>
      <c r="S253" s="25"/>
      <c r="T253" s="25"/>
      <c r="U253" s="25"/>
      <c r="V253" s="25"/>
      <c r="W253" s="23" t="str">
        <f t="shared" si="8"/>
        <v>-</v>
      </c>
      <c r="X253" s="23" t="str">
        <f t="shared" si="8"/>
        <v>-</v>
      </c>
    </row>
    <row r="254" spans="1:24" x14ac:dyDescent="0.25">
      <c r="A254" s="25"/>
      <c r="B254" s="25"/>
      <c r="C254" s="25"/>
      <c r="D254" s="25"/>
      <c r="E254" s="25"/>
      <c r="F254" s="25"/>
      <c r="G254" s="25"/>
      <c r="H254" s="25"/>
      <c r="J254" s="25"/>
      <c r="K254" s="25"/>
      <c r="L254" s="25"/>
      <c r="M254" s="25"/>
      <c r="N254" s="25"/>
      <c r="R254" s="20"/>
      <c r="S254" s="25"/>
      <c r="T254" s="25"/>
      <c r="U254" s="25"/>
      <c r="V254" s="25"/>
      <c r="W254" s="23" t="str">
        <f t="shared" si="8"/>
        <v>-</v>
      </c>
      <c r="X254" s="23" t="str">
        <f t="shared" si="8"/>
        <v>-</v>
      </c>
    </row>
    <row r="255" spans="1:24" x14ac:dyDescent="0.25">
      <c r="A255" s="25"/>
      <c r="B255" s="25"/>
      <c r="C255" s="25"/>
      <c r="D255" s="25"/>
      <c r="E255" s="25"/>
      <c r="F255" s="25"/>
      <c r="G255" s="25"/>
      <c r="H255" s="25"/>
      <c r="J255" s="25"/>
      <c r="K255" s="25"/>
      <c r="L255" s="25"/>
      <c r="M255" s="25"/>
      <c r="N255" s="25"/>
      <c r="R255" s="20"/>
      <c r="S255" s="25"/>
      <c r="T255" s="25"/>
      <c r="U255" s="25"/>
      <c r="V255" s="25"/>
      <c r="W255" s="23" t="str">
        <f t="shared" ref="W255:X318" si="9">IF((J255+L255/$X$6)&gt;0,(J255+L255/$X$6),"-")</f>
        <v>-</v>
      </c>
      <c r="X255" s="23" t="str">
        <f t="shared" si="9"/>
        <v>-</v>
      </c>
    </row>
    <row r="256" spans="1:24" x14ac:dyDescent="0.25">
      <c r="A256" s="25"/>
      <c r="B256" s="25"/>
      <c r="C256" s="25"/>
      <c r="D256" s="25"/>
      <c r="E256" s="25"/>
      <c r="F256" s="25"/>
      <c r="G256" s="25"/>
      <c r="H256" s="25"/>
      <c r="J256" s="25"/>
      <c r="K256" s="25"/>
      <c r="L256" s="25"/>
      <c r="M256" s="25"/>
      <c r="N256" s="25"/>
      <c r="R256" s="20"/>
      <c r="S256" s="25"/>
      <c r="T256" s="25"/>
      <c r="U256" s="25"/>
      <c r="V256" s="25"/>
      <c r="W256" s="23" t="str">
        <f t="shared" si="9"/>
        <v>-</v>
      </c>
      <c r="X256" s="23" t="str">
        <f t="shared" si="9"/>
        <v>-</v>
      </c>
    </row>
    <row r="257" spans="1:24" x14ac:dyDescent="0.25">
      <c r="A257" s="25"/>
      <c r="B257" s="25"/>
      <c r="C257" s="25"/>
      <c r="D257" s="25"/>
      <c r="E257" s="25"/>
      <c r="F257" s="25"/>
      <c r="G257" s="25"/>
      <c r="H257" s="25"/>
      <c r="J257" s="25"/>
      <c r="K257" s="25"/>
      <c r="L257" s="25"/>
      <c r="M257" s="25"/>
      <c r="N257" s="25"/>
      <c r="R257" s="20"/>
      <c r="S257" s="25"/>
      <c r="T257" s="25"/>
      <c r="U257" s="25"/>
      <c r="V257" s="25"/>
      <c r="W257" s="23" t="str">
        <f t="shared" si="9"/>
        <v>-</v>
      </c>
      <c r="X257" s="23" t="str">
        <f t="shared" si="9"/>
        <v>-</v>
      </c>
    </row>
    <row r="258" spans="1:24" x14ac:dyDescent="0.25">
      <c r="A258" s="25"/>
      <c r="B258" s="25"/>
      <c r="C258" s="25"/>
      <c r="D258" s="25"/>
      <c r="E258" s="25"/>
      <c r="F258" s="25"/>
      <c r="G258" s="25"/>
      <c r="H258" s="25"/>
      <c r="J258" s="25"/>
      <c r="K258" s="25"/>
      <c r="L258" s="25"/>
      <c r="M258" s="25"/>
      <c r="N258" s="25"/>
      <c r="R258" s="20"/>
      <c r="S258" s="25"/>
      <c r="T258" s="25"/>
      <c r="U258" s="25"/>
      <c r="V258" s="25"/>
      <c r="W258" s="23" t="str">
        <f t="shared" si="9"/>
        <v>-</v>
      </c>
      <c r="X258" s="23" t="str">
        <f t="shared" si="9"/>
        <v>-</v>
      </c>
    </row>
    <row r="259" spans="1:24" x14ac:dyDescent="0.25">
      <c r="A259" s="25"/>
      <c r="B259" s="25"/>
      <c r="C259" s="25"/>
      <c r="D259" s="25"/>
      <c r="E259" s="25"/>
      <c r="F259" s="25"/>
      <c r="G259" s="25"/>
      <c r="H259" s="25"/>
      <c r="J259" s="25"/>
      <c r="K259" s="25"/>
      <c r="L259" s="25"/>
      <c r="M259" s="25"/>
      <c r="N259" s="25"/>
      <c r="R259" s="20"/>
      <c r="S259" s="25"/>
      <c r="T259" s="25"/>
      <c r="U259" s="25"/>
      <c r="V259" s="25"/>
      <c r="W259" s="23" t="str">
        <f t="shared" si="9"/>
        <v>-</v>
      </c>
      <c r="X259" s="23" t="str">
        <f t="shared" si="9"/>
        <v>-</v>
      </c>
    </row>
    <row r="260" spans="1:24" x14ac:dyDescent="0.25">
      <c r="A260" s="25"/>
      <c r="B260" s="25"/>
      <c r="C260" s="25"/>
      <c r="D260" s="25"/>
      <c r="E260" s="25"/>
      <c r="F260" s="25"/>
      <c r="G260" s="25"/>
      <c r="H260" s="25"/>
      <c r="J260" s="25"/>
      <c r="K260" s="25"/>
      <c r="L260" s="25"/>
      <c r="M260" s="25"/>
      <c r="N260" s="25"/>
      <c r="R260" s="20"/>
      <c r="S260" s="25"/>
      <c r="T260" s="25"/>
      <c r="U260" s="25"/>
      <c r="V260" s="25"/>
      <c r="W260" s="23" t="str">
        <f t="shared" si="9"/>
        <v>-</v>
      </c>
      <c r="X260" s="23" t="str">
        <f t="shared" si="9"/>
        <v>-</v>
      </c>
    </row>
    <row r="261" spans="1:24" x14ac:dyDescent="0.25">
      <c r="A261" s="25"/>
      <c r="B261" s="25"/>
      <c r="C261" s="25"/>
      <c r="D261" s="25"/>
      <c r="E261" s="25"/>
      <c r="F261" s="25"/>
      <c r="G261" s="25"/>
      <c r="H261" s="25"/>
      <c r="J261" s="25"/>
      <c r="K261" s="25"/>
      <c r="L261" s="25"/>
      <c r="M261" s="25"/>
      <c r="N261" s="25"/>
      <c r="R261" s="20"/>
      <c r="S261" s="25"/>
      <c r="T261" s="25"/>
      <c r="U261" s="25"/>
      <c r="V261" s="25"/>
      <c r="W261" s="23" t="str">
        <f t="shared" si="9"/>
        <v>-</v>
      </c>
      <c r="X261" s="23" t="str">
        <f t="shared" si="9"/>
        <v>-</v>
      </c>
    </row>
    <row r="262" spans="1:24" x14ac:dyDescent="0.25">
      <c r="A262" s="25"/>
      <c r="B262" s="25"/>
      <c r="C262" s="25"/>
      <c r="D262" s="25"/>
      <c r="E262" s="25"/>
      <c r="F262" s="25"/>
      <c r="G262" s="25"/>
      <c r="H262" s="25"/>
      <c r="J262" s="25"/>
      <c r="K262" s="25"/>
      <c r="L262" s="25"/>
      <c r="M262" s="25"/>
      <c r="N262" s="25"/>
      <c r="R262" s="20"/>
      <c r="S262" s="25"/>
      <c r="T262" s="25"/>
      <c r="U262" s="25"/>
      <c r="V262" s="25"/>
      <c r="W262" s="23" t="str">
        <f t="shared" si="9"/>
        <v>-</v>
      </c>
      <c r="X262" s="23" t="str">
        <f t="shared" si="9"/>
        <v>-</v>
      </c>
    </row>
    <row r="263" spans="1:24" x14ac:dyDescent="0.25">
      <c r="A263" s="25"/>
      <c r="B263" s="25"/>
      <c r="C263" s="25"/>
      <c r="D263" s="25"/>
      <c r="E263" s="25"/>
      <c r="F263" s="25"/>
      <c r="G263" s="25"/>
      <c r="H263" s="25"/>
      <c r="J263" s="25"/>
      <c r="K263" s="25"/>
      <c r="L263" s="25"/>
      <c r="M263" s="25"/>
      <c r="N263" s="25"/>
      <c r="R263" s="20"/>
      <c r="S263" s="25"/>
      <c r="T263" s="25"/>
      <c r="U263" s="25"/>
      <c r="V263" s="25"/>
      <c r="W263" s="23" t="str">
        <f t="shared" si="9"/>
        <v>-</v>
      </c>
      <c r="X263" s="23" t="str">
        <f t="shared" si="9"/>
        <v>-</v>
      </c>
    </row>
    <row r="264" spans="1:24" x14ac:dyDescent="0.25">
      <c r="A264" s="25"/>
      <c r="B264" s="25"/>
      <c r="C264" s="25"/>
      <c r="D264" s="25"/>
      <c r="E264" s="25"/>
      <c r="F264" s="25"/>
      <c r="G264" s="25"/>
      <c r="H264" s="25"/>
      <c r="J264" s="25"/>
      <c r="K264" s="25"/>
      <c r="L264" s="25"/>
      <c r="M264" s="25"/>
      <c r="N264" s="25"/>
      <c r="R264" s="20"/>
      <c r="S264" s="25"/>
      <c r="T264" s="25"/>
      <c r="U264" s="25"/>
      <c r="V264" s="25"/>
      <c r="W264" s="23" t="str">
        <f t="shared" si="9"/>
        <v>-</v>
      </c>
      <c r="X264" s="23" t="str">
        <f t="shared" si="9"/>
        <v>-</v>
      </c>
    </row>
    <row r="265" spans="1:24" x14ac:dyDescent="0.25">
      <c r="A265" s="25"/>
      <c r="B265" s="25"/>
      <c r="C265" s="25"/>
      <c r="D265" s="25"/>
      <c r="E265" s="25"/>
      <c r="F265" s="25"/>
      <c r="G265" s="25"/>
      <c r="H265" s="25"/>
      <c r="J265" s="25"/>
      <c r="K265" s="25"/>
      <c r="L265" s="25"/>
      <c r="M265" s="25"/>
      <c r="N265" s="25"/>
      <c r="R265" s="20"/>
      <c r="S265" s="25"/>
      <c r="T265" s="25"/>
      <c r="U265" s="25"/>
      <c r="V265" s="25"/>
      <c r="W265" s="23" t="str">
        <f t="shared" si="9"/>
        <v>-</v>
      </c>
      <c r="X265" s="23" t="str">
        <f t="shared" si="9"/>
        <v>-</v>
      </c>
    </row>
    <row r="266" spans="1:24" x14ac:dyDescent="0.25">
      <c r="A266" s="25"/>
      <c r="B266" s="25"/>
      <c r="C266" s="25"/>
      <c r="D266" s="25"/>
      <c r="E266" s="25"/>
      <c r="F266" s="25"/>
      <c r="G266" s="25"/>
      <c r="H266" s="25"/>
      <c r="J266" s="25"/>
      <c r="K266" s="25"/>
      <c r="L266" s="25"/>
      <c r="M266" s="25"/>
      <c r="N266" s="25"/>
      <c r="R266" s="20"/>
      <c r="S266" s="25"/>
      <c r="T266" s="25"/>
      <c r="U266" s="25"/>
      <c r="V266" s="25"/>
      <c r="W266" s="23" t="str">
        <f t="shared" si="9"/>
        <v>-</v>
      </c>
      <c r="X266" s="23" t="str">
        <f t="shared" si="9"/>
        <v>-</v>
      </c>
    </row>
    <row r="267" spans="1:24" x14ac:dyDescent="0.25">
      <c r="A267" s="25"/>
      <c r="B267" s="25"/>
      <c r="C267" s="25"/>
      <c r="D267" s="25"/>
      <c r="E267" s="25"/>
      <c r="F267" s="25"/>
      <c r="G267" s="25"/>
      <c r="H267" s="25"/>
      <c r="J267" s="25"/>
      <c r="K267" s="25"/>
      <c r="L267" s="25"/>
      <c r="M267" s="25"/>
      <c r="N267" s="25"/>
      <c r="R267" s="20"/>
      <c r="S267" s="25"/>
      <c r="T267" s="25"/>
      <c r="U267" s="25"/>
      <c r="V267" s="25"/>
      <c r="W267" s="23" t="str">
        <f t="shared" si="9"/>
        <v>-</v>
      </c>
      <c r="X267" s="23" t="str">
        <f t="shared" si="9"/>
        <v>-</v>
      </c>
    </row>
    <row r="268" spans="1:24" x14ac:dyDescent="0.25">
      <c r="A268" s="25"/>
      <c r="B268" s="25"/>
      <c r="C268" s="25"/>
      <c r="D268" s="25"/>
      <c r="E268" s="25"/>
      <c r="F268" s="25"/>
      <c r="G268" s="25"/>
      <c r="H268" s="25"/>
      <c r="J268" s="25"/>
      <c r="K268" s="25"/>
      <c r="L268" s="25"/>
      <c r="M268" s="25"/>
      <c r="N268" s="25"/>
      <c r="R268" s="20"/>
      <c r="S268" s="25"/>
      <c r="T268" s="25"/>
      <c r="U268" s="25"/>
      <c r="V268" s="25"/>
      <c r="W268" s="23" t="str">
        <f t="shared" si="9"/>
        <v>-</v>
      </c>
      <c r="X268" s="23" t="str">
        <f t="shared" si="9"/>
        <v>-</v>
      </c>
    </row>
    <row r="269" spans="1:24" x14ac:dyDescent="0.25">
      <c r="A269" s="25"/>
      <c r="B269" s="25"/>
      <c r="C269" s="25"/>
      <c r="D269" s="25"/>
      <c r="E269" s="25"/>
      <c r="F269" s="25"/>
      <c r="G269" s="25"/>
      <c r="H269" s="25"/>
      <c r="J269" s="25"/>
      <c r="K269" s="25"/>
      <c r="L269" s="25"/>
      <c r="M269" s="25"/>
      <c r="N269" s="25"/>
      <c r="R269" s="20"/>
      <c r="S269" s="25"/>
      <c r="T269" s="25"/>
      <c r="U269" s="25"/>
      <c r="V269" s="25"/>
      <c r="W269" s="23" t="str">
        <f t="shared" si="9"/>
        <v>-</v>
      </c>
      <c r="X269" s="23" t="str">
        <f t="shared" si="9"/>
        <v>-</v>
      </c>
    </row>
    <row r="270" spans="1:24" x14ac:dyDescent="0.25">
      <c r="A270" s="25"/>
      <c r="B270" s="25"/>
      <c r="C270" s="25"/>
      <c r="D270" s="25"/>
      <c r="E270" s="25"/>
      <c r="F270" s="25"/>
      <c r="G270" s="25"/>
      <c r="H270" s="25"/>
      <c r="J270" s="25"/>
      <c r="K270" s="25"/>
      <c r="L270" s="25"/>
      <c r="M270" s="25"/>
      <c r="N270" s="25"/>
      <c r="R270" s="20"/>
      <c r="S270" s="25"/>
      <c r="T270" s="25"/>
      <c r="U270" s="25"/>
      <c r="V270" s="25"/>
      <c r="W270" s="23" t="str">
        <f t="shared" si="9"/>
        <v>-</v>
      </c>
      <c r="X270" s="23" t="str">
        <f t="shared" si="9"/>
        <v>-</v>
      </c>
    </row>
    <row r="271" spans="1:24" x14ac:dyDescent="0.25">
      <c r="A271" s="25"/>
      <c r="B271" s="25"/>
      <c r="C271" s="25"/>
      <c r="D271" s="25"/>
      <c r="E271" s="25"/>
      <c r="F271" s="25"/>
      <c r="G271" s="25"/>
      <c r="H271" s="25"/>
      <c r="J271" s="25"/>
      <c r="K271" s="25"/>
      <c r="L271" s="25"/>
      <c r="M271" s="25"/>
      <c r="N271" s="25"/>
      <c r="R271" s="20"/>
      <c r="S271" s="25"/>
      <c r="T271" s="25"/>
      <c r="U271" s="25"/>
      <c r="V271" s="25"/>
      <c r="W271" s="23" t="str">
        <f t="shared" si="9"/>
        <v>-</v>
      </c>
      <c r="X271" s="23" t="str">
        <f t="shared" si="9"/>
        <v>-</v>
      </c>
    </row>
    <row r="272" spans="1:24" x14ac:dyDescent="0.25">
      <c r="A272" s="25"/>
      <c r="B272" s="25"/>
      <c r="C272" s="25"/>
      <c r="D272" s="25"/>
      <c r="E272" s="25"/>
      <c r="F272" s="25"/>
      <c r="G272" s="25"/>
      <c r="H272" s="25"/>
      <c r="J272" s="25"/>
      <c r="K272" s="25"/>
      <c r="L272" s="25"/>
      <c r="M272" s="25"/>
      <c r="N272" s="25"/>
      <c r="R272" s="20"/>
      <c r="S272" s="25"/>
      <c r="T272" s="25"/>
      <c r="U272" s="25"/>
      <c r="V272" s="25"/>
      <c r="W272" s="23" t="str">
        <f t="shared" si="9"/>
        <v>-</v>
      </c>
      <c r="X272" s="23" t="str">
        <f t="shared" si="9"/>
        <v>-</v>
      </c>
    </row>
    <row r="273" spans="1:24" x14ac:dyDescent="0.25">
      <c r="A273" s="25"/>
      <c r="B273" s="25"/>
      <c r="C273" s="25"/>
      <c r="D273" s="25"/>
      <c r="E273" s="25"/>
      <c r="F273" s="25"/>
      <c r="G273" s="25"/>
      <c r="H273" s="25"/>
      <c r="J273" s="25"/>
      <c r="K273" s="25"/>
      <c r="L273" s="25"/>
      <c r="M273" s="25"/>
      <c r="N273" s="25"/>
      <c r="R273" s="20"/>
      <c r="S273" s="25"/>
      <c r="T273" s="25"/>
      <c r="U273" s="25"/>
      <c r="V273" s="25"/>
      <c r="W273" s="23" t="str">
        <f t="shared" si="9"/>
        <v>-</v>
      </c>
      <c r="X273" s="23" t="str">
        <f t="shared" si="9"/>
        <v>-</v>
      </c>
    </row>
    <row r="274" spans="1:24" x14ac:dyDescent="0.25">
      <c r="A274" s="25"/>
      <c r="B274" s="25"/>
      <c r="C274" s="25"/>
      <c r="D274" s="25"/>
      <c r="E274" s="25"/>
      <c r="F274" s="25"/>
      <c r="G274" s="25"/>
      <c r="H274" s="25"/>
      <c r="J274" s="25"/>
      <c r="K274" s="25"/>
      <c r="L274" s="25"/>
      <c r="M274" s="25"/>
      <c r="N274" s="25"/>
      <c r="R274" s="20"/>
      <c r="S274" s="25"/>
      <c r="T274" s="25"/>
      <c r="U274" s="25"/>
      <c r="V274" s="25"/>
      <c r="W274" s="23" t="str">
        <f t="shared" si="9"/>
        <v>-</v>
      </c>
      <c r="X274" s="23" t="str">
        <f t="shared" si="9"/>
        <v>-</v>
      </c>
    </row>
    <row r="275" spans="1:24" x14ac:dyDescent="0.25">
      <c r="A275" s="25"/>
      <c r="B275" s="25"/>
      <c r="C275" s="25"/>
      <c r="D275" s="25"/>
      <c r="E275" s="25"/>
      <c r="F275" s="25"/>
      <c r="G275" s="25"/>
      <c r="H275" s="25"/>
      <c r="J275" s="25"/>
      <c r="K275" s="25"/>
      <c r="L275" s="25"/>
      <c r="M275" s="25"/>
      <c r="N275" s="25"/>
      <c r="R275" s="20"/>
      <c r="S275" s="25"/>
      <c r="T275" s="25"/>
      <c r="U275" s="25"/>
      <c r="V275" s="25"/>
      <c r="W275" s="23" t="str">
        <f t="shared" si="9"/>
        <v>-</v>
      </c>
      <c r="X275" s="23" t="str">
        <f t="shared" si="9"/>
        <v>-</v>
      </c>
    </row>
    <row r="276" spans="1:24" x14ac:dyDescent="0.25">
      <c r="A276" s="25"/>
      <c r="B276" s="25"/>
      <c r="C276" s="25"/>
      <c r="D276" s="25"/>
      <c r="E276" s="25"/>
      <c r="F276" s="25"/>
      <c r="G276" s="25"/>
      <c r="H276" s="25"/>
      <c r="J276" s="25"/>
      <c r="K276" s="25"/>
      <c r="L276" s="25"/>
      <c r="M276" s="25"/>
      <c r="N276" s="25"/>
      <c r="R276" s="20"/>
      <c r="S276" s="25"/>
      <c r="T276" s="25"/>
      <c r="U276" s="25"/>
      <c r="V276" s="25"/>
      <c r="W276" s="23" t="str">
        <f t="shared" si="9"/>
        <v>-</v>
      </c>
      <c r="X276" s="23" t="str">
        <f t="shared" si="9"/>
        <v>-</v>
      </c>
    </row>
    <row r="277" spans="1:24" x14ac:dyDescent="0.25">
      <c r="A277" s="25"/>
      <c r="B277" s="25"/>
      <c r="C277" s="25"/>
      <c r="D277" s="25"/>
      <c r="E277" s="25"/>
      <c r="F277" s="25"/>
      <c r="G277" s="25"/>
      <c r="H277" s="25"/>
      <c r="J277" s="25"/>
      <c r="K277" s="25"/>
      <c r="L277" s="25"/>
      <c r="M277" s="25"/>
      <c r="N277" s="25"/>
      <c r="R277" s="20"/>
      <c r="S277" s="25"/>
      <c r="T277" s="25"/>
      <c r="U277" s="25"/>
      <c r="V277" s="25"/>
      <c r="W277" s="23" t="str">
        <f t="shared" si="9"/>
        <v>-</v>
      </c>
      <c r="X277" s="23" t="str">
        <f t="shared" si="9"/>
        <v>-</v>
      </c>
    </row>
    <row r="278" spans="1:24" x14ac:dyDescent="0.25">
      <c r="A278" s="25"/>
      <c r="B278" s="25"/>
      <c r="C278" s="25"/>
      <c r="D278" s="25"/>
      <c r="E278" s="25"/>
      <c r="F278" s="25"/>
      <c r="G278" s="25"/>
      <c r="H278" s="25"/>
      <c r="J278" s="25"/>
      <c r="K278" s="25"/>
      <c r="L278" s="25"/>
      <c r="M278" s="25"/>
      <c r="N278" s="25"/>
      <c r="R278" s="20"/>
      <c r="S278" s="25"/>
      <c r="T278" s="25"/>
      <c r="U278" s="25"/>
      <c r="V278" s="25"/>
      <c r="W278" s="23" t="str">
        <f t="shared" si="9"/>
        <v>-</v>
      </c>
      <c r="X278" s="23" t="str">
        <f t="shared" si="9"/>
        <v>-</v>
      </c>
    </row>
    <row r="279" spans="1:24" x14ac:dyDescent="0.25">
      <c r="A279" s="25"/>
      <c r="B279" s="25"/>
      <c r="C279" s="25"/>
      <c r="D279" s="25"/>
      <c r="E279" s="25"/>
      <c r="F279" s="25"/>
      <c r="G279" s="25"/>
      <c r="H279" s="25"/>
      <c r="J279" s="25"/>
      <c r="K279" s="25"/>
      <c r="L279" s="25"/>
      <c r="M279" s="25"/>
      <c r="N279" s="25"/>
      <c r="R279" s="20"/>
      <c r="S279" s="25"/>
      <c r="T279" s="25"/>
      <c r="U279" s="25"/>
      <c r="V279" s="25"/>
      <c r="W279" s="23" t="str">
        <f t="shared" si="9"/>
        <v>-</v>
      </c>
      <c r="X279" s="23" t="str">
        <f t="shared" si="9"/>
        <v>-</v>
      </c>
    </row>
    <row r="280" spans="1:24" x14ac:dyDescent="0.25">
      <c r="A280" s="25"/>
      <c r="B280" s="25"/>
      <c r="C280" s="25"/>
      <c r="D280" s="25"/>
      <c r="E280" s="25"/>
      <c r="F280" s="25"/>
      <c r="G280" s="25"/>
      <c r="H280" s="25"/>
      <c r="J280" s="25"/>
      <c r="K280" s="25"/>
      <c r="L280" s="25"/>
      <c r="M280" s="25"/>
      <c r="N280" s="25"/>
      <c r="R280" s="20"/>
      <c r="S280" s="25"/>
      <c r="T280" s="25"/>
      <c r="U280" s="25"/>
      <c r="V280" s="25"/>
      <c r="W280" s="23" t="str">
        <f t="shared" si="9"/>
        <v>-</v>
      </c>
      <c r="X280" s="23" t="str">
        <f t="shared" si="9"/>
        <v>-</v>
      </c>
    </row>
    <row r="281" spans="1:24" x14ac:dyDescent="0.25">
      <c r="A281" s="25"/>
      <c r="B281" s="25"/>
      <c r="C281" s="25"/>
      <c r="D281" s="25"/>
      <c r="E281" s="25"/>
      <c r="F281" s="25"/>
      <c r="G281" s="25"/>
      <c r="H281" s="25"/>
      <c r="J281" s="25"/>
      <c r="K281" s="25"/>
      <c r="L281" s="25"/>
      <c r="M281" s="25"/>
      <c r="N281" s="25"/>
      <c r="R281" s="20"/>
      <c r="S281" s="25"/>
      <c r="T281" s="25"/>
      <c r="U281" s="25"/>
      <c r="V281" s="25"/>
      <c r="W281" s="23" t="str">
        <f t="shared" si="9"/>
        <v>-</v>
      </c>
      <c r="X281" s="23" t="str">
        <f t="shared" si="9"/>
        <v>-</v>
      </c>
    </row>
    <row r="282" spans="1:24" x14ac:dyDescent="0.25">
      <c r="A282" s="25"/>
      <c r="B282" s="25"/>
      <c r="C282" s="25"/>
      <c r="D282" s="25"/>
      <c r="E282" s="25"/>
      <c r="F282" s="25"/>
      <c r="G282" s="25"/>
      <c r="H282" s="25"/>
      <c r="J282" s="25"/>
      <c r="K282" s="25"/>
      <c r="L282" s="25"/>
      <c r="M282" s="25"/>
      <c r="N282" s="25"/>
      <c r="R282" s="20"/>
      <c r="S282" s="25"/>
      <c r="T282" s="25"/>
      <c r="U282" s="25"/>
      <c r="V282" s="25"/>
      <c r="W282" s="23" t="str">
        <f t="shared" si="9"/>
        <v>-</v>
      </c>
      <c r="X282" s="23" t="str">
        <f t="shared" si="9"/>
        <v>-</v>
      </c>
    </row>
    <row r="283" spans="1:24" x14ac:dyDescent="0.25">
      <c r="A283" s="25"/>
      <c r="B283" s="25"/>
      <c r="C283" s="25"/>
      <c r="D283" s="25"/>
      <c r="E283" s="25"/>
      <c r="F283" s="25"/>
      <c r="G283" s="25"/>
      <c r="H283" s="25"/>
      <c r="J283" s="25"/>
      <c r="K283" s="25"/>
      <c r="L283" s="25"/>
      <c r="M283" s="25"/>
      <c r="N283" s="25"/>
      <c r="R283" s="20"/>
      <c r="S283" s="25"/>
      <c r="T283" s="25"/>
      <c r="U283" s="25"/>
      <c r="V283" s="25"/>
      <c r="W283" s="23" t="str">
        <f t="shared" si="9"/>
        <v>-</v>
      </c>
      <c r="X283" s="23" t="str">
        <f t="shared" si="9"/>
        <v>-</v>
      </c>
    </row>
    <row r="284" spans="1:24" x14ac:dyDescent="0.25">
      <c r="A284" s="25"/>
      <c r="B284" s="25"/>
      <c r="C284" s="25"/>
      <c r="D284" s="25"/>
      <c r="E284" s="25"/>
      <c r="F284" s="25"/>
      <c r="G284" s="25"/>
      <c r="H284" s="25"/>
      <c r="J284" s="25"/>
      <c r="K284" s="25"/>
      <c r="L284" s="25"/>
      <c r="M284" s="25"/>
      <c r="N284" s="25"/>
      <c r="R284" s="20"/>
      <c r="S284" s="25"/>
      <c r="T284" s="25"/>
      <c r="U284" s="25"/>
      <c r="V284" s="25"/>
      <c r="W284" s="23" t="str">
        <f t="shared" si="9"/>
        <v>-</v>
      </c>
      <c r="X284" s="23" t="str">
        <f t="shared" si="9"/>
        <v>-</v>
      </c>
    </row>
    <row r="285" spans="1:24" x14ac:dyDescent="0.25">
      <c r="A285" s="25"/>
      <c r="B285" s="25"/>
      <c r="C285" s="25"/>
      <c r="D285" s="25"/>
      <c r="E285" s="25"/>
      <c r="F285" s="25"/>
      <c r="G285" s="25"/>
      <c r="H285" s="25"/>
      <c r="J285" s="25"/>
      <c r="K285" s="25"/>
      <c r="L285" s="25"/>
      <c r="M285" s="25"/>
      <c r="N285" s="25"/>
      <c r="R285" s="20"/>
      <c r="S285" s="25"/>
      <c r="T285" s="25"/>
      <c r="U285" s="25"/>
      <c r="V285" s="25"/>
      <c r="W285" s="23" t="str">
        <f t="shared" si="9"/>
        <v>-</v>
      </c>
      <c r="X285" s="23" t="str">
        <f t="shared" si="9"/>
        <v>-</v>
      </c>
    </row>
    <row r="286" spans="1:24" x14ac:dyDescent="0.25">
      <c r="A286" s="25"/>
      <c r="B286" s="25"/>
      <c r="C286" s="25"/>
      <c r="D286" s="25"/>
      <c r="E286" s="25"/>
      <c r="F286" s="25"/>
      <c r="G286" s="25"/>
      <c r="H286" s="25"/>
      <c r="J286" s="25"/>
      <c r="K286" s="25"/>
      <c r="L286" s="25"/>
      <c r="M286" s="25"/>
      <c r="N286" s="25"/>
      <c r="R286" s="20"/>
      <c r="S286" s="25"/>
      <c r="T286" s="25"/>
      <c r="U286" s="25"/>
      <c r="V286" s="25"/>
      <c r="W286" s="23" t="str">
        <f t="shared" si="9"/>
        <v>-</v>
      </c>
      <c r="X286" s="23" t="str">
        <f t="shared" si="9"/>
        <v>-</v>
      </c>
    </row>
    <row r="287" spans="1:24" x14ac:dyDescent="0.25">
      <c r="A287" s="25"/>
      <c r="B287" s="25"/>
      <c r="C287" s="25"/>
      <c r="D287" s="25"/>
      <c r="E287" s="25"/>
      <c r="F287" s="25"/>
      <c r="G287" s="25"/>
      <c r="H287" s="25"/>
      <c r="J287" s="25"/>
      <c r="K287" s="25"/>
      <c r="L287" s="25"/>
      <c r="M287" s="25"/>
      <c r="N287" s="25"/>
      <c r="R287" s="20"/>
      <c r="S287" s="25"/>
      <c r="T287" s="25"/>
      <c r="U287" s="25"/>
      <c r="V287" s="25"/>
      <c r="W287" s="23" t="str">
        <f t="shared" si="9"/>
        <v>-</v>
      </c>
      <c r="X287" s="23" t="str">
        <f t="shared" si="9"/>
        <v>-</v>
      </c>
    </row>
    <row r="288" spans="1:24" x14ac:dyDescent="0.25">
      <c r="A288" s="25"/>
      <c r="B288" s="25"/>
      <c r="C288" s="25"/>
      <c r="D288" s="25"/>
      <c r="E288" s="25"/>
      <c r="F288" s="25"/>
      <c r="G288" s="25"/>
      <c r="H288" s="25"/>
      <c r="J288" s="25"/>
      <c r="K288" s="25"/>
      <c r="L288" s="25"/>
      <c r="M288" s="25"/>
      <c r="N288" s="25"/>
      <c r="R288" s="20"/>
      <c r="S288" s="25"/>
      <c r="T288" s="25"/>
      <c r="U288" s="25"/>
      <c r="V288" s="25"/>
      <c r="W288" s="23" t="str">
        <f t="shared" si="9"/>
        <v>-</v>
      </c>
      <c r="X288" s="23" t="str">
        <f t="shared" si="9"/>
        <v>-</v>
      </c>
    </row>
    <row r="289" spans="1:24" x14ac:dyDescent="0.25">
      <c r="A289" s="25"/>
      <c r="B289" s="25"/>
      <c r="C289" s="25"/>
      <c r="D289" s="25"/>
      <c r="E289" s="25"/>
      <c r="F289" s="25"/>
      <c r="G289" s="25"/>
      <c r="H289" s="25"/>
      <c r="J289" s="25"/>
      <c r="K289" s="25"/>
      <c r="L289" s="25"/>
      <c r="M289" s="25"/>
      <c r="N289" s="25"/>
      <c r="R289" s="20"/>
      <c r="S289" s="25"/>
      <c r="T289" s="25"/>
      <c r="U289" s="25"/>
      <c r="V289" s="25"/>
      <c r="W289" s="23" t="str">
        <f t="shared" si="9"/>
        <v>-</v>
      </c>
      <c r="X289" s="23" t="str">
        <f t="shared" si="9"/>
        <v>-</v>
      </c>
    </row>
    <row r="290" spans="1:24" x14ac:dyDescent="0.25">
      <c r="A290" s="25"/>
      <c r="B290" s="25"/>
      <c r="C290" s="25"/>
      <c r="D290" s="25"/>
      <c r="E290" s="25"/>
      <c r="F290" s="25"/>
      <c r="G290" s="25"/>
      <c r="H290" s="25"/>
      <c r="J290" s="25"/>
      <c r="K290" s="25"/>
      <c r="L290" s="25"/>
      <c r="M290" s="25"/>
      <c r="N290" s="25"/>
      <c r="R290" s="20"/>
      <c r="S290" s="25"/>
      <c r="T290" s="25"/>
      <c r="U290" s="25"/>
      <c r="V290" s="25"/>
      <c r="W290" s="23" t="str">
        <f t="shared" si="9"/>
        <v>-</v>
      </c>
      <c r="X290" s="23" t="str">
        <f t="shared" si="9"/>
        <v>-</v>
      </c>
    </row>
    <row r="291" spans="1:24" x14ac:dyDescent="0.25">
      <c r="A291" s="25"/>
      <c r="B291" s="25"/>
      <c r="C291" s="25"/>
      <c r="D291" s="25"/>
      <c r="E291" s="25"/>
      <c r="F291" s="25"/>
      <c r="G291" s="25"/>
      <c r="H291" s="25"/>
      <c r="J291" s="25"/>
      <c r="K291" s="25"/>
      <c r="L291" s="25"/>
      <c r="M291" s="25"/>
      <c r="N291" s="25"/>
      <c r="R291" s="20"/>
      <c r="S291" s="25"/>
      <c r="T291" s="25"/>
      <c r="U291" s="25"/>
      <c r="V291" s="25"/>
      <c r="W291" s="23" t="str">
        <f t="shared" si="9"/>
        <v>-</v>
      </c>
      <c r="X291" s="23" t="str">
        <f t="shared" si="9"/>
        <v>-</v>
      </c>
    </row>
    <row r="292" spans="1:24" x14ac:dyDescent="0.25">
      <c r="A292" s="25"/>
      <c r="B292" s="25"/>
      <c r="C292" s="25"/>
      <c r="D292" s="25"/>
      <c r="E292" s="25"/>
      <c r="F292" s="25"/>
      <c r="G292" s="25"/>
      <c r="H292" s="25"/>
      <c r="J292" s="25"/>
      <c r="K292" s="25"/>
      <c r="L292" s="25"/>
      <c r="M292" s="25"/>
      <c r="N292" s="25"/>
      <c r="R292" s="20"/>
      <c r="S292" s="25"/>
      <c r="T292" s="25"/>
      <c r="U292" s="25"/>
      <c r="V292" s="25"/>
      <c r="W292" s="23" t="str">
        <f t="shared" si="9"/>
        <v>-</v>
      </c>
      <c r="X292" s="23" t="str">
        <f t="shared" si="9"/>
        <v>-</v>
      </c>
    </row>
    <row r="293" spans="1:24" x14ac:dyDescent="0.25">
      <c r="A293" s="25"/>
      <c r="B293" s="25"/>
      <c r="C293" s="25"/>
      <c r="D293" s="25"/>
      <c r="E293" s="25"/>
      <c r="F293" s="25"/>
      <c r="G293" s="25"/>
      <c r="H293" s="25"/>
      <c r="J293" s="25"/>
      <c r="K293" s="25"/>
      <c r="L293" s="25"/>
      <c r="M293" s="25"/>
      <c r="N293" s="25"/>
      <c r="R293" s="20"/>
      <c r="S293" s="25"/>
      <c r="T293" s="25"/>
      <c r="U293" s="25"/>
      <c r="V293" s="25"/>
      <c r="W293" s="23" t="str">
        <f t="shared" si="9"/>
        <v>-</v>
      </c>
      <c r="X293" s="23" t="str">
        <f t="shared" si="9"/>
        <v>-</v>
      </c>
    </row>
    <row r="294" spans="1:24" x14ac:dyDescent="0.25">
      <c r="A294" s="25"/>
      <c r="B294" s="25"/>
      <c r="C294" s="25"/>
      <c r="D294" s="25"/>
      <c r="E294" s="25"/>
      <c r="F294" s="25"/>
      <c r="G294" s="25"/>
      <c r="H294" s="25"/>
      <c r="J294" s="25"/>
      <c r="K294" s="25"/>
      <c r="L294" s="25"/>
      <c r="M294" s="25"/>
      <c r="N294" s="25"/>
      <c r="R294" s="20"/>
      <c r="S294" s="25"/>
      <c r="T294" s="25"/>
      <c r="U294" s="25"/>
      <c r="V294" s="25"/>
      <c r="W294" s="23" t="str">
        <f t="shared" si="9"/>
        <v>-</v>
      </c>
      <c r="X294" s="23" t="str">
        <f t="shared" si="9"/>
        <v>-</v>
      </c>
    </row>
    <row r="295" spans="1:24" x14ac:dyDescent="0.25">
      <c r="A295" s="25"/>
      <c r="B295" s="25"/>
      <c r="C295" s="25"/>
      <c r="D295" s="25"/>
      <c r="E295" s="25"/>
      <c r="F295" s="25"/>
      <c r="G295" s="25"/>
      <c r="H295" s="25"/>
      <c r="J295" s="25"/>
      <c r="K295" s="25"/>
      <c r="L295" s="25"/>
      <c r="M295" s="25"/>
      <c r="N295" s="25"/>
      <c r="R295" s="20"/>
      <c r="S295" s="25"/>
      <c r="T295" s="25"/>
      <c r="U295" s="25"/>
      <c r="V295" s="25"/>
      <c r="W295" s="23" t="str">
        <f t="shared" si="9"/>
        <v>-</v>
      </c>
      <c r="X295" s="23" t="str">
        <f t="shared" si="9"/>
        <v>-</v>
      </c>
    </row>
    <row r="296" spans="1:24" x14ac:dyDescent="0.25">
      <c r="A296" s="25"/>
      <c r="B296" s="25"/>
      <c r="C296" s="25"/>
      <c r="D296" s="25"/>
      <c r="E296" s="25"/>
      <c r="F296" s="25"/>
      <c r="G296" s="25"/>
      <c r="H296" s="25"/>
      <c r="J296" s="25"/>
      <c r="K296" s="25"/>
      <c r="L296" s="25"/>
      <c r="M296" s="25"/>
      <c r="N296" s="25"/>
      <c r="R296" s="20"/>
      <c r="S296" s="25"/>
      <c r="T296" s="25"/>
      <c r="U296" s="25"/>
      <c r="V296" s="25"/>
      <c r="W296" s="23" t="str">
        <f t="shared" si="9"/>
        <v>-</v>
      </c>
      <c r="X296" s="23" t="str">
        <f t="shared" si="9"/>
        <v>-</v>
      </c>
    </row>
    <row r="297" spans="1:24" x14ac:dyDescent="0.25">
      <c r="A297" s="25"/>
      <c r="B297" s="25"/>
      <c r="C297" s="25"/>
      <c r="D297" s="25"/>
      <c r="E297" s="25"/>
      <c r="F297" s="25"/>
      <c r="G297" s="25"/>
      <c r="H297" s="25"/>
      <c r="J297" s="25"/>
      <c r="K297" s="25"/>
      <c r="L297" s="25"/>
      <c r="M297" s="25"/>
      <c r="N297" s="25"/>
      <c r="R297" s="20"/>
      <c r="S297" s="25"/>
      <c r="T297" s="25"/>
      <c r="U297" s="25"/>
      <c r="V297" s="25"/>
      <c r="W297" s="23" t="str">
        <f t="shared" si="9"/>
        <v>-</v>
      </c>
      <c r="X297" s="23" t="str">
        <f t="shared" si="9"/>
        <v>-</v>
      </c>
    </row>
    <row r="298" spans="1:24" x14ac:dyDescent="0.25">
      <c r="A298" s="25"/>
      <c r="B298" s="25"/>
      <c r="C298" s="25"/>
      <c r="D298" s="25"/>
      <c r="E298" s="25"/>
      <c r="F298" s="25"/>
      <c r="G298" s="25"/>
      <c r="H298" s="25"/>
      <c r="J298" s="25"/>
      <c r="K298" s="25"/>
      <c r="L298" s="25"/>
      <c r="M298" s="25"/>
      <c r="N298" s="25"/>
      <c r="R298" s="20"/>
      <c r="S298" s="25"/>
      <c r="T298" s="25"/>
      <c r="U298" s="25"/>
      <c r="V298" s="25"/>
      <c r="W298" s="23" t="str">
        <f t="shared" si="9"/>
        <v>-</v>
      </c>
      <c r="X298" s="23" t="str">
        <f t="shared" si="9"/>
        <v>-</v>
      </c>
    </row>
    <row r="299" spans="1:24" x14ac:dyDescent="0.25">
      <c r="A299" s="25"/>
      <c r="B299" s="25"/>
      <c r="C299" s="25"/>
      <c r="D299" s="25"/>
      <c r="E299" s="25"/>
      <c r="F299" s="25"/>
      <c r="G299" s="25"/>
      <c r="H299" s="25"/>
      <c r="J299" s="25"/>
      <c r="K299" s="25"/>
      <c r="L299" s="25"/>
      <c r="M299" s="25"/>
      <c r="N299" s="25"/>
      <c r="R299" s="20"/>
      <c r="S299" s="25"/>
      <c r="T299" s="25"/>
      <c r="U299" s="25"/>
      <c r="V299" s="25"/>
      <c r="W299" s="23" t="str">
        <f t="shared" si="9"/>
        <v>-</v>
      </c>
      <c r="X299" s="23" t="str">
        <f t="shared" si="9"/>
        <v>-</v>
      </c>
    </row>
    <row r="300" spans="1:24" x14ac:dyDescent="0.25">
      <c r="A300" s="25"/>
      <c r="B300" s="25"/>
      <c r="C300" s="25"/>
      <c r="D300" s="25"/>
      <c r="E300" s="25"/>
      <c r="F300" s="25"/>
      <c r="G300" s="25"/>
      <c r="H300" s="25"/>
      <c r="J300" s="25"/>
      <c r="K300" s="25"/>
      <c r="L300" s="25"/>
      <c r="M300" s="25"/>
      <c r="N300" s="25"/>
      <c r="R300" s="20"/>
      <c r="S300" s="25"/>
      <c r="T300" s="25"/>
      <c r="U300" s="25"/>
      <c r="V300" s="25"/>
      <c r="W300" s="23" t="str">
        <f t="shared" si="9"/>
        <v>-</v>
      </c>
      <c r="X300" s="23" t="str">
        <f t="shared" si="9"/>
        <v>-</v>
      </c>
    </row>
    <row r="301" spans="1:24" x14ac:dyDescent="0.25">
      <c r="A301" s="25"/>
      <c r="B301" s="25"/>
      <c r="C301" s="25"/>
      <c r="D301" s="25"/>
      <c r="E301" s="25"/>
      <c r="F301" s="25"/>
      <c r="G301" s="25"/>
      <c r="H301" s="25"/>
      <c r="J301" s="25"/>
      <c r="K301" s="25"/>
      <c r="L301" s="25"/>
      <c r="M301" s="25"/>
      <c r="N301" s="25"/>
      <c r="R301" s="20"/>
      <c r="S301" s="25"/>
      <c r="T301" s="25"/>
      <c r="U301" s="25"/>
      <c r="V301" s="25"/>
      <c r="W301" s="23" t="str">
        <f t="shared" si="9"/>
        <v>-</v>
      </c>
      <c r="X301" s="23" t="str">
        <f t="shared" si="9"/>
        <v>-</v>
      </c>
    </row>
    <row r="302" spans="1:24" x14ac:dyDescent="0.25">
      <c r="A302" s="25"/>
      <c r="B302" s="25"/>
      <c r="C302" s="25"/>
      <c r="D302" s="25"/>
      <c r="E302" s="25"/>
      <c r="F302" s="25"/>
      <c r="G302" s="25"/>
      <c r="H302" s="25"/>
      <c r="J302" s="25"/>
      <c r="K302" s="25"/>
      <c r="L302" s="25"/>
      <c r="M302" s="25"/>
      <c r="N302" s="25"/>
      <c r="R302" s="20"/>
      <c r="S302" s="25"/>
      <c r="T302" s="25"/>
      <c r="U302" s="25"/>
      <c r="V302" s="25"/>
      <c r="W302" s="23" t="str">
        <f t="shared" si="9"/>
        <v>-</v>
      </c>
      <c r="X302" s="23" t="str">
        <f t="shared" si="9"/>
        <v>-</v>
      </c>
    </row>
    <row r="303" spans="1:24" x14ac:dyDescent="0.25">
      <c r="A303" s="25"/>
      <c r="B303" s="25"/>
      <c r="C303" s="25"/>
      <c r="D303" s="25"/>
      <c r="E303" s="25"/>
      <c r="F303" s="25"/>
      <c r="G303" s="25"/>
      <c r="H303" s="25"/>
      <c r="J303" s="25"/>
      <c r="K303" s="25"/>
      <c r="L303" s="25"/>
      <c r="M303" s="25"/>
      <c r="N303" s="25"/>
      <c r="R303" s="20"/>
      <c r="S303" s="25"/>
      <c r="T303" s="25"/>
      <c r="U303" s="25"/>
      <c r="V303" s="25"/>
      <c r="W303" s="23" t="str">
        <f t="shared" si="9"/>
        <v>-</v>
      </c>
      <c r="X303" s="23" t="str">
        <f t="shared" si="9"/>
        <v>-</v>
      </c>
    </row>
    <row r="304" spans="1:24" x14ac:dyDescent="0.25">
      <c r="A304" s="25"/>
      <c r="B304" s="25"/>
      <c r="C304" s="25"/>
      <c r="D304" s="25"/>
      <c r="E304" s="25"/>
      <c r="F304" s="25"/>
      <c r="G304" s="25"/>
      <c r="H304" s="25"/>
      <c r="J304" s="25"/>
      <c r="K304" s="25"/>
      <c r="L304" s="25"/>
      <c r="M304" s="25"/>
      <c r="N304" s="25"/>
      <c r="R304" s="20"/>
      <c r="S304" s="25"/>
      <c r="T304" s="25"/>
      <c r="U304" s="25"/>
      <c r="V304" s="25"/>
      <c r="W304" s="23" t="str">
        <f t="shared" si="9"/>
        <v>-</v>
      </c>
      <c r="X304" s="23" t="str">
        <f t="shared" si="9"/>
        <v>-</v>
      </c>
    </row>
    <row r="305" spans="1:24" x14ac:dyDescent="0.25">
      <c r="A305" s="25"/>
      <c r="B305" s="25"/>
      <c r="C305" s="25"/>
      <c r="D305" s="25"/>
      <c r="E305" s="25"/>
      <c r="F305" s="25"/>
      <c r="G305" s="25"/>
      <c r="H305" s="25"/>
      <c r="J305" s="25"/>
      <c r="K305" s="25"/>
      <c r="L305" s="25"/>
      <c r="M305" s="25"/>
      <c r="N305" s="25"/>
      <c r="R305" s="20"/>
      <c r="S305" s="25"/>
      <c r="T305" s="25"/>
      <c r="U305" s="25"/>
      <c r="V305" s="25"/>
      <c r="W305" s="23" t="str">
        <f t="shared" si="9"/>
        <v>-</v>
      </c>
      <c r="X305" s="23" t="str">
        <f t="shared" si="9"/>
        <v>-</v>
      </c>
    </row>
    <row r="306" spans="1:24" x14ac:dyDescent="0.25">
      <c r="A306" s="25"/>
      <c r="B306" s="25"/>
      <c r="C306" s="25"/>
      <c r="D306" s="25"/>
      <c r="E306" s="25"/>
      <c r="F306" s="25"/>
      <c r="G306" s="25"/>
      <c r="H306" s="25"/>
      <c r="J306" s="25"/>
      <c r="K306" s="25"/>
      <c r="L306" s="25"/>
      <c r="M306" s="25"/>
      <c r="N306" s="25"/>
      <c r="R306" s="20"/>
      <c r="S306" s="25"/>
      <c r="T306" s="25"/>
      <c r="U306" s="25"/>
      <c r="V306" s="25"/>
      <c r="W306" s="23" t="str">
        <f t="shared" si="9"/>
        <v>-</v>
      </c>
      <c r="X306" s="23" t="str">
        <f t="shared" si="9"/>
        <v>-</v>
      </c>
    </row>
    <row r="307" spans="1:24" x14ac:dyDescent="0.25">
      <c r="A307" s="25"/>
      <c r="B307" s="25"/>
      <c r="C307" s="25"/>
      <c r="D307" s="25"/>
      <c r="E307" s="25"/>
      <c r="F307" s="25"/>
      <c r="G307" s="25"/>
      <c r="H307" s="25"/>
      <c r="J307" s="25"/>
      <c r="K307" s="25"/>
      <c r="L307" s="25"/>
      <c r="M307" s="25"/>
      <c r="N307" s="25"/>
      <c r="R307" s="20"/>
      <c r="S307" s="25"/>
      <c r="T307" s="25"/>
      <c r="U307" s="25"/>
      <c r="V307" s="25"/>
      <c r="W307" s="23" t="str">
        <f t="shared" si="9"/>
        <v>-</v>
      </c>
      <c r="X307" s="23" t="str">
        <f t="shared" si="9"/>
        <v>-</v>
      </c>
    </row>
    <row r="308" spans="1:24" x14ac:dyDescent="0.25">
      <c r="A308" s="25"/>
      <c r="B308" s="25"/>
      <c r="C308" s="25"/>
      <c r="D308" s="25"/>
      <c r="E308" s="25"/>
      <c r="F308" s="25"/>
      <c r="G308" s="25"/>
      <c r="H308" s="25"/>
      <c r="J308" s="25"/>
      <c r="K308" s="25"/>
      <c r="L308" s="25"/>
      <c r="M308" s="25"/>
      <c r="N308" s="25"/>
      <c r="R308" s="20"/>
      <c r="S308" s="25"/>
      <c r="T308" s="25"/>
      <c r="U308" s="25"/>
      <c r="V308" s="25"/>
      <c r="W308" s="23" t="str">
        <f t="shared" si="9"/>
        <v>-</v>
      </c>
      <c r="X308" s="23" t="str">
        <f t="shared" si="9"/>
        <v>-</v>
      </c>
    </row>
    <row r="309" spans="1:24" x14ac:dyDescent="0.25">
      <c r="A309" s="25"/>
      <c r="B309" s="25"/>
      <c r="C309" s="25"/>
      <c r="D309" s="25"/>
      <c r="E309" s="25"/>
      <c r="F309" s="25"/>
      <c r="G309" s="25"/>
      <c r="H309" s="25"/>
      <c r="J309" s="25"/>
      <c r="K309" s="25"/>
      <c r="L309" s="25"/>
      <c r="M309" s="25"/>
      <c r="N309" s="25"/>
      <c r="R309" s="20"/>
      <c r="S309" s="25"/>
      <c r="T309" s="25"/>
      <c r="U309" s="25"/>
      <c r="V309" s="25"/>
      <c r="W309" s="23" t="str">
        <f t="shared" si="9"/>
        <v>-</v>
      </c>
      <c r="X309" s="23" t="str">
        <f t="shared" si="9"/>
        <v>-</v>
      </c>
    </row>
    <row r="310" spans="1:24" x14ac:dyDescent="0.25">
      <c r="A310" s="25"/>
      <c r="B310" s="25"/>
      <c r="C310" s="25"/>
      <c r="D310" s="25"/>
      <c r="E310" s="25"/>
      <c r="F310" s="25"/>
      <c r="G310" s="25"/>
      <c r="H310" s="25"/>
      <c r="J310" s="25"/>
      <c r="K310" s="25"/>
      <c r="L310" s="25"/>
      <c r="M310" s="25"/>
      <c r="N310" s="25"/>
      <c r="R310" s="20"/>
      <c r="S310" s="25"/>
      <c r="T310" s="25"/>
      <c r="U310" s="25"/>
      <c r="V310" s="25"/>
      <c r="W310" s="23" t="str">
        <f t="shared" si="9"/>
        <v>-</v>
      </c>
      <c r="X310" s="23" t="str">
        <f t="shared" si="9"/>
        <v>-</v>
      </c>
    </row>
    <row r="311" spans="1:24" x14ac:dyDescent="0.25">
      <c r="A311" s="25"/>
      <c r="B311" s="25"/>
      <c r="C311" s="25"/>
      <c r="D311" s="25"/>
      <c r="E311" s="25"/>
      <c r="F311" s="25"/>
      <c r="G311" s="25"/>
      <c r="H311" s="25"/>
      <c r="J311" s="25"/>
      <c r="K311" s="25"/>
      <c r="L311" s="25"/>
      <c r="M311" s="25"/>
      <c r="N311" s="25"/>
      <c r="R311" s="20"/>
      <c r="S311" s="25"/>
      <c r="T311" s="25"/>
      <c r="U311" s="25"/>
      <c r="V311" s="25"/>
      <c r="W311" s="23" t="str">
        <f t="shared" si="9"/>
        <v>-</v>
      </c>
      <c r="X311" s="23" t="str">
        <f t="shared" si="9"/>
        <v>-</v>
      </c>
    </row>
    <row r="312" spans="1:24" x14ac:dyDescent="0.25">
      <c r="A312" s="25"/>
      <c r="B312" s="25"/>
      <c r="C312" s="25"/>
      <c r="D312" s="25"/>
      <c r="E312" s="25"/>
      <c r="F312" s="25"/>
      <c r="G312" s="25"/>
      <c r="H312" s="25"/>
      <c r="J312" s="25"/>
      <c r="K312" s="25"/>
      <c r="L312" s="25"/>
      <c r="M312" s="25"/>
      <c r="N312" s="25"/>
      <c r="R312" s="20"/>
      <c r="S312" s="25"/>
      <c r="T312" s="25"/>
      <c r="U312" s="25"/>
      <c r="V312" s="25"/>
      <c r="W312" s="23" t="str">
        <f t="shared" si="9"/>
        <v>-</v>
      </c>
      <c r="X312" s="23" t="str">
        <f t="shared" si="9"/>
        <v>-</v>
      </c>
    </row>
    <row r="313" spans="1:24" x14ac:dyDescent="0.25">
      <c r="A313" s="25"/>
      <c r="B313" s="25"/>
      <c r="C313" s="25"/>
      <c r="D313" s="25"/>
      <c r="E313" s="25"/>
      <c r="F313" s="25"/>
      <c r="G313" s="25"/>
      <c r="H313" s="25"/>
      <c r="J313" s="25"/>
      <c r="K313" s="25"/>
      <c r="L313" s="25"/>
      <c r="M313" s="25"/>
      <c r="N313" s="25"/>
      <c r="R313" s="20"/>
      <c r="S313" s="25"/>
      <c r="T313" s="25"/>
      <c r="U313" s="25"/>
      <c r="V313" s="25"/>
      <c r="W313" s="23" t="str">
        <f t="shared" si="9"/>
        <v>-</v>
      </c>
      <c r="X313" s="23" t="str">
        <f t="shared" si="9"/>
        <v>-</v>
      </c>
    </row>
    <row r="314" spans="1:24" x14ac:dyDescent="0.25">
      <c r="A314" s="25"/>
      <c r="B314" s="25"/>
      <c r="C314" s="25"/>
      <c r="D314" s="25"/>
      <c r="E314" s="25"/>
      <c r="F314" s="25"/>
      <c r="G314" s="25"/>
      <c r="H314" s="25"/>
      <c r="J314" s="25"/>
      <c r="K314" s="25"/>
      <c r="L314" s="25"/>
      <c r="M314" s="25"/>
      <c r="N314" s="25"/>
      <c r="R314" s="20"/>
      <c r="S314" s="25"/>
      <c r="T314" s="25"/>
      <c r="U314" s="25"/>
      <c r="V314" s="25"/>
      <c r="W314" s="23" t="str">
        <f t="shared" si="9"/>
        <v>-</v>
      </c>
      <c r="X314" s="23" t="str">
        <f t="shared" si="9"/>
        <v>-</v>
      </c>
    </row>
    <row r="315" spans="1:24" x14ac:dyDescent="0.25">
      <c r="A315" s="25"/>
      <c r="B315" s="25"/>
      <c r="C315" s="25"/>
      <c r="D315" s="25"/>
      <c r="E315" s="25"/>
      <c r="F315" s="25"/>
      <c r="G315" s="25"/>
      <c r="H315" s="25"/>
      <c r="J315" s="25"/>
      <c r="K315" s="25"/>
      <c r="L315" s="25"/>
      <c r="M315" s="25"/>
      <c r="N315" s="25"/>
      <c r="R315" s="20"/>
      <c r="S315" s="25"/>
      <c r="T315" s="25"/>
      <c r="U315" s="25"/>
      <c r="V315" s="25"/>
      <c r="W315" s="23" t="str">
        <f t="shared" si="9"/>
        <v>-</v>
      </c>
      <c r="X315" s="23" t="str">
        <f t="shared" si="9"/>
        <v>-</v>
      </c>
    </row>
    <row r="316" spans="1:24" x14ac:dyDescent="0.25">
      <c r="A316" s="25"/>
      <c r="B316" s="25"/>
      <c r="C316" s="25"/>
      <c r="D316" s="25"/>
      <c r="E316" s="25"/>
      <c r="F316" s="25"/>
      <c r="G316" s="25"/>
      <c r="H316" s="25"/>
      <c r="J316" s="25"/>
      <c r="K316" s="25"/>
      <c r="L316" s="25"/>
      <c r="M316" s="25"/>
      <c r="N316" s="25"/>
      <c r="R316" s="20"/>
      <c r="S316" s="25"/>
      <c r="T316" s="25"/>
      <c r="U316" s="25"/>
      <c r="V316" s="25"/>
      <c r="W316" s="23" t="str">
        <f t="shared" si="9"/>
        <v>-</v>
      </c>
      <c r="X316" s="23" t="str">
        <f t="shared" si="9"/>
        <v>-</v>
      </c>
    </row>
    <row r="317" spans="1:24" x14ac:dyDescent="0.25">
      <c r="A317" s="25"/>
      <c r="B317" s="25"/>
      <c r="C317" s="25"/>
      <c r="D317" s="25"/>
      <c r="E317" s="25"/>
      <c r="F317" s="25"/>
      <c r="G317" s="25"/>
      <c r="H317" s="25"/>
      <c r="J317" s="25"/>
      <c r="K317" s="25"/>
      <c r="L317" s="25"/>
      <c r="M317" s="25"/>
      <c r="N317" s="25"/>
      <c r="R317" s="20"/>
      <c r="S317" s="25"/>
      <c r="T317" s="25"/>
      <c r="U317" s="25"/>
      <c r="V317" s="25"/>
      <c r="W317" s="23" t="str">
        <f t="shared" si="9"/>
        <v>-</v>
      </c>
      <c r="X317" s="23" t="str">
        <f t="shared" si="9"/>
        <v>-</v>
      </c>
    </row>
    <row r="318" spans="1:24" x14ac:dyDescent="0.25">
      <c r="A318" s="25"/>
      <c r="B318" s="25"/>
      <c r="C318" s="25"/>
      <c r="D318" s="25"/>
      <c r="E318" s="25"/>
      <c r="F318" s="25"/>
      <c r="G318" s="25"/>
      <c r="H318" s="25"/>
      <c r="J318" s="25"/>
      <c r="K318" s="25"/>
      <c r="L318" s="25"/>
      <c r="M318" s="25"/>
      <c r="N318" s="25"/>
      <c r="R318" s="20"/>
      <c r="S318" s="25"/>
      <c r="T318" s="25"/>
      <c r="U318" s="25"/>
      <c r="V318" s="25"/>
      <c r="W318" s="23" t="str">
        <f t="shared" si="9"/>
        <v>-</v>
      </c>
      <c r="X318" s="23" t="str">
        <f t="shared" si="9"/>
        <v>-</v>
      </c>
    </row>
    <row r="319" spans="1:24" x14ac:dyDescent="0.25">
      <c r="A319" s="25"/>
      <c r="B319" s="25"/>
      <c r="C319" s="25"/>
      <c r="D319" s="25"/>
      <c r="E319" s="25"/>
      <c r="F319" s="25"/>
      <c r="G319" s="25"/>
      <c r="H319" s="25"/>
      <c r="J319" s="25"/>
      <c r="K319" s="25"/>
      <c r="L319" s="25"/>
      <c r="M319" s="25"/>
      <c r="N319" s="25"/>
      <c r="R319" s="20"/>
      <c r="S319" s="25"/>
      <c r="T319" s="25"/>
      <c r="U319" s="25"/>
      <c r="V319" s="25"/>
      <c r="W319" s="23" t="str">
        <f t="shared" ref="W319:X382" si="10">IF((J319+L319/$X$6)&gt;0,(J319+L319/$X$6),"-")</f>
        <v>-</v>
      </c>
      <c r="X319" s="23" t="str">
        <f t="shared" si="10"/>
        <v>-</v>
      </c>
    </row>
    <row r="320" spans="1:24" x14ac:dyDescent="0.25">
      <c r="A320" s="25"/>
      <c r="B320" s="25"/>
      <c r="C320" s="25"/>
      <c r="D320" s="25"/>
      <c r="E320" s="25"/>
      <c r="F320" s="25"/>
      <c r="G320" s="25"/>
      <c r="H320" s="25"/>
      <c r="J320" s="25"/>
      <c r="K320" s="25"/>
      <c r="L320" s="25"/>
      <c r="M320" s="25"/>
      <c r="N320" s="25"/>
      <c r="R320" s="20"/>
      <c r="S320" s="25"/>
      <c r="T320" s="25"/>
      <c r="U320" s="25"/>
      <c r="V320" s="25"/>
      <c r="W320" s="23" t="str">
        <f t="shared" si="10"/>
        <v>-</v>
      </c>
      <c r="X320" s="23" t="str">
        <f t="shared" si="10"/>
        <v>-</v>
      </c>
    </row>
    <row r="321" spans="1:24" x14ac:dyDescent="0.25">
      <c r="A321" s="25"/>
      <c r="B321" s="25"/>
      <c r="C321" s="25"/>
      <c r="D321" s="25"/>
      <c r="E321" s="25"/>
      <c r="F321" s="25"/>
      <c r="G321" s="25"/>
      <c r="H321" s="25"/>
      <c r="J321" s="25"/>
      <c r="K321" s="25"/>
      <c r="L321" s="25"/>
      <c r="M321" s="25"/>
      <c r="N321" s="25"/>
      <c r="R321" s="20"/>
      <c r="S321" s="25"/>
      <c r="T321" s="25"/>
      <c r="U321" s="25"/>
      <c r="V321" s="25"/>
      <c r="W321" s="23" t="str">
        <f t="shared" si="10"/>
        <v>-</v>
      </c>
      <c r="X321" s="23" t="str">
        <f t="shared" si="10"/>
        <v>-</v>
      </c>
    </row>
    <row r="322" spans="1:24" x14ac:dyDescent="0.25">
      <c r="A322" s="25"/>
      <c r="B322" s="25"/>
      <c r="C322" s="25"/>
      <c r="D322" s="25"/>
      <c r="E322" s="25"/>
      <c r="F322" s="25"/>
      <c r="G322" s="25"/>
      <c r="H322" s="25"/>
      <c r="J322" s="25"/>
      <c r="K322" s="25"/>
      <c r="L322" s="25"/>
      <c r="M322" s="25"/>
      <c r="N322" s="25"/>
      <c r="R322" s="20"/>
      <c r="S322" s="25"/>
      <c r="T322" s="25"/>
      <c r="U322" s="25"/>
      <c r="V322" s="25"/>
      <c r="W322" s="23" t="str">
        <f t="shared" si="10"/>
        <v>-</v>
      </c>
      <c r="X322" s="23" t="str">
        <f t="shared" si="10"/>
        <v>-</v>
      </c>
    </row>
    <row r="323" spans="1:24" x14ac:dyDescent="0.25">
      <c r="A323" s="25"/>
      <c r="B323" s="25"/>
      <c r="C323" s="25"/>
      <c r="D323" s="25"/>
      <c r="E323" s="25"/>
      <c r="F323" s="25"/>
      <c r="G323" s="25"/>
      <c r="H323" s="25"/>
      <c r="J323" s="25"/>
      <c r="K323" s="25"/>
      <c r="L323" s="25"/>
      <c r="M323" s="25"/>
      <c r="N323" s="25"/>
      <c r="R323" s="20"/>
      <c r="S323" s="25"/>
      <c r="T323" s="25"/>
      <c r="U323" s="25"/>
      <c r="V323" s="25"/>
      <c r="W323" s="23" t="str">
        <f t="shared" si="10"/>
        <v>-</v>
      </c>
      <c r="X323" s="23" t="str">
        <f t="shared" si="10"/>
        <v>-</v>
      </c>
    </row>
    <row r="324" spans="1:24" x14ac:dyDescent="0.25">
      <c r="A324" s="25"/>
      <c r="B324" s="25"/>
      <c r="C324" s="25"/>
      <c r="D324" s="25"/>
      <c r="E324" s="25"/>
      <c r="F324" s="25"/>
      <c r="G324" s="25"/>
      <c r="H324" s="25"/>
      <c r="J324" s="25"/>
      <c r="K324" s="25"/>
      <c r="L324" s="25"/>
      <c r="M324" s="25"/>
      <c r="N324" s="25"/>
      <c r="R324" s="20"/>
      <c r="S324" s="25"/>
      <c r="T324" s="25"/>
      <c r="U324" s="25"/>
      <c r="V324" s="25"/>
      <c r="W324" s="23" t="str">
        <f t="shared" si="10"/>
        <v>-</v>
      </c>
      <c r="X324" s="23" t="str">
        <f t="shared" si="10"/>
        <v>-</v>
      </c>
    </row>
    <row r="325" spans="1:24" x14ac:dyDescent="0.25">
      <c r="A325" s="25"/>
      <c r="B325" s="25"/>
      <c r="C325" s="25"/>
      <c r="D325" s="25"/>
      <c r="E325" s="25"/>
      <c r="F325" s="25"/>
      <c r="G325" s="25"/>
      <c r="H325" s="25"/>
      <c r="J325" s="25"/>
      <c r="K325" s="25"/>
      <c r="L325" s="25"/>
      <c r="M325" s="25"/>
      <c r="N325" s="25"/>
      <c r="R325" s="20"/>
      <c r="S325" s="25"/>
      <c r="T325" s="25"/>
      <c r="U325" s="25"/>
      <c r="V325" s="25"/>
      <c r="W325" s="23" t="str">
        <f t="shared" si="10"/>
        <v>-</v>
      </c>
      <c r="X325" s="23" t="str">
        <f t="shared" si="10"/>
        <v>-</v>
      </c>
    </row>
    <row r="326" spans="1:24" x14ac:dyDescent="0.25">
      <c r="A326" s="25"/>
      <c r="B326" s="25"/>
      <c r="C326" s="25"/>
      <c r="D326" s="25"/>
      <c r="E326" s="25"/>
      <c r="F326" s="25"/>
      <c r="G326" s="25"/>
      <c r="H326" s="25"/>
      <c r="J326" s="25"/>
      <c r="K326" s="25"/>
      <c r="L326" s="25"/>
      <c r="M326" s="25"/>
      <c r="N326" s="25"/>
      <c r="R326" s="20"/>
      <c r="S326" s="25"/>
      <c r="T326" s="25"/>
      <c r="U326" s="25"/>
      <c r="V326" s="25"/>
      <c r="W326" s="23" t="str">
        <f t="shared" si="10"/>
        <v>-</v>
      </c>
      <c r="X326" s="23" t="str">
        <f t="shared" si="10"/>
        <v>-</v>
      </c>
    </row>
    <row r="327" spans="1:24" x14ac:dyDescent="0.25">
      <c r="A327" s="25"/>
      <c r="B327" s="25"/>
      <c r="C327" s="25"/>
      <c r="D327" s="25"/>
      <c r="E327" s="25"/>
      <c r="F327" s="25"/>
      <c r="G327" s="25"/>
      <c r="H327" s="25"/>
      <c r="J327" s="25"/>
      <c r="K327" s="25"/>
      <c r="L327" s="25"/>
      <c r="M327" s="25"/>
      <c r="N327" s="25"/>
      <c r="R327" s="20"/>
      <c r="S327" s="25"/>
      <c r="T327" s="25"/>
      <c r="U327" s="25"/>
      <c r="V327" s="25"/>
      <c r="W327" s="23" t="str">
        <f t="shared" si="10"/>
        <v>-</v>
      </c>
      <c r="X327" s="23" t="str">
        <f t="shared" si="10"/>
        <v>-</v>
      </c>
    </row>
    <row r="328" spans="1:24" x14ac:dyDescent="0.25">
      <c r="A328" s="25"/>
      <c r="B328" s="25"/>
      <c r="C328" s="25"/>
      <c r="D328" s="25"/>
      <c r="E328" s="25"/>
      <c r="F328" s="25"/>
      <c r="G328" s="25"/>
      <c r="H328" s="25"/>
      <c r="J328" s="25"/>
      <c r="K328" s="25"/>
      <c r="L328" s="25"/>
      <c r="M328" s="25"/>
      <c r="N328" s="25"/>
      <c r="R328" s="20"/>
      <c r="S328" s="25"/>
      <c r="T328" s="25"/>
      <c r="U328" s="25"/>
      <c r="V328" s="25"/>
      <c r="W328" s="23" t="str">
        <f t="shared" si="10"/>
        <v>-</v>
      </c>
      <c r="X328" s="23" t="str">
        <f t="shared" si="10"/>
        <v>-</v>
      </c>
    </row>
    <row r="329" spans="1:24" x14ac:dyDescent="0.25">
      <c r="A329" s="25"/>
      <c r="B329" s="25"/>
      <c r="C329" s="25"/>
      <c r="D329" s="25"/>
      <c r="E329" s="25"/>
      <c r="F329" s="25"/>
      <c r="G329" s="25"/>
      <c r="H329" s="25"/>
      <c r="J329" s="25"/>
      <c r="K329" s="25"/>
      <c r="L329" s="25"/>
      <c r="M329" s="25"/>
      <c r="N329" s="25"/>
      <c r="R329" s="20"/>
      <c r="S329" s="25"/>
      <c r="T329" s="25"/>
      <c r="U329" s="25"/>
      <c r="V329" s="25"/>
      <c r="W329" s="23" t="str">
        <f t="shared" si="10"/>
        <v>-</v>
      </c>
      <c r="X329" s="23" t="str">
        <f t="shared" si="10"/>
        <v>-</v>
      </c>
    </row>
    <row r="330" spans="1:24" x14ac:dyDescent="0.25">
      <c r="A330" s="25"/>
      <c r="B330" s="25"/>
      <c r="C330" s="25"/>
      <c r="D330" s="25"/>
      <c r="E330" s="25"/>
      <c r="F330" s="25"/>
      <c r="G330" s="25"/>
      <c r="H330" s="25"/>
      <c r="J330" s="25"/>
      <c r="K330" s="25"/>
      <c r="L330" s="25"/>
      <c r="M330" s="25"/>
      <c r="N330" s="25"/>
      <c r="R330" s="20"/>
      <c r="S330" s="25"/>
      <c r="T330" s="25"/>
      <c r="U330" s="25"/>
      <c r="V330" s="25"/>
      <c r="W330" s="23" t="str">
        <f t="shared" si="10"/>
        <v>-</v>
      </c>
      <c r="X330" s="23" t="str">
        <f t="shared" si="10"/>
        <v>-</v>
      </c>
    </row>
    <row r="331" spans="1:24" x14ac:dyDescent="0.25">
      <c r="A331" s="25"/>
      <c r="B331" s="25"/>
      <c r="C331" s="25"/>
      <c r="D331" s="25"/>
      <c r="E331" s="25"/>
      <c r="F331" s="25"/>
      <c r="G331" s="25"/>
      <c r="H331" s="25"/>
      <c r="J331" s="25"/>
      <c r="K331" s="25"/>
      <c r="L331" s="25"/>
      <c r="M331" s="25"/>
      <c r="N331" s="25"/>
      <c r="R331" s="20"/>
      <c r="S331" s="25"/>
      <c r="T331" s="25"/>
      <c r="U331" s="25"/>
      <c r="V331" s="25"/>
      <c r="W331" s="23" t="str">
        <f t="shared" si="10"/>
        <v>-</v>
      </c>
      <c r="X331" s="23" t="str">
        <f t="shared" si="10"/>
        <v>-</v>
      </c>
    </row>
    <row r="332" spans="1:24" x14ac:dyDescent="0.25">
      <c r="A332" s="25"/>
      <c r="B332" s="25"/>
      <c r="C332" s="25"/>
      <c r="D332" s="25"/>
      <c r="E332" s="25"/>
      <c r="F332" s="25"/>
      <c r="G332" s="25"/>
      <c r="H332" s="25"/>
      <c r="J332" s="25"/>
      <c r="K332" s="25"/>
      <c r="L332" s="25"/>
      <c r="M332" s="25"/>
      <c r="N332" s="25"/>
      <c r="R332" s="20"/>
      <c r="S332" s="25"/>
      <c r="T332" s="25"/>
      <c r="U332" s="25"/>
      <c r="V332" s="25"/>
      <c r="W332" s="23" t="str">
        <f t="shared" si="10"/>
        <v>-</v>
      </c>
      <c r="X332" s="23" t="str">
        <f t="shared" si="10"/>
        <v>-</v>
      </c>
    </row>
    <row r="333" spans="1:24" x14ac:dyDescent="0.25">
      <c r="A333" s="25"/>
      <c r="B333" s="25"/>
      <c r="C333" s="25"/>
      <c r="D333" s="25"/>
      <c r="E333" s="25"/>
      <c r="F333" s="25"/>
      <c r="G333" s="25"/>
      <c r="H333" s="25"/>
      <c r="J333" s="25"/>
      <c r="K333" s="25"/>
      <c r="L333" s="25"/>
      <c r="M333" s="25"/>
      <c r="N333" s="25"/>
      <c r="R333" s="20"/>
      <c r="S333" s="25"/>
      <c r="T333" s="25"/>
      <c r="U333" s="25"/>
      <c r="V333" s="25"/>
      <c r="W333" s="23" t="str">
        <f t="shared" si="10"/>
        <v>-</v>
      </c>
      <c r="X333" s="23" t="str">
        <f t="shared" si="10"/>
        <v>-</v>
      </c>
    </row>
    <row r="334" spans="1:24" x14ac:dyDescent="0.25">
      <c r="A334" s="25"/>
      <c r="B334" s="25"/>
      <c r="C334" s="25"/>
      <c r="D334" s="25"/>
      <c r="E334" s="25"/>
      <c r="F334" s="25"/>
      <c r="G334" s="25"/>
      <c r="H334" s="25"/>
      <c r="J334" s="25"/>
      <c r="K334" s="25"/>
      <c r="L334" s="25"/>
      <c r="M334" s="25"/>
      <c r="N334" s="25"/>
      <c r="R334" s="20"/>
      <c r="S334" s="25"/>
      <c r="T334" s="25"/>
      <c r="U334" s="25"/>
      <c r="V334" s="25"/>
      <c r="W334" s="23" t="str">
        <f t="shared" si="10"/>
        <v>-</v>
      </c>
      <c r="X334" s="23" t="str">
        <f t="shared" si="10"/>
        <v>-</v>
      </c>
    </row>
    <row r="335" spans="1:24" x14ac:dyDescent="0.25">
      <c r="A335" s="25"/>
      <c r="B335" s="25"/>
      <c r="C335" s="25"/>
      <c r="D335" s="25"/>
      <c r="E335" s="25"/>
      <c r="F335" s="25"/>
      <c r="G335" s="25"/>
      <c r="H335" s="25"/>
      <c r="J335" s="25"/>
      <c r="K335" s="25"/>
      <c r="L335" s="25"/>
      <c r="M335" s="25"/>
      <c r="N335" s="25"/>
      <c r="R335" s="20"/>
      <c r="S335" s="25"/>
      <c r="T335" s="25"/>
      <c r="U335" s="25"/>
      <c r="V335" s="25"/>
      <c r="W335" s="23" t="str">
        <f t="shared" si="10"/>
        <v>-</v>
      </c>
      <c r="X335" s="23" t="str">
        <f t="shared" si="10"/>
        <v>-</v>
      </c>
    </row>
    <row r="336" spans="1:24" x14ac:dyDescent="0.25">
      <c r="A336" s="25"/>
      <c r="B336" s="25"/>
      <c r="C336" s="25"/>
      <c r="D336" s="25"/>
      <c r="E336" s="25"/>
      <c r="F336" s="25"/>
      <c r="G336" s="25"/>
      <c r="H336" s="25"/>
      <c r="J336" s="25"/>
      <c r="K336" s="25"/>
      <c r="L336" s="25"/>
      <c r="M336" s="25"/>
      <c r="N336" s="25"/>
      <c r="R336" s="20"/>
      <c r="S336" s="25"/>
      <c r="T336" s="25"/>
      <c r="U336" s="25"/>
      <c r="V336" s="25"/>
      <c r="W336" s="23" t="str">
        <f t="shared" si="10"/>
        <v>-</v>
      </c>
      <c r="X336" s="23" t="str">
        <f t="shared" si="10"/>
        <v>-</v>
      </c>
    </row>
    <row r="337" spans="1:24" x14ac:dyDescent="0.25">
      <c r="A337" s="25"/>
      <c r="B337" s="25"/>
      <c r="C337" s="25"/>
      <c r="D337" s="25"/>
      <c r="E337" s="25"/>
      <c r="F337" s="25"/>
      <c r="G337" s="25"/>
      <c r="H337" s="25"/>
      <c r="J337" s="25"/>
      <c r="K337" s="25"/>
      <c r="L337" s="25"/>
      <c r="M337" s="25"/>
      <c r="N337" s="25"/>
      <c r="R337" s="20"/>
      <c r="S337" s="25"/>
      <c r="T337" s="25"/>
      <c r="U337" s="25"/>
      <c r="V337" s="25"/>
      <c r="W337" s="23" t="str">
        <f t="shared" si="10"/>
        <v>-</v>
      </c>
      <c r="X337" s="23" t="str">
        <f t="shared" si="10"/>
        <v>-</v>
      </c>
    </row>
    <row r="338" spans="1:24" x14ac:dyDescent="0.25">
      <c r="A338" s="25"/>
      <c r="B338" s="25"/>
      <c r="C338" s="25"/>
      <c r="D338" s="25"/>
      <c r="E338" s="25"/>
      <c r="F338" s="25"/>
      <c r="G338" s="25"/>
      <c r="H338" s="25"/>
      <c r="J338" s="25"/>
      <c r="K338" s="25"/>
      <c r="L338" s="25"/>
      <c r="M338" s="25"/>
      <c r="N338" s="25"/>
      <c r="R338" s="20"/>
      <c r="S338" s="25"/>
      <c r="T338" s="25"/>
      <c r="U338" s="25"/>
      <c r="V338" s="25"/>
      <c r="W338" s="23" t="str">
        <f t="shared" si="10"/>
        <v>-</v>
      </c>
      <c r="X338" s="23" t="str">
        <f t="shared" si="10"/>
        <v>-</v>
      </c>
    </row>
    <row r="339" spans="1:24" x14ac:dyDescent="0.25">
      <c r="A339" s="25"/>
      <c r="B339" s="25"/>
      <c r="C339" s="25"/>
      <c r="D339" s="25"/>
      <c r="E339" s="25"/>
      <c r="F339" s="25"/>
      <c r="G339" s="25"/>
      <c r="H339" s="25"/>
      <c r="J339" s="25"/>
      <c r="K339" s="25"/>
      <c r="L339" s="25"/>
      <c r="M339" s="25"/>
      <c r="N339" s="25"/>
      <c r="R339" s="20"/>
      <c r="S339" s="25"/>
      <c r="T339" s="25"/>
      <c r="U339" s="25"/>
      <c r="V339" s="25"/>
      <c r="W339" s="23" t="str">
        <f t="shared" si="10"/>
        <v>-</v>
      </c>
      <c r="X339" s="23" t="str">
        <f t="shared" si="10"/>
        <v>-</v>
      </c>
    </row>
    <row r="340" spans="1:24" x14ac:dyDescent="0.25">
      <c r="A340" s="25"/>
      <c r="B340" s="25"/>
      <c r="C340" s="25"/>
      <c r="D340" s="25"/>
      <c r="E340" s="25"/>
      <c r="F340" s="25"/>
      <c r="G340" s="25"/>
      <c r="H340" s="25"/>
      <c r="J340" s="25"/>
      <c r="K340" s="25"/>
      <c r="L340" s="25"/>
      <c r="M340" s="25"/>
      <c r="N340" s="25"/>
      <c r="R340" s="20"/>
      <c r="S340" s="25"/>
      <c r="T340" s="25"/>
      <c r="U340" s="25"/>
      <c r="V340" s="25"/>
      <c r="W340" s="23" t="str">
        <f t="shared" si="10"/>
        <v>-</v>
      </c>
      <c r="X340" s="23" t="str">
        <f t="shared" si="10"/>
        <v>-</v>
      </c>
    </row>
    <row r="341" spans="1:24" x14ac:dyDescent="0.25">
      <c r="A341" s="25"/>
      <c r="B341" s="25"/>
      <c r="C341" s="25"/>
      <c r="D341" s="25"/>
      <c r="E341" s="25"/>
      <c r="F341" s="25"/>
      <c r="G341" s="25"/>
      <c r="H341" s="25"/>
      <c r="J341" s="25"/>
      <c r="K341" s="25"/>
      <c r="L341" s="25"/>
      <c r="M341" s="25"/>
      <c r="N341" s="25"/>
      <c r="R341" s="20"/>
      <c r="S341" s="25"/>
      <c r="T341" s="25"/>
      <c r="U341" s="25"/>
      <c r="V341" s="25"/>
      <c r="W341" s="23" t="str">
        <f t="shared" si="10"/>
        <v>-</v>
      </c>
      <c r="X341" s="23" t="str">
        <f t="shared" si="10"/>
        <v>-</v>
      </c>
    </row>
    <row r="342" spans="1:24" x14ac:dyDescent="0.25">
      <c r="A342" s="25"/>
      <c r="B342" s="25"/>
      <c r="C342" s="25"/>
      <c r="D342" s="25"/>
      <c r="E342" s="25"/>
      <c r="F342" s="25"/>
      <c r="G342" s="25"/>
      <c r="H342" s="25"/>
      <c r="J342" s="25"/>
      <c r="K342" s="25"/>
      <c r="L342" s="25"/>
      <c r="M342" s="25"/>
      <c r="N342" s="25"/>
      <c r="R342" s="20"/>
      <c r="S342" s="25"/>
      <c r="T342" s="25"/>
      <c r="U342" s="25"/>
      <c r="V342" s="25"/>
      <c r="W342" s="23" t="str">
        <f t="shared" si="10"/>
        <v>-</v>
      </c>
      <c r="X342" s="23" t="str">
        <f t="shared" si="10"/>
        <v>-</v>
      </c>
    </row>
    <row r="343" spans="1:24" x14ac:dyDescent="0.25">
      <c r="A343" s="25"/>
      <c r="B343" s="25"/>
      <c r="C343" s="25"/>
      <c r="D343" s="25"/>
      <c r="E343" s="25"/>
      <c r="F343" s="25"/>
      <c r="G343" s="25"/>
      <c r="H343" s="25"/>
      <c r="J343" s="25"/>
      <c r="K343" s="25"/>
      <c r="L343" s="25"/>
      <c r="M343" s="25"/>
      <c r="N343" s="25"/>
      <c r="R343" s="20"/>
      <c r="S343" s="25"/>
      <c r="T343" s="25"/>
      <c r="U343" s="25"/>
      <c r="V343" s="25"/>
      <c r="W343" s="23" t="str">
        <f t="shared" si="10"/>
        <v>-</v>
      </c>
      <c r="X343" s="23" t="str">
        <f t="shared" si="10"/>
        <v>-</v>
      </c>
    </row>
    <row r="344" spans="1:24" x14ac:dyDescent="0.25">
      <c r="A344" s="25"/>
      <c r="B344" s="25"/>
      <c r="C344" s="25"/>
      <c r="D344" s="25"/>
      <c r="E344" s="25"/>
      <c r="F344" s="25"/>
      <c r="G344" s="25"/>
      <c r="H344" s="25"/>
      <c r="J344" s="25"/>
      <c r="K344" s="25"/>
      <c r="L344" s="25"/>
      <c r="M344" s="25"/>
      <c r="N344" s="25"/>
      <c r="R344" s="20"/>
      <c r="S344" s="25"/>
      <c r="T344" s="25"/>
      <c r="U344" s="25"/>
      <c r="V344" s="25"/>
      <c r="W344" s="23" t="str">
        <f t="shared" si="10"/>
        <v>-</v>
      </c>
      <c r="X344" s="23" t="str">
        <f t="shared" si="10"/>
        <v>-</v>
      </c>
    </row>
    <row r="345" spans="1:24" x14ac:dyDescent="0.25">
      <c r="A345" s="25"/>
      <c r="B345" s="25"/>
      <c r="C345" s="25"/>
      <c r="D345" s="25"/>
      <c r="E345" s="25"/>
      <c r="F345" s="25"/>
      <c r="G345" s="25"/>
      <c r="H345" s="25"/>
      <c r="J345" s="25"/>
      <c r="K345" s="25"/>
      <c r="L345" s="25"/>
      <c r="M345" s="25"/>
      <c r="N345" s="25"/>
      <c r="R345" s="20"/>
      <c r="S345" s="25"/>
      <c r="T345" s="25"/>
      <c r="U345" s="25"/>
      <c r="V345" s="25"/>
      <c r="W345" s="23" t="str">
        <f t="shared" si="10"/>
        <v>-</v>
      </c>
      <c r="X345" s="23" t="str">
        <f t="shared" si="10"/>
        <v>-</v>
      </c>
    </row>
    <row r="346" spans="1:24" x14ac:dyDescent="0.25">
      <c r="A346" s="25"/>
      <c r="B346" s="25"/>
      <c r="C346" s="25"/>
      <c r="D346" s="25"/>
      <c r="E346" s="25"/>
      <c r="F346" s="25"/>
      <c r="G346" s="25"/>
      <c r="H346" s="25"/>
      <c r="J346" s="25"/>
      <c r="K346" s="25"/>
      <c r="L346" s="25"/>
      <c r="M346" s="25"/>
      <c r="N346" s="25"/>
      <c r="R346" s="20"/>
      <c r="S346" s="25"/>
      <c r="T346" s="25"/>
      <c r="U346" s="25"/>
      <c r="V346" s="25"/>
      <c r="W346" s="23" t="str">
        <f t="shared" si="10"/>
        <v>-</v>
      </c>
      <c r="X346" s="23" t="str">
        <f t="shared" si="10"/>
        <v>-</v>
      </c>
    </row>
    <row r="347" spans="1:24" x14ac:dyDescent="0.25">
      <c r="A347" s="25"/>
      <c r="B347" s="25"/>
      <c r="C347" s="25"/>
      <c r="D347" s="25"/>
      <c r="E347" s="25"/>
      <c r="F347" s="25"/>
      <c r="G347" s="25"/>
      <c r="H347" s="25"/>
      <c r="J347" s="25"/>
      <c r="K347" s="25"/>
      <c r="L347" s="25"/>
      <c r="M347" s="25"/>
      <c r="N347" s="25"/>
      <c r="R347" s="20"/>
      <c r="S347" s="25"/>
      <c r="T347" s="25"/>
      <c r="U347" s="25"/>
      <c r="V347" s="25"/>
      <c r="W347" s="23" t="str">
        <f t="shared" si="10"/>
        <v>-</v>
      </c>
      <c r="X347" s="23" t="str">
        <f t="shared" si="10"/>
        <v>-</v>
      </c>
    </row>
    <row r="348" spans="1:24" x14ac:dyDescent="0.25">
      <c r="A348" s="25"/>
      <c r="B348" s="25"/>
      <c r="C348" s="25"/>
      <c r="D348" s="25"/>
      <c r="E348" s="25"/>
      <c r="F348" s="25"/>
      <c r="G348" s="25"/>
      <c r="H348" s="25"/>
      <c r="J348" s="25"/>
      <c r="K348" s="25"/>
      <c r="L348" s="25"/>
      <c r="M348" s="25"/>
      <c r="N348" s="25"/>
      <c r="R348" s="20"/>
      <c r="S348" s="25"/>
      <c r="T348" s="25"/>
      <c r="U348" s="25"/>
      <c r="V348" s="25"/>
      <c r="W348" s="23" t="str">
        <f t="shared" si="10"/>
        <v>-</v>
      </c>
      <c r="X348" s="23" t="str">
        <f t="shared" si="10"/>
        <v>-</v>
      </c>
    </row>
    <row r="349" spans="1:24" x14ac:dyDescent="0.25">
      <c r="A349" s="25"/>
      <c r="B349" s="25"/>
      <c r="C349" s="25"/>
      <c r="D349" s="25"/>
      <c r="E349" s="25"/>
      <c r="F349" s="25"/>
      <c r="G349" s="25"/>
      <c r="H349" s="25"/>
      <c r="J349" s="25"/>
      <c r="K349" s="25"/>
      <c r="L349" s="25"/>
      <c r="M349" s="25"/>
      <c r="N349" s="25"/>
      <c r="R349" s="20"/>
      <c r="S349" s="25"/>
      <c r="T349" s="25"/>
      <c r="U349" s="25"/>
      <c r="V349" s="25"/>
      <c r="W349" s="23" t="str">
        <f t="shared" si="10"/>
        <v>-</v>
      </c>
      <c r="X349" s="23" t="str">
        <f t="shared" si="10"/>
        <v>-</v>
      </c>
    </row>
    <row r="350" spans="1:24" x14ac:dyDescent="0.25">
      <c r="A350" s="25"/>
      <c r="B350" s="25"/>
      <c r="C350" s="25"/>
      <c r="D350" s="25"/>
      <c r="E350" s="25"/>
      <c r="F350" s="25"/>
      <c r="G350" s="25"/>
      <c r="H350" s="25"/>
      <c r="J350" s="25"/>
      <c r="K350" s="25"/>
      <c r="L350" s="25"/>
      <c r="M350" s="25"/>
      <c r="N350" s="25"/>
      <c r="R350" s="20"/>
      <c r="S350" s="25"/>
      <c r="T350" s="25"/>
      <c r="U350" s="25"/>
      <c r="V350" s="25"/>
      <c r="W350" s="23" t="str">
        <f t="shared" si="10"/>
        <v>-</v>
      </c>
      <c r="X350" s="23" t="str">
        <f t="shared" si="10"/>
        <v>-</v>
      </c>
    </row>
    <row r="351" spans="1:24" x14ac:dyDescent="0.25">
      <c r="A351" s="25"/>
      <c r="B351" s="25"/>
      <c r="C351" s="25"/>
      <c r="D351" s="25"/>
      <c r="E351" s="25"/>
      <c r="F351" s="25"/>
      <c r="G351" s="25"/>
      <c r="H351" s="25"/>
      <c r="J351" s="25"/>
      <c r="K351" s="25"/>
      <c r="L351" s="25"/>
      <c r="M351" s="25"/>
      <c r="N351" s="25"/>
      <c r="R351" s="20"/>
      <c r="S351" s="25"/>
      <c r="T351" s="25"/>
      <c r="U351" s="25"/>
      <c r="V351" s="25"/>
      <c r="W351" s="23" t="str">
        <f t="shared" si="10"/>
        <v>-</v>
      </c>
      <c r="X351" s="23" t="str">
        <f t="shared" si="10"/>
        <v>-</v>
      </c>
    </row>
    <row r="352" spans="1:24" x14ac:dyDescent="0.25">
      <c r="A352" s="25"/>
      <c r="B352" s="25"/>
      <c r="C352" s="25"/>
      <c r="D352" s="25"/>
      <c r="E352" s="25"/>
      <c r="F352" s="25"/>
      <c r="G352" s="25"/>
      <c r="H352" s="25"/>
      <c r="J352" s="25"/>
      <c r="K352" s="25"/>
      <c r="L352" s="25"/>
      <c r="M352" s="25"/>
      <c r="N352" s="25"/>
      <c r="R352" s="20"/>
      <c r="S352" s="25"/>
      <c r="T352" s="25"/>
      <c r="U352" s="25"/>
      <c r="V352" s="25"/>
      <c r="W352" s="23" t="str">
        <f t="shared" si="10"/>
        <v>-</v>
      </c>
      <c r="X352" s="23" t="str">
        <f t="shared" si="10"/>
        <v>-</v>
      </c>
    </row>
    <row r="353" spans="1:24" x14ac:dyDescent="0.25">
      <c r="A353" s="25"/>
      <c r="B353" s="25"/>
      <c r="C353" s="25"/>
      <c r="D353" s="25"/>
      <c r="E353" s="25"/>
      <c r="F353" s="25"/>
      <c r="G353" s="25"/>
      <c r="H353" s="25"/>
      <c r="J353" s="25"/>
      <c r="K353" s="25"/>
      <c r="L353" s="25"/>
      <c r="M353" s="25"/>
      <c r="N353" s="25"/>
      <c r="R353" s="20"/>
      <c r="S353" s="25"/>
      <c r="T353" s="25"/>
      <c r="U353" s="25"/>
      <c r="V353" s="25"/>
      <c r="W353" s="23" t="str">
        <f t="shared" si="10"/>
        <v>-</v>
      </c>
      <c r="X353" s="23" t="str">
        <f t="shared" si="10"/>
        <v>-</v>
      </c>
    </row>
    <row r="354" spans="1:24" x14ac:dyDescent="0.25">
      <c r="A354" s="25"/>
      <c r="B354" s="25"/>
      <c r="C354" s="25"/>
      <c r="D354" s="25"/>
      <c r="E354" s="25"/>
      <c r="F354" s="25"/>
      <c r="G354" s="25"/>
      <c r="H354" s="25"/>
      <c r="J354" s="25"/>
      <c r="K354" s="25"/>
      <c r="L354" s="25"/>
      <c r="M354" s="25"/>
      <c r="N354" s="25"/>
      <c r="R354" s="20"/>
      <c r="S354" s="25"/>
      <c r="T354" s="25"/>
      <c r="U354" s="25"/>
      <c r="V354" s="25"/>
      <c r="W354" s="23" t="str">
        <f t="shared" si="10"/>
        <v>-</v>
      </c>
      <c r="X354" s="23" t="str">
        <f t="shared" si="10"/>
        <v>-</v>
      </c>
    </row>
    <row r="355" spans="1:24" x14ac:dyDescent="0.25">
      <c r="A355" s="25"/>
      <c r="B355" s="25"/>
      <c r="C355" s="25"/>
      <c r="D355" s="25"/>
      <c r="E355" s="25"/>
      <c r="F355" s="25"/>
      <c r="G355" s="25"/>
      <c r="H355" s="25"/>
      <c r="J355" s="25"/>
      <c r="K355" s="25"/>
      <c r="L355" s="25"/>
      <c r="M355" s="25"/>
      <c r="N355" s="25"/>
      <c r="R355" s="20"/>
      <c r="S355" s="25"/>
      <c r="T355" s="25"/>
      <c r="U355" s="25"/>
      <c r="V355" s="25"/>
      <c r="W355" s="23" t="str">
        <f t="shared" si="10"/>
        <v>-</v>
      </c>
      <c r="X355" s="23" t="str">
        <f t="shared" si="10"/>
        <v>-</v>
      </c>
    </row>
    <row r="356" spans="1:24" x14ac:dyDescent="0.25">
      <c r="A356" s="25"/>
      <c r="B356" s="25"/>
      <c r="C356" s="25"/>
      <c r="D356" s="25"/>
      <c r="E356" s="25"/>
      <c r="F356" s="25"/>
      <c r="G356" s="25"/>
      <c r="H356" s="25"/>
      <c r="J356" s="25"/>
      <c r="K356" s="25"/>
      <c r="L356" s="25"/>
      <c r="M356" s="25"/>
      <c r="N356" s="25"/>
      <c r="R356" s="20"/>
      <c r="S356" s="25"/>
      <c r="T356" s="25"/>
      <c r="U356" s="25"/>
      <c r="V356" s="25"/>
      <c r="W356" s="23" t="str">
        <f t="shared" si="10"/>
        <v>-</v>
      </c>
      <c r="X356" s="23" t="str">
        <f t="shared" si="10"/>
        <v>-</v>
      </c>
    </row>
    <row r="357" spans="1:24" x14ac:dyDescent="0.25">
      <c r="A357" s="25"/>
      <c r="B357" s="25"/>
      <c r="C357" s="25"/>
      <c r="D357" s="25"/>
      <c r="E357" s="25"/>
      <c r="F357" s="25"/>
      <c r="G357" s="25"/>
      <c r="H357" s="25"/>
      <c r="J357" s="25"/>
      <c r="K357" s="25"/>
      <c r="L357" s="25"/>
      <c r="M357" s="25"/>
      <c r="N357" s="25"/>
      <c r="R357" s="20"/>
      <c r="S357" s="25"/>
      <c r="T357" s="25"/>
      <c r="U357" s="25"/>
      <c r="V357" s="25"/>
      <c r="W357" s="23" t="str">
        <f t="shared" si="10"/>
        <v>-</v>
      </c>
      <c r="X357" s="23" t="str">
        <f t="shared" si="10"/>
        <v>-</v>
      </c>
    </row>
    <row r="358" spans="1:24" x14ac:dyDescent="0.25">
      <c r="A358" s="25"/>
      <c r="B358" s="25"/>
      <c r="C358" s="25"/>
      <c r="D358" s="25"/>
      <c r="E358" s="25"/>
      <c r="F358" s="25"/>
      <c r="G358" s="25"/>
      <c r="H358" s="25"/>
      <c r="J358" s="25"/>
      <c r="K358" s="25"/>
      <c r="L358" s="25"/>
      <c r="M358" s="25"/>
      <c r="N358" s="25"/>
      <c r="R358" s="20"/>
      <c r="S358" s="25"/>
      <c r="T358" s="25"/>
      <c r="U358" s="25"/>
      <c r="V358" s="25"/>
      <c r="W358" s="23" t="str">
        <f t="shared" si="10"/>
        <v>-</v>
      </c>
      <c r="X358" s="23" t="str">
        <f t="shared" si="10"/>
        <v>-</v>
      </c>
    </row>
    <row r="359" spans="1:24" x14ac:dyDescent="0.25">
      <c r="A359" s="25"/>
      <c r="B359" s="25"/>
      <c r="C359" s="25"/>
      <c r="D359" s="25"/>
      <c r="E359" s="25"/>
      <c r="F359" s="25"/>
      <c r="G359" s="25"/>
      <c r="H359" s="25"/>
      <c r="J359" s="25"/>
      <c r="K359" s="25"/>
      <c r="L359" s="25"/>
      <c r="M359" s="25"/>
      <c r="N359" s="25"/>
      <c r="R359" s="20"/>
      <c r="S359" s="25"/>
      <c r="T359" s="25"/>
      <c r="U359" s="25"/>
      <c r="V359" s="25"/>
      <c r="W359" s="23" t="str">
        <f t="shared" si="10"/>
        <v>-</v>
      </c>
      <c r="X359" s="23" t="str">
        <f t="shared" si="10"/>
        <v>-</v>
      </c>
    </row>
    <row r="360" spans="1:24" x14ac:dyDescent="0.25">
      <c r="A360" s="25"/>
      <c r="B360" s="25"/>
      <c r="C360" s="25"/>
      <c r="D360" s="25"/>
      <c r="E360" s="25"/>
      <c r="F360" s="25"/>
      <c r="G360" s="25"/>
      <c r="H360" s="25"/>
      <c r="J360" s="25"/>
      <c r="K360" s="25"/>
      <c r="L360" s="25"/>
      <c r="M360" s="25"/>
      <c r="N360" s="25"/>
      <c r="R360" s="20"/>
      <c r="S360" s="25"/>
      <c r="T360" s="25"/>
      <c r="U360" s="25"/>
      <c r="V360" s="25"/>
      <c r="W360" s="23" t="str">
        <f t="shared" si="10"/>
        <v>-</v>
      </c>
      <c r="X360" s="23" t="str">
        <f t="shared" si="10"/>
        <v>-</v>
      </c>
    </row>
    <row r="361" spans="1:24" x14ac:dyDescent="0.25">
      <c r="A361" s="25"/>
      <c r="B361" s="25"/>
      <c r="C361" s="25"/>
      <c r="D361" s="25"/>
      <c r="E361" s="25"/>
      <c r="F361" s="25"/>
      <c r="G361" s="25"/>
      <c r="H361" s="25"/>
      <c r="J361" s="25"/>
      <c r="K361" s="25"/>
      <c r="L361" s="25"/>
      <c r="M361" s="25"/>
      <c r="N361" s="25"/>
      <c r="R361" s="20"/>
      <c r="S361" s="25"/>
      <c r="T361" s="25"/>
      <c r="U361" s="25"/>
      <c r="V361" s="25"/>
      <c r="W361" s="23" t="str">
        <f t="shared" si="10"/>
        <v>-</v>
      </c>
      <c r="X361" s="23" t="str">
        <f t="shared" si="10"/>
        <v>-</v>
      </c>
    </row>
    <row r="362" spans="1:24" x14ac:dyDescent="0.25">
      <c r="A362" s="25"/>
      <c r="B362" s="25"/>
      <c r="C362" s="25"/>
      <c r="D362" s="25"/>
      <c r="E362" s="25"/>
      <c r="F362" s="25"/>
      <c r="G362" s="25"/>
      <c r="H362" s="25"/>
      <c r="J362" s="25"/>
      <c r="K362" s="25"/>
      <c r="L362" s="25"/>
      <c r="M362" s="25"/>
      <c r="N362" s="25"/>
      <c r="R362" s="20"/>
      <c r="S362" s="25"/>
      <c r="T362" s="25"/>
      <c r="U362" s="25"/>
      <c r="V362" s="25"/>
      <c r="W362" s="23" t="str">
        <f t="shared" si="10"/>
        <v>-</v>
      </c>
      <c r="X362" s="23" t="str">
        <f t="shared" si="10"/>
        <v>-</v>
      </c>
    </row>
    <row r="363" spans="1:24" x14ac:dyDescent="0.25">
      <c r="A363" s="25"/>
      <c r="B363" s="25"/>
      <c r="C363" s="25"/>
      <c r="D363" s="25"/>
      <c r="E363" s="25"/>
      <c r="F363" s="25"/>
      <c r="G363" s="25"/>
      <c r="H363" s="25"/>
      <c r="J363" s="25"/>
      <c r="K363" s="25"/>
      <c r="L363" s="25"/>
      <c r="M363" s="25"/>
      <c r="N363" s="25"/>
      <c r="R363" s="20"/>
      <c r="S363" s="25"/>
      <c r="T363" s="25"/>
      <c r="U363" s="25"/>
      <c r="V363" s="25"/>
      <c r="W363" s="23" t="str">
        <f t="shared" si="10"/>
        <v>-</v>
      </c>
      <c r="X363" s="23" t="str">
        <f t="shared" si="10"/>
        <v>-</v>
      </c>
    </row>
    <row r="364" spans="1:24" x14ac:dyDescent="0.25">
      <c r="A364" s="25"/>
      <c r="B364" s="25"/>
      <c r="C364" s="25"/>
      <c r="D364" s="25"/>
      <c r="E364" s="25"/>
      <c r="F364" s="25"/>
      <c r="G364" s="25"/>
      <c r="H364" s="25"/>
      <c r="J364" s="25"/>
      <c r="K364" s="25"/>
      <c r="L364" s="25"/>
      <c r="M364" s="25"/>
      <c r="N364" s="25"/>
      <c r="R364" s="20"/>
      <c r="S364" s="25"/>
      <c r="T364" s="25"/>
      <c r="U364" s="25"/>
      <c r="V364" s="25"/>
      <c r="W364" s="23" t="str">
        <f t="shared" si="10"/>
        <v>-</v>
      </c>
      <c r="X364" s="23" t="str">
        <f t="shared" si="10"/>
        <v>-</v>
      </c>
    </row>
    <row r="365" spans="1:24" x14ac:dyDescent="0.25">
      <c r="A365" s="25"/>
      <c r="B365" s="25"/>
      <c r="C365" s="25"/>
      <c r="D365" s="25"/>
      <c r="E365" s="25"/>
      <c r="F365" s="25"/>
      <c r="G365" s="25"/>
      <c r="H365" s="25"/>
      <c r="J365" s="25"/>
      <c r="K365" s="25"/>
      <c r="L365" s="25"/>
      <c r="M365" s="25"/>
      <c r="N365" s="25"/>
      <c r="R365" s="20"/>
      <c r="S365" s="25"/>
      <c r="T365" s="25"/>
      <c r="U365" s="25"/>
      <c r="V365" s="25"/>
      <c r="W365" s="23" t="str">
        <f t="shared" si="10"/>
        <v>-</v>
      </c>
      <c r="X365" s="23" t="str">
        <f t="shared" si="10"/>
        <v>-</v>
      </c>
    </row>
    <row r="366" spans="1:24" x14ac:dyDescent="0.25">
      <c r="A366" s="25"/>
      <c r="B366" s="25"/>
      <c r="C366" s="25"/>
      <c r="D366" s="25"/>
      <c r="E366" s="25"/>
      <c r="F366" s="25"/>
      <c r="G366" s="25"/>
      <c r="H366" s="25"/>
      <c r="J366" s="25"/>
      <c r="K366" s="25"/>
      <c r="L366" s="25"/>
      <c r="M366" s="25"/>
      <c r="N366" s="25"/>
      <c r="R366" s="20"/>
      <c r="S366" s="25"/>
      <c r="T366" s="25"/>
      <c r="U366" s="25"/>
      <c r="V366" s="25"/>
      <c r="W366" s="23" t="str">
        <f t="shared" si="10"/>
        <v>-</v>
      </c>
      <c r="X366" s="23" t="str">
        <f t="shared" si="10"/>
        <v>-</v>
      </c>
    </row>
    <row r="367" spans="1:24" x14ac:dyDescent="0.25">
      <c r="A367" s="25"/>
      <c r="B367" s="25"/>
      <c r="C367" s="25"/>
      <c r="D367" s="25"/>
      <c r="E367" s="25"/>
      <c r="F367" s="25"/>
      <c r="G367" s="25"/>
      <c r="H367" s="25"/>
      <c r="J367" s="25"/>
      <c r="K367" s="25"/>
      <c r="L367" s="25"/>
      <c r="M367" s="25"/>
      <c r="N367" s="25"/>
      <c r="R367" s="20"/>
      <c r="S367" s="25"/>
      <c r="T367" s="25"/>
      <c r="U367" s="25"/>
      <c r="V367" s="25"/>
      <c r="W367" s="23" t="str">
        <f t="shared" si="10"/>
        <v>-</v>
      </c>
      <c r="X367" s="23" t="str">
        <f t="shared" si="10"/>
        <v>-</v>
      </c>
    </row>
    <row r="368" spans="1:24" x14ac:dyDescent="0.25">
      <c r="A368" s="25"/>
      <c r="B368" s="25"/>
      <c r="C368" s="25"/>
      <c r="D368" s="25"/>
      <c r="E368" s="25"/>
      <c r="F368" s="25"/>
      <c r="G368" s="25"/>
      <c r="H368" s="25"/>
      <c r="J368" s="25"/>
      <c r="K368" s="25"/>
      <c r="L368" s="25"/>
      <c r="M368" s="25"/>
      <c r="N368" s="25"/>
      <c r="R368" s="20"/>
      <c r="S368" s="25"/>
      <c r="T368" s="25"/>
      <c r="U368" s="25"/>
      <c r="V368" s="25"/>
      <c r="W368" s="23" t="str">
        <f t="shared" si="10"/>
        <v>-</v>
      </c>
      <c r="X368" s="23" t="str">
        <f t="shared" si="10"/>
        <v>-</v>
      </c>
    </row>
    <row r="369" spans="1:24" x14ac:dyDescent="0.25">
      <c r="A369" s="25"/>
      <c r="B369" s="25"/>
      <c r="C369" s="25"/>
      <c r="D369" s="25"/>
      <c r="E369" s="25"/>
      <c r="F369" s="25"/>
      <c r="G369" s="25"/>
      <c r="H369" s="25"/>
      <c r="J369" s="25"/>
      <c r="K369" s="25"/>
      <c r="L369" s="25"/>
      <c r="M369" s="25"/>
      <c r="N369" s="25"/>
      <c r="R369" s="20"/>
      <c r="S369" s="25"/>
      <c r="T369" s="25"/>
      <c r="U369" s="25"/>
      <c r="V369" s="25"/>
      <c r="W369" s="23" t="str">
        <f t="shared" si="10"/>
        <v>-</v>
      </c>
      <c r="X369" s="23" t="str">
        <f t="shared" si="10"/>
        <v>-</v>
      </c>
    </row>
    <row r="370" spans="1:24" x14ac:dyDescent="0.25">
      <c r="A370" s="25"/>
      <c r="B370" s="25"/>
      <c r="C370" s="25"/>
      <c r="D370" s="25"/>
      <c r="E370" s="25"/>
      <c r="F370" s="25"/>
      <c r="G370" s="25"/>
      <c r="H370" s="25"/>
      <c r="J370" s="25"/>
      <c r="K370" s="25"/>
      <c r="L370" s="25"/>
      <c r="M370" s="25"/>
      <c r="N370" s="25"/>
      <c r="R370" s="20"/>
      <c r="S370" s="25"/>
      <c r="T370" s="25"/>
      <c r="U370" s="25"/>
      <c r="V370" s="25"/>
      <c r="W370" s="23" t="str">
        <f t="shared" si="10"/>
        <v>-</v>
      </c>
      <c r="X370" s="23" t="str">
        <f t="shared" si="10"/>
        <v>-</v>
      </c>
    </row>
    <row r="371" spans="1:24" x14ac:dyDescent="0.25">
      <c r="A371" s="25"/>
      <c r="B371" s="25"/>
      <c r="C371" s="25"/>
      <c r="D371" s="25"/>
      <c r="E371" s="25"/>
      <c r="F371" s="25"/>
      <c r="G371" s="25"/>
      <c r="H371" s="25"/>
      <c r="J371" s="25"/>
      <c r="K371" s="25"/>
      <c r="L371" s="25"/>
      <c r="M371" s="25"/>
      <c r="N371" s="25"/>
      <c r="R371" s="20"/>
      <c r="S371" s="25"/>
      <c r="T371" s="25"/>
      <c r="U371" s="25"/>
      <c r="V371" s="25"/>
      <c r="W371" s="23" t="str">
        <f t="shared" si="10"/>
        <v>-</v>
      </c>
      <c r="X371" s="23" t="str">
        <f t="shared" si="10"/>
        <v>-</v>
      </c>
    </row>
    <row r="372" spans="1:24" x14ac:dyDescent="0.25">
      <c r="A372" s="25"/>
      <c r="B372" s="25"/>
      <c r="C372" s="25"/>
      <c r="D372" s="25"/>
      <c r="E372" s="25"/>
      <c r="F372" s="25"/>
      <c r="G372" s="25"/>
      <c r="H372" s="25"/>
      <c r="J372" s="25"/>
      <c r="K372" s="25"/>
      <c r="L372" s="25"/>
      <c r="M372" s="25"/>
      <c r="N372" s="25"/>
      <c r="R372" s="20"/>
      <c r="S372" s="25"/>
      <c r="T372" s="25"/>
      <c r="U372" s="25"/>
      <c r="V372" s="25"/>
      <c r="W372" s="23" t="str">
        <f t="shared" si="10"/>
        <v>-</v>
      </c>
      <c r="X372" s="23" t="str">
        <f t="shared" si="10"/>
        <v>-</v>
      </c>
    </row>
    <row r="373" spans="1:24" x14ac:dyDescent="0.25">
      <c r="A373" s="25"/>
      <c r="B373" s="25"/>
      <c r="C373" s="25"/>
      <c r="D373" s="25"/>
      <c r="E373" s="25"/>
      <c r="F373" s="25"/>
      <c r="G373" s="25"/>
      <c r="H373" s="25"/>
      <c r="J373" s="25"/>
      <c r="K373" s="25"/>
      <c r="L373" s="25"/>
      <c r="M373" s="25"/>
      <c r="N373" s="25"/>
      <c r="R373" s="20"/>
      <c r="S373" s="25"/>
      <c r="T373" s="25"/>
      <c r="U373" s="25"/>
      <c r="V373" s="25"/>
      <c r="W373" s="23" t="str">
        <f t="shared" si="10"/>
        <v>-</v>
      </c>
      <c r="X373" s="23" t="str">
        <f t="shared" si="10"/>
        <v>-</v>
      </c>
    </row>
    <row r="374" spans="1:24" x14ac:dyDescent="0.25">
      <c r="A374" s="25"/>
      <c r="B374" s="25"/>
      <c r="C374" s="25"/>
      <c r="D374" s="25"/>
      <c r="E374" s="25"/>
      <c r="F374" s="25"/>
      <c r="G374" s="25"/>
      <c r="H374" s="25"/>
      <c r="J374" s="25"/>
      <c r="K374" s="25"/>
      <c r="L374" s="25"/>
      <c r="M374" s="25"/>
      <c r="N374" s="25"/>
      <c r="R374" s="20"/>
      <c r="S374" s="25"/>
      <c r="T374" s="25"/>
      <c r="U374" s="25"/>
      <c r="V374" s="25"/>
      <c r="W374" s="23" t="str">
        <f t="shared" si="10"/>
        <v>-</v>
      </c>
      <c r="X374" s="23" t="str">
        <f t="shared" si="10"/>
        <v>-</v>
      </c>
    </row>
    <row r="375" spans="1:24" x14ac:dyDescent="0.25">
      <c r="A375" s="25"/>
      <c r="B375" s="25"/>
      <c r="C375" s="25"/>
      <c r="D375" s="25"/>
      <c r="E375" s="25"/>
      <c r="F375" s="25"/>
      <c r="G375" s="25"/>
      <c r="H375" s="25"/>
      <c r="J375" s="25"/>
      <c r="K375" s="25"/>
      <c r="L375" s="25"/>
      <c r="M375" s="25"/>
      <c r="N375" s="25"/>
      <c r="R375" s="20"/>
      <c r="S375" s="25"/>
      <c r="T375" s="25"/>
      <c r="U375" s="25"/>
      <c r="V375" s="25"/>
      <c r="W375" s="23" t="str">
        <f t="shared" si="10"/>
        <v>-</v>
      </c>
      <c r="X375" s="23" t="str">
        <f t="shared" si="10"/>
        <v>-</v>
      </c>
    </row>
    <row r="376" spans="1:24" x14ac:dyDescent="0.25">
      <c r="A376" s="25"/>
      <c r="B376" s="25"/>
      <c r="C376" s="25"/>
      <c r="D376" s="25"/>
      <c r="E376" s="25"/>
      <c r="F376" s="25"/>
      <c r="G376" s="25"/>
      <c r="H376" s="25"/>
      <c r="J376" s="25"/>
      <c r="K376" s="25"/>
      <c r="L376" s="25"/>
      <c r="M376" s="25"/>
      <c r="N376" s="25"/>
      <c r="R376" s="20"/>
      <c r="S376" s="25"/>
      <c r="T376" s="25"/>
      <c r="U376" s="25"/>
      <c r="V376" s="25"/>
      <c r="W376" s="23" t="str">
        <f t="shared" si="10"/>
        <v>-</v>
      </c>
      <c r="X376" s="23" t="str">
        <f t="shared" si="10"/>
        <v>-</v>
      </c>
    </row>
    <row r="377" spans="1:24" x14ac:dyDescent="0.25">
      <c r="A377" s="25"/>
      <c r="B377" s="25"/>
      <c r="C377" s="25"/>
      <c r="D377" s="25"/>
      <c r="E377" s="25"/>
      <c r="F377" s="25"/>
      <c r="G377" s="25"/>
      <c r="H377" s="25"/>
      <c r="J377" s="25"/>
      <c r="K377" s="25"/>
      <c r="L377" s="25"/>
      <c r="M377" s="25"/>
      <c r="N377" s="25"/>
      <c r="R377" s="20"/>
      <c r="S377" s="25"/>
      <c r="T377" s="25"/>
      <c r="U377" s="25"/>
      <c r="V377" s="25"/>
      <c r="W377" s="23" t="str">
        <f t="shared" si="10"/>
        <v>-</v>
      </c>
      <c r="X377" s="23" t="str">
        <f t="shared" si="10"/>
        <v>-</v>
      </c>
    </row>
    <row r="378" spans="1:24" x14ac:dyDescent="0.25">
      <c r="A378" s="25"/>
      <c r="B378" s="25"/>
      <c r="C378" s="25"/>
      <c r="D378" s="25"/>
      <c r="E378" s="25"/>
      <c r="F378" s="25"/>
      <c r="G378" s="25"/>
      <c r="H378" s="25"/>
      <c r="J378" s="25"/>
      <c r="K378" s="25"/>
      <c r="L378" s="25"/>
      <c r="M378" s="25"/>
      <c r="N378" s="25"/>
      <c r="R378" s="20"/>
      <c r="S378" s="25"/>
      <c r="T378" s="25"/>
      <c r="U378" s="25"/>
      <c r="V378" s="25"/>
      <c r="W378" s="23" t="str">
        <f t="shared" si="10"/>
        <v>-</v>
      </c>
      <c r="X378" s="23" t="str">
        <f t="shared" si="10"/>
        <v>-</v>
      </c>
    </row>
    <row r="379" spans="1:24" x14ac:dyDescent="0.25">
      <c r="A379" s="25"/>
      <c r="B379" s="25"/>
      <c r="C379" s="25"/>
      <c r="D379" s="25"/>
      <c r="E379" s="25"/>
      <c r="F379" s="25"/>
      <c r="G379" s="25"/>
      <c r="H379" s="25"/>
      <c r="J379" s="25"/>
      <c r="K379" s="25"/>
      <c r="L379" s="25"/>
      <c r="M379" s="25"/>
      <c r="N379" s="25"/>
      <c r="R379" s="20"/>
      <c r="S379" s="25"/>
      <c r="T379" s="25"/>
      <c r="U379" s="25"/>
      <c r="V379" s="25"/>
      <c r="W379" s="23" t="str">
        <f t="shared" si="10"/>
        <v>-</v>
      </c>
      <c r="X379" s="23" t="str">
        <f t="shared" si="10"/>
        <v>-</v>
      </c>
    </row>
    <row r="380" spans="1:24" x14ac:dyDescent="0.25">
      <c r="A380" s="25"/>
      <c r="B380" s="25"/>
      <c r="C380" s="25"/>
      <c r="D380" s="25"/>
      <c r="E380" s="25"/>
      <c r="F380" s="25"/>
      <c r="G380" s="25"/>
      <c r="H380" s="25"/>
      <c r="J380" s="25"/>
      <c r="K380" s="25"/>
      <c r="L380" s="25"/>
      <c r="M380" s="25"/>
      <c r="N380" s="25"/>
      <c r="R380" s="20"/>
      <c r="S380" s="25"/>
      <c r="T380" s="25"/>
      <c r="U380" s="25"/>
      <c r="V380" s="25"/>
      <c r="W380" s="23" t="str">
        <f t="shared" si="10"/>
        <v>-</v>
      </c>
      <c r="X380" s="23" t="str">
        <f t="shared" si="10"/>
        <v>-</v>
      </c>
    </row>
    <row r="381" spans="1:24" x14ac:dyDescent="0.25">
      <c r="A381" s="25"/>
      <c r="B381" s="25"/>
      <c r="C381" s="25"/>
      <c r="D381" s="25"/>
      <c r="E381" s="25"/>
      <c r="F381" s="25"/>
      <c r="G381" s="25"/>
      <c r="H381" s="25"/>
      <c r="J381" s="25"/>
      <c r="K381" s="25"/>
      <c r="L381" s="25"/>
      <c r="M381" s="25"/>
      <c r="N381" s="25"/>
      <c r="R381" s="20"/>
      <c r="S381" s="25"/>
      <c r="T381" s="25"/>
      <c r="U381" s="25"/>
      <c r="V381" s="25"/>
      <c r="W381" s="23" t="str">
        <f t="shared" si="10"/>
        <v>-</v>
      </c>
      <c r="X381" s="23" t="str">
        <f t="shared" si="10"/>
        <v>-</v>
      </c>
    </row>
    <row r="382" spans="1:24" x14ac:dyDescent="0.25">
      <c r="A382" s="25"/>
      <c r="B382" s="25"/>
      <c r="C382" s="25"/>
      <c r="D382" s="25"/>
      <c r="E382" s="25"/>
      <c r="F382" s="25"/>
      <c r="G382" s="25"/>
      <c r="H382" s="25"/>
      <c r="J382" s="25"/>
      <c r="K382" s="25"/>
      <c r="L382" s="25"/>
      <c r="M382" s="25"/>
      <c r="N382" s="25"/>
      <c r="R382" s="20"/>
      <c r="S382" s="25"/>
      <c r="T382" s="25"/>
      <c r="U382" s="25"/>
      <c r="V382" s="25"/>
      <c r="W382" s="23" t="str">
        <f t="shared" si="10"/>
        <v>-</v>
      </c>
      <c r="X382" s="23" t="str">
        <f t="shared" si="10"/>
        <v>-</v>
      </c>
    </row>
    <row r="383" spans="1:24" x14ac:dyDescent="0.25">
      <c r="A383" s="25"/>
      <c r="B383" s="25"/>
      <c r="C383" s="25"/>
      <c r="D383" s="25"/>
      <c r="E383" s="25"/>
      <c r="F383" s="25"/>
      <c r="G383" s="25"/>
      <c r="H383" s="25"/>
      <c r="J383" s="25"/>
      <c r="K383" s="25"/>
      <c r="L383" s="25"/>
      <c r="M383" s="25"/>
      <c r="N383" s="25"/>
      <c r="R383" s="20"/>
      <c r="S383" s="25"/>
      <c r="T383" s="25"/>
      <c r="U383" s="25"/>
      <c r="V383" s="25"/>
      <c r="W383" s="23" t="str">
        <f t="shared" ref="W383:X403" si="11">IF((J383+L383/$X$6)&gt;0,(J383+L383/$X$6),"-")</f>
        <v>-</v>
      </c>
      <c r="X383" s="23" t="str">
        <f t="shared" si="11"/>
        <v>-</v>
      </c>
    </row>
    <row r="384" spans="1:24" x14ac:dyDescent="0.25">
      <c r="A384" s="25"/>
      <c r="B384" s="25"/>
      <c r="C384" s="25"/>
      <c r="D384" s="25"/>
      <c r="E384" s="25"/>
      <c r="F384" s="25"/>
      <c r="G384" s="25"/>
      <c r="H384" s="25"/>
      <c r="J384" s="25"/>
      <c r="K384" s="25"/>
      <c r="L384" s="25"/>
      <c r="M384" s="25"/>
      <c r="N384" s="25"/>
      <c r="R384" s="20"/>
      <c r="S384" s="25"/>
      <c r="T384" s="25"/>
      <c r="U384" s="25"/>
      <c r="V384" s="25"/>
      <c r="W384" s="23" t="str">
        <f t="shared" si="11"/>
        <v>-</v>
      </c>
      <c r="X384" s="23" t="str">
        <f t="shared" si="11"/>
        <v>-</v>
      </c>
    </row>
    <row r="385" spans="1:24" x14ac:dyDescent="0.25">
      <c r="A385" s="25"/>
      <c r="B385" s="25"/>
      <c r="C385" s="25"/>
      <c r="D385" s="25"/>
      <c r="E385" s="25"/>
      <c r="F385" s="25"/>
      <c r="G385" s="25"/>
      <c r="H385" s="25"/>
      <c r="J385" s="25"/>
      <c r="K385" s="25"/>
      <c r="L385" s="25"/>
      <c r="M385" s="25"/>
      <c r="N385" s="25"/>
      <c r="R385" s="20"/>
      <c r="S385" s="25"/>
      <c r="T385" s="25"/>
      <c r="U385" s="25"/>
      <c r="V385" s="25"/>
      <c r="W385" s="23" t="str">
        <f t="shared" si="11"/>
        <v>-</v>
      </c>
      <c r="X385" s="23" t="str">
        <f t="shared" si="11"/>
        <v>-</v>
      </c>
    </row>
    <row r="386" spans="1:24" x14ac:dyDescent="0.25">
      <c r="A386" s="25"/>
      <c r="B386" s="25"/>
      <c r="C386" s="25"/>
      <c r="D386" s="25"/>
      <c r="E386" s="25"/>
      <c r="F386" s="25"/>
      <c r="G386" s="25"/>
      <c r="H386" s="25"/>
      <c r="J386" s="25"/>
      <c r="K386" s="25"/>
      <c r="L386" s="25"/>
      <c r="M386" s="25"/>
      <c r="N386" s="25"/>
      <c r="R386" s="20"/>
      <c r="S386" s="25"/>
      <c r="T386" s="25"/>
      <c r="U386" s="25"/>
      <c r="V386" s="25"/>
      <c r="W386" s="23" t="str">
        <f t="shared" si="11"/>
        <v>-</v>
      </c>
      <c r="X386" s="23" t="str">
        <f t="shared" si="11"/>
        <v>-</v>
      </c>
    </row>
    <row r="387" spans="1:24" x14ac:dyDescent="0.25">
      <c r="A387" s="25"/>
      <c r="B387" s="25"/>
      <c r="C387" s="25"/>
      <c r="D387" s="25"/>
      <c r="E387" s="25"/>
      <c r="F387" s="25"/>
      <c r="G387" s="25"/>
      <c r="H387" s="25"/>
      <c r="J387" s="25"/>
      <c r="K387" s="25"/>
      <c r="L387" s="25"/>
      <c r="M387" s="25"/>
      <c r="N387" s="25"/>
      <c r="R387" s="20"/>
      <c r="S387" s="25"/>
      <c r="T387" s="25"/>
      <c r="U387" s="25"/>
      <c r="V387" s="25"/>
      <c r="W387" s="23" t="str">
        <f t="shared" si="11"/>
        <v>-</v>
      </c>
      <c r="X387" s="23" t="str">
        <f t="shared" si="11"/>
        <v>-</v>
      </c>
    </row>
    <row r="388" spans="1:24" x14ac:dyDescent="0.25">
      <c r="A388" s="25"/>
      <c r="B388" s="25"/>
      <c r="C388" s="25"/>
      <c r="D388" s="25"/>
      <c r="E388" s="25"/>
      <c r="F388" s="25"/>
      <c r="G388" s="25"/>
      <c r="H388" s="25"/>
      <c r="J388" s="25"/>
      <c r="K388" s="25"/>
      <c r="L388" s="25"/>
      <c r="M388" s="25"/>
      <c r="N388" s="25"/>
      <c r="R388" s="20"/>
      <c r="S388" s="25"/>
      <c r="T388" s="25"/>
      <c r="U388" s="25"/>
      <c r="V388" s="25"/>
      <c r="W388" s="23" t="str">
        <f t="shared" si="11"/>
        <v>-</v>
      </c>
      <c r="X388" s="23" t="str">
        <f t="shared" si="11"/>
        <v>-</v>
      </c>
    </row>
    <row r="389" spans="1:24" x14ac:dyDescent="0.25">
      <c r="A389" s="25"/>
      <c r="B389" s="25"/>
      <c r="C389" s="25"/>
      <c r="D389" s="25"/>
      <c r="E389" s="25"/>
      <c r="F389" s="25"/>
      <c r="G389" s="25"/>
      <c r="H389" s="25"/>
      <c r="J389" s="25"/>
      <c r="K389" s="25"/>
      <c r="L389" s="25"/>
      <c r="M389" s="25"/>
      <c r="N389" s="25"/>
      <c r="R389" s="20"/>
      <c r="S389" s="25"/>
      <c r="T389" s="25"/>
      <c r="U389" s="25"/>
      <c r="V389" s="25"/>
      <c r="W389" s="23" t="str">
        <f t="shared" si="11"/>
        <v>-</v>
      </c>
      <c r="X389" s="23" t="str">
        <f t="shared" si="11"/>
        <v>-</v>
      </c>
    </row>
    <row r="390" spans="1:24" x14ac:dyDescent="0.25">
      <c r="A390" s="25"/>
      <c r="B390" s="25"/>
      <c r="C390" s="25"/>
      <c r="D390" s="25"/>
      <c r="E390" s="25"/>
      <c r="F390" s="25"/>
      <c r="G390" s="25"/>
      <c r="H390" s="25"/>
      <c r="J390" s="25"/>
      <c r="K390" s="25"/>
      <c r="L390" s="25"/>
      <c r="M390" s="25"/>
      <c r="N390" s="25"/>
      <c r="R390" s="20"/>
      <c r="S390" s="25"/>
      <c r="T390" s="25"/>
      <c r="U390" s="25"/>
      <c r="V390" s="25"/>
      <c r="W390" s="23" t="str">
        <f t="shared" si="11"/>
        <v>-</v>
      </c>
      <c r="X390" s="23" t="str">
        <f t="shared" si="11"/>
        <v>-</v>
      </c>
    </row>
    <row r="391" spans="1:24" x14ac:dyDescent="0.25">
      <c r="A391" s="25"/>
      <c r="B391" s="25"/>
      <c r="C391" s="25"/>
      <c r="D391" s="25"/>
      <c r="E391" s="25"/>
      <c r="F391" s="25"/>
      <c r="G391" s="25"/>
      <c r="H391" s="25"/>
      <c r="J391" s="25"/>
      <c r="K391" s="25"/>
      <c r="L391" s="25"/>
      <c r="M391" s="25"/>
      <c r="N391" s="25"/>
      <c r="R391" s="20"/>
      <c r="S391" s="25"/>
      <c r="T391" s="25"/>
      <c r="U391" s="25"/>
      <c r="V391" s="25"/>
      <c r="W391" s="23" t="str">
        <f t="shared" si="11"/>
        <v>-</v>
      </c>
      <c r="X391" s="23" t="str">
        <f t="shared" si="11"/>
        <v>-</v>
      </c>
    </row>
    <row r="392" spans="1:24" x14ac:dyDescent="0.25">
      <c r="A392" s="25"/>
      <c r="B392" s="25"/>
      <c r="C392" s="25"/>
      <c r="D392" s="25"/>
      <c r="E392" s="25"/>
      <c r="F392" s="25"/>
      <c r="G392" s="25"/>
      <c r="H392" s="25"/>
      <c r="J392" s="25"/>
      <c r="K392" s="25"/>
      <c r="L392" s="25"/>
      <c r="M392" s="25"/>
      <c r="N392" s="25"/>
      <c r="R392" s="20"/>
      <c r="S392" s="25"/>
      <c r="T392" s="25"/>
      <c r="U392" s="25"/>
      <c r="V392" s="25"/>
      <c r="W392" s="23" t="str">
        <f t="shared" si="11"/>
        <v>-</v>
      </c>
      <c r="X392" s="23" t="str">
        <f t="shared" si="11"/>
        <v>-</v>
      </c>
    </row>
    <row r="393" spans="1:24" x14ac:dyDescent="0.25">
      <c r="A393" s="25"/>
      <c r="B393" s="25"/>
      <c r="C393" s="25"/>
      <c r="D393" s="25"/>
      <c r="E393" s="25"/>
      <c r="F393" s="25"/>
      <c r="G393" s="25"/>
      <c r="H393" s="25"/>
      <c r="J393" s="25"/>
      <c r="K393" s="25"/>
      <c r="L393" s="25"/>
      <c r="M393" s="25"/>
      <c r="N393" s="25"/>
      <c r="R393" s="20"/>
      <c r="S393" s="25"/>
      <c r="T393" s="25"/>
      <c r="U393" s="25"/>
      <c r="V393" s="25"/>
      <c r="W393" s="23" t="str">
        <f t="shared" si="11"/>
        <v>-</v>
      </c>
      <c r="X393" s="23" t="str">
        <f t="shared" si="11"/>
        <v>-</v>
      </c>
    </row>
    <row r="394" spans="1:24" x14ac:dyDescent="0.25">
      <c r="A394" s="25"/>
      <c r="B394" s="25"/>
      <c r="C394" s="25"/>
      <c r="D394" s="25"/>
      <c r="E394" s="25"/>
      <c r="F394" s="25"/>
      <c r="G394" s="25"/>
      <c r="H394" s="25"/>
      <c r="J394" s="25"/>
      <c r="K394" s="25"/>
      <c r="L394" s="25"/>
      <c r="M394" s="25"/>
      <c r="N394" s="25"/>
      <c r="R394" s="20"/>
      <c r="S394" s="25"/>
      <c r="T394" s="25"/>
      <c r="U394" s="25"/>
      <c r="V394" s="25"/>
      <c r="W394" s="23" t="str">
        <f t="shared" si="11"/>
        <v>-</v>
      </c>
      <c r="X394" s="23" t="str">
        <f t="shared" si="11"/>
        <v>-</v>
      </c>
    </row>
    <row r="395" spans="1:24" x14ac:dyDescent="0.25">
      <c r="A395" s="25"/>
      <c r="B395" s="25"/>
      <c r="C395" s="25"/>
      <c r="D395" s="25"/>
      <c r="E395" s="25"/>
      <c r="F395" s="25"/>
      <c r="G395" s="25"/>
      <c r="H395" s="25"/>
      <c r="J395" s="25"/>
      <c r="K395" s="25"/>
      <c r="L395" s="25"/>
      <c r="M395" s="25"/>
      <c r="N395" s="25"/>
      <c r="R395" s="20"/>
      <c r="S395" s="25"/>
      <c r="T395" s="25"/>
      <c r="U395" s="25"/>
      <c r="V395" s="25"/>
      <c r="W395" s="23" t="str">
        <f t="shared" si="11"/>
        <v>-</v>
      </c>
      <c r="X395" s="23" t="str">
        <f t="shared" si="11"/>
        <v>-</v>
      </c>
    </row>
    <row r="396" spans="1:24" x14ac:dyDescent="0.25">
      <c r="A396" s="25"/>
      <c r="B396" s="25"/>
      <c r="C396" s="25"/>
      <c r="D396" s="25"/>
      <c r="E396" s="25"/>
      <c r="F396" s="25"/>
      <c r="G396" s="25"/>
      <c r="H396" s="25"/>
      <c r="J396" s="25"/>
      <c r="K396" s="25"/>
      <c r="L396" s="25"/>
      <c r="M396" s="25"/>
      <c r="N396" s="25"/>
      <c r="R396" s="20"/>
      <c r="S396" s="25"/>
      <c r="T396" s="25"/>
      <c r="U396" s="25"/>
      <c r="V396" s="25"/>
      <c r="W396" s="23" t="str">
        <f t="shared" si="11"/>
        <v>-</v>
      </c>
      <c r="X396" s="23" t="str">
        <f t="shared" si="11"/>
        <v>-</v>
      </c>
    </row>
    <row r="397" spans="1:24" x14ac:dyDescent="0.25">
      <c r="A397" s="25"/>
      <c r="B397" s="25"/>
      <c r="C397" s="25"/>
      <c r="D397" s="25"/>
      <c r="E397" s="25"/>
      <c r="F397" s="25"/>
      <c r="G397" s="25"/>
      <c r="H397" s="25"/>
      <c r="J397" s="25"/>
      <c r="K397" s="25"/>
      <c r="L397" s="25"/>
      <c r="M397" s="25"/>
      <c r="N397" s="25"/>
      <c r="R397" s="20"/>
      <c r="S397" s="25"/>
      <c r="T397" s="25"/>
      <c r="U397" s="25"/>
      <c r="V397" s="25"/>
      <c r="W397" s="23" t="str">
        <f t="shared" si="11"/>
        <v>-</v>
      </c>
      <c r="X397" s="23" t="str">
        <f t="shared" si="11"/>
        <v>-</v>
      </c>
    </row>
    <row r="398" spans="1:24" x14ac:dyDescent="0.25">
      <c r="A398" s="25"/>
      <c r="B398" s="25"/>
      <c r="C398" s="25"/>
      <c r="D398" s="25"/>
      <c r="E398" s="25"/>
      <c r="F398" s="25"/>
      <c r="G398" s="25"/>
      <c r="H398" s="25"/>
      <c r="J398" s="25"/>
      <c r="K398" s="25"/>
      <c r="L398" s="25"/>
      <c r="M398" s="25"/>
      <c r="N398" s="25"/>
      <c r="R398" s="20"/>
      <c r="S398" s="25"/>
      <c r="T398" s="25"/>
      <c r="U398" s="25"/>
      <c r="V398" s="25"/>
      <c r="W398" s="23" t="str">
        <f t="shared" si="11"/>
        <v>-</v>
      </c>
      <c r="X398" s="23" t="str">
        <f t="shared" si="11"/>
        <v>-</v>
      </c>
    </row>
    <row r="399" spans="1:24" x14ac:dyDescent="0.25">
      <c r="A399" s="25"/>
      <c r="B399" s="25"/>
      <c r="C399" s="25"/>
      <c r="D399" s="25"/>
      <c r="E399" s="25"/>
      <c r="F399" s="25"/>
      <c r="G399" s="25"/>
      <c r="H399" s="25"/>
      <c r="J399" s="25"/>
      <c r="K399" s="25"/>
      <c r="L399" s="25"/>
      <c r="M399" s="25"/>
      <c r="N399" s="25"/>
      <c r="R399" s="20"/>
      <c r="S399" s="25"/>
      <c r="T399" s="25"/>
      <c r="U399" s="25"/>
      <c r="V399" s="25"/>
      <c r="W399" s="23" t="str">
        <f t="shared" si="11"/>
        <v>-</v>
      </c>
      <c r="X399" s="23" t="str">
        <f t="shared" si="11"/>
        <v>-</v>
      </c>
    </row>
    <row r="400" spans="1:24" x14ac:dyDescent="0.25">
      <c r="A400" s="25"/>
      <c r="B400" s="25"/>
      <c r="C400" s="25"/>
      <c r="D400" s="25"/>
      <c r="E400" s="25"/>
      <c r="F400" s="25"/>
      <c r="G400" s="25"/>
      <c r="H400" s="25"/>
      <c r="J400" s="25"/>
      <c r="K400" s="25"/>
      <c r="L400" s="25"/>
      <c r="M400" s="25"/>
      <c r="N400" s="25"/>
      <c r="R400" s="20"/>
      <c r="S400" s="25"/>
      <c r="T400" s="25"/>
      <c r="U400" s="25"/>
      <c r="V400" s="25"/>
      <c r="W400" s="23" t="str">
        <f t="shared" si="11"/>
        <v>-</v>
      </c>
      <c r="X400" s="23" t="str">
        <f t="shared" si="11"/>
        <v>-</v>
      </c>
    </row>
    <row r="401" spans="1:24" x14ac:dyDescent="0.25">
      <c r="A401" s="25"/>
      <c r="B401" s="25"/>
      <c r="C401" s="25"/>
      <c r="D401" s="25"/>
      <c r="E401" s="25"/>
      <c r="F401" s="25"/>
      <c r="G401" s="25"/>
      <c r="H401" s="25"/>
      <c r="J401" s="25"/>
      <c r="K401" s="25"/>
      <c r="L401" s="25"/>
      <c r="M401" s="25"/>
      <c r="N401" s="25"/>
      <c r="R401" s="20"/>
      <c r="S401" s="25"/>
      <c r="T401" s="25"/>
      <c r="U401" s="25"/>
      <c r="V401" s="25"/>
      <c r="W401" s="23" t="str">
        <f t="shared" si="11"/>
        <v>-</v>
      </c>
      <c r="X401" s="23" t="str">
        <f t="shared" si="11"/>
        <v>-</v>
      </c>
    </row>
    <row r="402" spans="1:24" x14ac:dyDescent="0.25">
      <c r="A402" s="25"/>
      <c r="B402" s="25"/>
      <c r="C402" s="25"/>
      <c r="D402" s="25"/>
      <c r="E402" s="25"/>
      <c r="F402" s="25"/>
      <c r="G402" s="25"/>
      <c r="H402" s="25"/>
      <c r="J402" s="25"/>
      <c r="K402" s="25"/>
      <c r="L402" s="25"/>
      <c r="M402" s="25"/>
      <c r="N402" s="25"/>
      <c r="R402" s="20"/>
      <c r="S402" s="25"/>
      <c r="T402" s="25"/>
      <c r="U402" s="25"/>
      <c r="V402" s="25"/>
      <c r="W402" s="23" t="str">
        <f t="shared" si="11"/>
        <v>-</v>
      </c>
      <c r="X402" s="23" t="str">
        <f t="shared" si="11"/>
        <v>-</v>
      </c>
    </row>
    <row r="403" spans="1:24" x14ac:dyDescent="0.25">
      <c r="A403" s="25"/>
      <c r="B403" s="25"/>
      <c r="C403" s="25"/>
      <c r="D403" s="25"/>
      <c r="E403" s="25"/>
      <c r="F403" s="25"/>
      <c r="G403" s="25"/>
      <c r="H403" s="25"/>
      <c r="J403" s="25"/>
      <c r="K403" s="25"/>
      <c r="L403" s="25"/>
      <c r="M403" s="25"/>
      <c r="N403" s="25"/>
      <c r="R403" s="20"/>
      <c r="S403" s="25"/>
      <c r="T403" s="25"/>
      <c r="U403" s="25"/>
      <c r="V403" s="25"/>
      <c r="W403" s="23" t="str">
        <f t="shared" si="11"/>
        <v>-</v>
      </c>
      <c r="X403" s="23" t="str">
        <f t="shared" si="11"/>
        <v>-</v>
      </c>
    </row>
  </sheetData>
  <mergeCells count="1">
    <mergeCell ref="A1:B3"/>
  </mergeCells>
  <phoneticPr fontId="4" type="noConversion"/>
  <dataValidations count="3">
    <dataValidation type="list" allowBlank="1" showInputMessage="1" showErrorMessage="1" sqref="S9:S10 S13 S15:S21 S24:S32 S34:S48 S50:S51 S53:S69 S72:S403">
      <formula1>$AC$9:$AC$33</formula1>
    </dataValidation>
    <dataValidation type="list" allowBlank="1" showInputMessage="1" showErrorMessage="1" sqref="S11:S12 S14 S22 S33 S49 S52 S70:S71">
      <formula1>$AC$8:$AC$43</formula1>
    </dataValidation>
    <dataValidation type="list" allowBlank="1" showInputMessage="1" showErrorMessage="1" sqref="S23">
      <formula1>$AC$9:$AC$48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8"/>
  <sheetViews>
    <sheetView showGridLines="0" zoomScale="90" zoomScaleNormal="90" workbookViewId="0">
      <pane ySplit="8" topLeftCell="A9" activePane="bottomLeft" state="frozen"/>
      <selection pane="bottomLeft" activeCell="A21" sqref="A9:XFD21"/>
    </sheetView>
  </sheetViews>
  <sheetFormatPr defaultColWidth="8.85546875" defaultRowHeight="12" x14ac:dyDescent="0.25"/>
  <cols>
    <col min="1" max="1" width="11" style="2" bestFit="1" customWidth="1"/>
    <col min="2" max="2" width="12.85546875" style="2" bestFit="1" customWidth="1"/>
    <col min="3" max="3" width="9.28515625" style="2" bestFit="1" customWidth="1"/>
    <col min="4" max="4" width="50.7109375" style="2" bestFit="1" customWidth="1"/>
    <col min="5" max="5" width="6.5703125" style="2" bestFit="1" customWidth="1"/>
    <col min="6" max="6" width="11" style="2" bestFit="1" customWidth="1"/>
    <col min="7" max="7" width="12.28515625" style="2" bestFit="1" customWidth="1"/>
    <col min="8" max="8" width="12.85546875" style="2" bestFit="1" customWidth="1"/>
    <col min="9" max="9" width="8.85546875" style="2" customWidth="1"/>
    <col min="10" max="13" width="12.85546875" style="2" customWidth="1"/>
    <col min="14" max="14" width="8.85546875" style="2"/>
    <col min="15" max="15" width="11.28515625" style="2" customWidth="1"/>
    <col min="16" max="16" width="10.140625" style="2" bestFit="1" customWidth="1"/>
    <col min="17" max="17" width="8.85546875" style="2"/>
    <col min="18" max="18" width="11" style="2" bestFit="1" customWidth="1"/>
    <col min="19" max="19" width="30.5703125" style="2" customWidth="1"/>
    <col min="20" max="20" width="16.28515625" style="2" bestFit="1" customWidth="1"/>
    <col min="21" max="21" width="15.5703125" style="2" bestFit="1" customWidth="1"/>
    <col min="22" max="22" width="18.7109375" style="2" bestFit="1" customWidth="1"/>
    <col min="23" max="23" width="18.7109375" style="2" customWidth="1"/>
    <col min="24" max="24" width="17.85546875" style="2" bestFit="1" customWidth="1"/>
    <col min="25" max="28" width="8.85546875" style="2"/>
    <col min="29" max="29" width="25.140625" style="2" bestFit="1" customWidth="1"/>
    <col min="30" max="43" width="8.85546875" style="2"/>
    <col min="44" max="44" width="25.140625" style="2" bestFit="1" customWidth="1"/>
    <col min="45" max="16384" width="8.85546875" style="2"/>
  </cols>
  <sheetData>
    <row r="1" spans="1:29" x14ac:dyDescent="0.25">
      <c r="A1" s="138" t="s">
        <v>115</v>
      </c>
      <c r="B1" s="138"/>
      <c r="I1" s="3" t="s">
        <v>78</v>
      </c>
      <c r="J1" s="8">
        <f>'6'!J4</f>
        <v>23301.840000000098</v>
      </c>
      <c r="K1" s="4"/>
      <c r="L1" s="10">
        <f>'6'!L4</f>
        <v>580664.71000000113</v>
      </c>
    </row>
    <row r="2" spans="1:29" x14ac:dyDescent="0.25">
      <c r="A2" s="138"/>
      <c r="B2" s="138"/>
      <c r="I2" s="3" t="s">
        <v>80</v>
      </c>
      <c r="J2" s="9">
        <f>J6</f>
        <v>0</v>
      </c>
      <c r="K2" s="4"/>
      <c r="L2" s="11">
        <f>L6</f>
        <v>0</v>
      </c>
    </row>
    <row r="3" spans="1:29" x14ac:dyDescent="0.25">
      <c r="A3" s="138"/>
      <c r="B3" s="138"/>
      <c r="I3" s="3" t="s">
        <v>79</v>
      </c>
      <c r="J3" s="9">
        <f>K6</f>
        <v>181.06</v>
      </c>
      <c r="K3" s="4"/>
      <c r="L3" s="11">
        <f>M6</f>
        <v>39540.6</v>
      </c>
    </row>
    <row r="4" spans="1:29" ht="12.75" thickBot="1" x14ac:dyDescent="0.3">
      <c r="A4" s="2" t="s">
        <v>121</v>
      </c>
      <c r="I4" s="3" t="s">
        <v>81</v>
      </c>
      <c r="J4" s="13">
        <f>J1+J2-J3</f>
        <v>23120.780000000097</v>
      </c>
      <c r="K4" s="4"/>
      <c r="L4" s="14">
        <f>L1+L2-L3</f>
        <v>541124.11000000115</v>
      </c>
    </row>
    <row r="5" spans="1:29" ht="14.25" thickTop="1" thickBot="1" x14ac:dyDescent="0.3">
      <c r="A5" s="1">
        <v>23120.780000000093</v>
      </c>
      <c r="B5" s="33" t="b">
        <f>A5=J4</f>
        <v>1</v>
      </c>
    </row>
    <row r="6" spans="1:29" ht="13.5" thickTop="1" x14ac:dyDescent="0.25">
      <c r="A6" s="1">
        <v>541124.11000000092</v>
      </c>
      <c r="B6" s="33" t="b">
        <f>A6=L4</f>
        <v>1</v>
      </c>
      <c r="I6" s="2" t="s">
        <v>77</v>
      </c>
      <c r="J6" s="5">
        <f>SUM(J9:J2692)</f>
        <v>0</v>
      </c>
      <c r="K6" s="5">
        <f>SUM(K9:K2692)</f>
        <v>181.06</v>
      </c>
      <c r="L6" s="6">
        <f>SUM(L9:L2692)</f>
        <v>0</v>
      </c>
      <c r="M6" s="6">
        <f>SUM(M9:M2692)</f>
        <v>39540.6</v>
      </c>
      <c r="V6" s="2" t="s">
        <v>104</v>
      </c>
      <c r="X6" s="21">
        <v>56.122999999999998</v>
      </c>
    </row>
    <row r="8" spans="1:29" ht="12.75" thickBot="1" x14ac:dyDescent="0.3">
      <c r="A8" s="28" t="s">
        <v>0</v>
      </c>
      <c r="B8" s="28" t="s">
        <v>1</v>
      </c>
      <c r="C8" s="28" t="s">
        <v>2</v>
      </c>
      <c r="D8" s="28" t="s">
        <v>3</v>
      </c>
      <c r="E8" s="28" t="s">
        <v>4</v>
      </c>
      <c r="F8" s="28" t="s">
        <v>5</v>
      </c>
      <c r="G8" s="29" t="s">
        <v>6</v>
      </c>
      <c r="H8" s="29" t="s">
        <v>7</v>
      </c>
      <c r="J8" s="26" t="s">
        <v>73</v>
      </c>
      <c r="K8" s="26" t="s">
        <v>74</v>
      </c>
      <c r="L8" s="26" t="s">
        <v>75</v>
      </c>
      <c r="M8" s="26" t="s">
        <v>76</v>
      </c>
      <c r="N8" s="25"/>
      <c r="P8" s="7" t="s">
        <v>101</v>
      </c>
      <c r="R8" s="2" t="s">
        <v>103</v>
      </c>
      <c r="S8" s="24" t="s">
        <v>105</v>
      </c>
      <c r="T8" s="24" t="s">
        <v>106</v>
      </c>
      <c r="U8" s="24" t="s">
        <v>107</v>
      </c>
      <c r="V8" s="24" t="s">
        <v>108</v>
      </c>
      <c r="W8" s="22" t="s">
        <v>73</v>
      </c>
      <c r="X8" s="22" t="s">
        <v>74</v>
      </c>
      <c r="AC8" s="19" t="s">
        <v>102</v>
      </c>
    </row>
    <row r="9" spans="1:29" ht="14.25" thickTop="1" x14ac:dyDescent="0.25">
      <c r="A9" s="30">
        <v>42216</v>
      </c>
      <c r="B9" s="31" t="s">
        <v>8</v>
      </c>
      <c r="C9" s="32" t="s">
        <v>29</v>
      </c>
      <c r="D9" s="32" t="s">
        <v>445</v>
      </c>
      <c r="E9" s="32">
        <v>0</v>
      </c>
      <c r="F9" s="32">
        <v>0</v>
      </c>
      <c r="G9" s="27">
        <v>0</v>
      </c>
      <c r="H9" s="27">
        <v>13.53</v>
      </c>
      <c r="J9" s="27"/>
      <c r="K9" s="27">
        <v>13.53</v>
      </c>
      <c r="L9" s="25"/>
      <c r="M9" s="27"/>
      <c r="N9" s="25"/>
      <c r="O9" s="2" t="b">
        <f t="shared" ref="O9:O21" si="0">IF(SUM(J9:M9)&gt;0,SUM(E9:H9)=SUM(J9:M9),"검토요망")</f>
        <v>1</v>
      </c>
      <c r="P9" s="12">
        <f>J1+J9-K9</f>
        <v>23288.3100000001</v>
      </c>
      <c r="R9" s="20">
        <f>A9</f>
        <v>42216</v>
      </c>
      <c r="S9" s="25" t="s">
        <v>159</v>
      </c>
      <c r="T9" s="25">
        <v>1</v>
      </c>
      <c r="U9" s="25" t="s">
        <v>368</v>
      </c>
      <c r="V9" s="25"/>
      <c r="W9" s="23" t="str">
        <f t="shared" ref="W9:X15" si="1">IF((J9+L9/$X$6)&gt;0,(J9+L9/$X$6),"-")</f>
        <v>-</v>
      </c>
      <c r="X9" s="23">
        <f>IF((K9+M9/$X$6)&gt;0,(K9+M9/$X$6),"-")</f>
        <v>13.53</v>
      </c>
      <c r="AC9" s="15" t="s">
        <v>168</v>
      </c>
    </row>
    <row r="10" spans="1:29" ht="13.5" x14ac:dyDescent="0.25">
      <c r="A10" s="30">
        <v>42216</v>
      </c>
      <c r="B10" s="31" t="s">
        <v>8</v>
      </c>
      <c r="C10" s="32" t="s">
        <v>29</v>
      </c>
      <c r="D10" s="32" t="s">
        <v>446</v>
      </c>
      <c r="E10" s="32">
        <v>0</v>
      </c>
      <c r="F10" s="32">
        <v>0</v>
      </c>
      <c r="G10" s="27">
        <v>0</v>
      </c>
      <c r="H10" s="27">
        <v>13.53</v>
      </c>
      <c r="J10" s="25"/>
      <c r="K10" s="27">
        <v>13.53</v>
      </c>
      <c r="L10" s="25"/>
      <c r="M10" s="27"/>
      <c r="N10" s="25"/>
      <c r="O10" s="2" t="b">
        <f t="shared" si="0"/>
        <v>1</v>
      </c>
      <c r="P10" s="12">
        <f>P9+J10-K10</f>
        <v>23274.780000000101</v>
      </c>
      <c r="R10" s="20">
        <f t="shared" ref="R10:R21" si="2">A10</f>
        <v>42216</v>
      </c>
      <c r="S10" s="25" t="s">
        <v>159</v>
      </c>
      <c r="T10" s="25">
        <v>2</v>
      </c>
      <c r="U10" s="25" t="s">
        <v>368</v>
      </c>
      <c r="V10" s="25"/>
      <c r="W10" s="23" t="str">
        <f t="shared" si="1"/>
        <v>-</v>
      </c>
      <c r="X10" s="23">
        <f t="shared" si="1"/>
        <v>13.53</v>
      </c>
      <c r="AC10" s="16" t="s">
        <v>171</v>
      </c>
    </row>
    <row r="11" spans="1:29" ht="13.5" x14ac:dyDescent="0.25">
      <c r="A11" s="30">
        <v>42216</v>
      </c>
      <c r="B11" s="31" t="s">
        <v>10</v>
      </c>
      <c r="C11" s="32" t="s">
        <v>123</v>
      </c>
      <c r="D11" s="32" t="s">
        <v>447</v>
      </c>
      <c r="E11" s="32">
        <v>0</v>
      </c>
      <c r="F11" s="32">
        <v>0</v>
      </c>
      <c r="G11" s="27">
        <v>0</v>
      </c>
      <c r="H11" s="27">
        <v>104</v>
      </c>
      <c r="J11" s="25"/>
      <c r="K11" s="27">
        <v>104</v>
      </c>
      <c r="L11" s="25"/>
      <c r="M11" s="27"/>
      <c r="N11" s="25"/>
      <c r="O11" s="2" t="b">
        <f t="shared" si="0"/>
        <v>1</v>
      </c>
      <c r="P11" s="12">
        <f t="shared" ref="P11:P21" si="3">P10+J11-K11</f>
        <v>23170.780000000101</v>
      </c>
      <c r="R11" s="20">
        <f t="shared" si="2"/>
        <v>42216</v>
      </c>
      <c r="S11" s="25" t="s">
        <v>289</v>
      </c>
      <c r="T11" s="25">
        <v>1</v>
      </c>
      <c r="U11" s="25" t="s">
        <v>612</v>
      </c>
      <c r="V11" s="25"/>
      <c r="W11" s="23" t="str">
        <f t="shared" si="1"/>
        <v>-</v>
      </c>
      <c r="X11" s="23">
        <f t="shared" si="1"/>
        <v>104</v>
      </c>
      <c r="AC11" s="16" t="s">
        <v>218</v>
      </c>
    </row>
    <row r="12" spans="1:29" ht="13.5" x14ac:dyDescent="0.25">
      <c r="A12" s="30">
        <v>42216</v>
      </c>
      <c r="B12" s="31" t="s">
        <v>10</v>
      </c>
      <c r="C12" s="32" t="s">
        <v>11</v>
      </c>
      <c r="D12" s="32" t="s">
        <v>448</v>
      </c>
      <c r="E12" s="32">
        <v>0</v>
      </c>
      <c r="F12" s="32">
        <v>0</v>
      </c>
      <c r="G12" s="27">
        <v>0</v>
      </c>
      <c r="H12" s="27">
        <v>50</v>
      </c>
      <c r="J12" s="25"/>
      <c r="K12" s="27">
        <v>50</v>
      </c>
      <c r="L12" s="25"/>
      <c r="M12" s="27"/>
      <c r="N12" s="25"/>
      <c r="O12" s="2" t="b">
        <f t="shared" si="0"/>
        <v>1</v>
      </c>
      <c r="P12" s="12">
        <f>P11+J12-K12</f>
        <v>23120.780000000101</v>
      </c>
      <c r="R12" s="20">
        <f t="shared" si="2"/>
        <v>42216</v>
      </c>
      <c r="S12" s="25" t="s">
        <v>152</v>
      </c>
      <c r="T12" s="25">
        <v>1</v>
      </c>
      <c r="U12" s="25" t="s">
        <v>613</v>
      </c>
      <c r="V12" s="25"/>
      <c r="W12" s="23" t="str">
        <f t="shared" si="1"/>
        <v>-</v>
      </c>
      <c r="X12" s="23">
        <f t="shared" si="1"/>
        <v>50</v>
      </c>
      <c r="AC12" s="16" t="s">
        <v>153</v>
      </c>
    </row>
    <row r="13" spans="1:29" ht="13.5" x14ac:dyDescent="0.25">
      <c r="A13" s="30">
        <v>42216</v>
      </c>
      <c r="B13" s="31" t="s">
        <v>13</v>
      </c>
      <c r="C13" s="32" t="s">
        <v>29</v>
      </c>
      <c r="D13" s="32" t="s">
        <v>449</v>
      </c>
      <c r="E13" s="32">
        <v>0</v>
      </c>
      <c r="F13" s="32">
        <v>0</v>
      </c>
      <c r="G13" s="27">
        <v>0</v>
      </c>
      <c r="H13" s="27">
        <v>605.6</v>
      </c>
      <c r="J13" s="25"/>
      <c r="K13" s="25"/>
      <c r="L13" s="25"/>
      <c r="M13" s="27">
        <v>605.6</v>
      </c>
      <c r="N13" s="25"/>
      <c r="O13" s="2" t="b">
        <f t="shared" si="0"/>
        <v>1</v>
      </c>
      <c r="P13" s="12">
        <f t="shared" si="3"/>
        <v>23120.780000000101</v>
      </c>
      <c r="R13" s="20">
        <f t="shared" si="2"/>
        <v>42216</v>
      </c>
      <c r="S13" s="25" t="s">
        <v>159</v>
      </c>
      <c r="T13" s="25">
        <v>3</v>
      </c>
      <c r="U13" s="25" t="s">
        <v>368</v>
      </c>
      <c r="V13" s="25"/>
      <c r="W13" s="23" t="str">
        <f t="shared" si="1"/>
        <v>-</v>
      </c>
      <c r="X13" s="23">
        <f t="shared" si="1"/>
        <v>10.790584965165797</v>
      </c>
      <c r="AC13" s="16" t="s">
        <v>155</v>
      </c>
    </row>
    <row r="14" spans="1:29" ht="13.5" x14ac:dyDescent="0.25">
      <c r="A14" s="30">
        <v>42216</v>
      </c>
      <c r="B14" s="31" t="s">
        <v>13</v>
      </c>
      <c r="C14" s="32" t="s">
        <v>29</v>
      </c>
      <c r="D14" s="32" t="s">
        <v>450</v>
      </c>
      <c r="E14" s="32">
        <v>0</v>
      </c>
      <c r="F14" s="32">
        <v>0</v>
      </c>
      <c r="G14" s="27">
        <v>0</v>
      </c>
      <c r="H14" s="27">
        <v>605</v>
      </c>
      <c r="J14" s="25"/>
      <c r="K14" s="25"/>
      <c r="L14" s="25"/>
      <c r="M14" s="27">
        <v>605</v>
      </c>
      <c r="N14" s="25"/>
      <c r="O14" s="2" t="b">
        <f t="shared" si="0"/>
        <v>1</v>
      </c>
      <c r="P14" s="12">
        <f t="shared" si="3"/>
        <v>23120.780000000101</v>
      </c>
      <c r="R14" s="20">
        <f t="shared" si="2"/>
        <v>42216</v>
      </c>
      <c r="S14" s="25" t="s">
        <v>159</v>
      </c>
      <c r="T14" s="25">
        <v>4</v>
      </c>
      <c r="U14" s="25" t="s">
        <v>368</v>
      </c>
      <c r="V14" s="25"/>
      <c r="W14" s="23" t="str">
        <f t="shared" si="1"/>
        <v>-</v>
      </c>
      <c r="X14" s="23">
        <f t="shared" si="1"/>
        <v>10.779894161039147</v>
      </c>
      <c r="AC14" s="16" t="s">
        <v>164</v>
      </c>
    </row>
    <row r="15" spans="1:29" ht="13.5" x14ac:dyDescent="0.25">
      <c r="A15" s="30">
        <v>42216</v>
      </c>
      <c r="B15" s="31" t="s">
        <v>14</v>
      </c>
      <c r="C15" s="32" t="s">
        <v>11</v>
      </c>
      <c r="D15" s="32" t="s">
        <v>429</v>
      </c>
      <c r="E15" s="32">
        <v>0</v>
      </c>
      <c r="F15" s="32">
        <v>0</v>
      </c>
      <c r="G15" s="27">
        <v>0</v>
      </c>
      <c r="H15" s="27">
        <v>13725</v>
      </c>
      <c r="J15" s="25"/>
      <c r="K15" s="25"/>
      <c r="L15" s="25"/>
      <c r="M15" s="27">
        <v>13725</v>
      </c>
      <c r="N15" s="25"/>
      <c r="O15" s="2" t="b">
        <f t="shared" si="0"/>
        <v>1</v>
      </c>
      <c r="P15" s="12">
        <f t="shared" si="3"/>
        <v>23120.780000000101</v>
      </c>
      <c r="R15" s="20">
        <f t="shared" si="2"/>
        <v>42216</v>
      </c>
      <c r="S15" s="25" t="s">
        <v>152</v>
      </c>
      <c r="T15" s="25">
        <v>2</v>
      </c>
      <c r="U15" s="25" t="s">
        <v>175</v>
      </c>
      <c r="V15" s="25"/>
      <c r="W15" s="23" t="str">
        <f t="shared" si="1"/>
        <v>-</v>
      </c>
      <c r="X15" s="23">
        <f t="shared" si="1"/>
        <v>244.55214439712776</v>
      </c>
      <c r="AC15" s="16" t="s">
        <v>156</v>
      </c>
    </row>
    <row r="16" spans="1:29" ht="13.5" x14ac:dyDescent="0.25">
      <c r="A16" s="30">
        <v>42216</v>
      </c>
      <c r="B16" s="31" t="s">
        <v>14</v>
      </c>
      <c r="C16" s="32" t="s">
        <v>11</v>
      </c>
      <c r="D16" s="32" t="s">
        <v>429</v>
      </c>
      <c r="E16" s="32">
        <v>0</v>
      </c>
      <c r="F16" s="32">
        <v>0</v>
      </c>
      <c r="G16" s="27">
        <v>0</v>
      </c>
      <c r="H16" s="27">
        <v>11500</v>
      </c>
      <c r="J16" s="25"/>
      <c r="K16" s="25"/>
      <c r="L16" s="25"/>
      <c r="M16" s="27">
        <v>11500</v>
      </c>
      <c r="N16" s="25"/>
      <c r="O16" s="2" t="b">
        <f t="shared" si="0"/>
        <v>1</v>
      </c>
      <c r="P16" s="12">
        <f>P15+J16-K16</f>
        <v>23120.780000000101</v>
      </c>
      <c r="R16" s="20">
        <f t="shared" si="2"/>
        <v>42216</v>
      </c>
      <c r="S16" s="25" t="s">
        <v>152</v>
      </c>
      <c r="T16" s="25">
        <v>3</v>
      </c>
      <c r="U16" s="25" t="s">
        <v>175</v>
      </c>
      <c r="V16" s="25"/>
      <c r="W16" s="23" t="str">
        <f t="shared" ref="W16:X77" si="4">IF((J16+L16/$X$6)&gt;0,(J16+L16/$X$6),"-")</f>
        <v>-</v>
      </c>
      <c r="X16" s="23">
        <f t="shared" si="4"/>
        <v>204.90707909413254</v>
      </c>
      <c r="AC16" s="16" t="s">
        <v>219</v>
      </c>
    </row>
    <row r="17" spans="1:29" ht="13.5" x14ac:dyDescent="0.25">
      <c r="A17" s="30">
        <v>42216</v>
      </c>
      <c r="B17" s="31" t="s">
        <v>14</v>
      </c>
      <c r="C17" s="32" t="s">
        <v>18</v>
      </c>
      <c r="D17" s="32" t="s">
        <v>451</v>
      </c>
      <c r="E17" s="32">
        <v>0</v>
      </c>
      <c r="F17" s="32">
        <v>0</v>
      </c>
      <c r="G17" s="27">
        <v>0</v>
      </c>
      <c r="H17" s="27">
        <v>600</v>
      </c>
      <c r="J17" s="25"/>
      <c r="K17" s="25"/>
      <c r="L17" s="25"/>
      <c r="M17" s="27">
        <v>600</v>
      </c>
      <c r="N17" s="25"/>
      <c r="O17" s="2" t="b">
        <f t="shared" si="0"/>
        <v>1</v>
      </c>
      <c r="P17" s="12">
        <f t="shared" si="3"/>
        <v>23120.780000000101</v>
      </c>
      <c r="R17" s="20">
        <f t="shared" si="2"/>
        <v>42216</v>
      </c>
      <c r="S17" s="25" t="s">
        <v>161</v>
      </c>
      <c r="T17" s="25">
        <v>1</v>
      </c>
      <c r="U17" s="25" t="s">
        <v>363</v>
      </c>
      <c r="V17" s="25"/>
      <c r="W17" s="23" t="str">
        <f t="shared" si="4"/>
        <v>-</v>
      </c>
      <c r="X17" s="23">
        <f t="shared" si="4"/>
        <v>10.690804126650393</v>
      </c>
      <c r="AC17" s="16" t="s">
        <v>356</v>
      </c>
    </row>
    <row r="18" spans="1:29" ht="13.5" x14ac:dyDescent="0.25">
      <c r="A18" s="30">
        <v>42216</v>
      </c>
      <c r="B18" s="31" t="s">
        <v>14</v>
      </c>
      <c r="C18" s="32" t="s">
        <v>16</v>
      </c>
      <c r="D18" s="32" t="s">
        <v>452</v>
      </c>
      <c r="E18" s="32">
        <v>0</v>
      </c>
      <c r="F18" s="32">
        <v>0</v>
      </c>
      <c r="G18" s="27">
        <v>0</v>
      </c>
      <c r="H18" s="27">
        <v>4880</v>
      </c>
      <c r="J18" s="25"/>
      <c r="K18" s="25"/>
      <c r="L18" s="25"/>
      <c r="M18" s="27">
        <v>4880</v>
      </c>
      <c r="N18" s="25"/>
      <c r="O18" s="2" t="b">
        <f t="shared" si="0"/>
        <v>1</v>
      </c>
      <c r="P18" s="12">
        <f>P17+J18-K18</f>
        <v>23120.780000000101</v>
      </c>
      <c r="R18" s="20">
        <f t="shared" si="2"/>
        <v>42216</v>
      </c>
      <c r="S18" s="25" t="s">
        <v>153</v>
      </c>
      <c r="T18" s="25">
        <v>1</v>
      </c>
      <c r="U18" s="25" t="s">
        <v>614</v>
      </c>
      <c r="V18" s="25"/>
      <c r="W18" s="23" t="str">
        <f t="shared" si="4"/>
        <v>-</v>
      </c>
      <c r="X18" s="23">
        <f t="shared" si="4"/>
        <v>86.951873563423206</v>
      </c>
      <c r="AC18" s="16" t="s">
        <v>161</v>
      </c>
    </row>
    <row r="19" spans="1:29" ht="13.5" x14ac:dyDescent="0.25">
      <c r="A19" s="30">
        <v>42216</v>
      </c>
      <c r="B19" s="31" t="s">
        <v>14</v>
      </c>
      <c r="C19" s="32" t="s">
        <v>18</v>
      </c>
      <c r="D19" s="32" t="s">
        <v>453</v>
      </c>
      <c r="E19" s="32">
        <v>0</v>
      </c>
      <c r="F19" s="32">
        <v>0</v>
      </c>
      <c r="G19" s="27">
        <v>0</v>
      </c>
      <c r="H19" s="27">
        <v>500</v>
      </c>
      <c r="J19" s="25"/>
      <c r="K19" s="25"/>
      <c r="L19" s="25"/>
      <c r="M19" s="27">
        <v>500</v>
      </c>
      <c r="N19" s="25"/>
      <c r="O19" s="2" t="b">
        <f t="shared" si="0"/>
        <v>1</v>
      </c>
      <c r="P19" s="12">
        <f t="shared" si="3"/>
        <v>23120.780000000101</v>
      </c>
      <c r="R19" s="20">
        <f t="shared" si="2"/>
        <v>42216</v>
      </c>
      <c r="S19" s="25" t="s">
        <v>149</v>
      </c>
      <c r="T19" s="25">
        <v>1</v>
      </c>
      <c r="U19" s="25" t="s">
        <v>615</v>
      </c>
      <c r="V19" s="25"/>
      <c r="W19" s="23" t="str">
        <f t="shared" si="4"/>
        <v>-</v>
      </c>
      <c r="X19" s="23">
        <f t="shared" si="4"/>
        <v>8.9090034388753274</v>
      </c>
      <c r="AC19" s="16" t="s">
        <v>167</v>
      </c>
    </row>
    <row r="20" spans="1:29" ht="13.5" x14ac:dyDescent="0.25">
      <c r="A20" s="30">
        <v>42216</v>
      </c>
      <c r="B20" s="31" t="s">
        <v>14</v>
      </c>
      <c r="C20" s="32" t="s">
        <v>18</v>
      </c>
      <c r="D20" s="32" t="s">
        <v>451</v>
      </c>
      <c r="E20" s="32">
        <v>0</v>
      </c>
      <c r="F20" s="32">
        <v>0</v>
      </c>
      <c r="G20" s="27">
        <v>0</v>
      </c>
      <c r="H20" s="27">
        <v>2125</v>
      </c>
      <c r="J20" s="25"/>
      <c r="K20" s="25"/>
      <c r="L20" s="25"/>
      <c r="M20" s="27">
        <v>2125</v>
      </c>
      <c r="N20" s="25"/>
      <c r="O20" s="2" t="b">
        <f t="shared" si="0"/>
        <v>1</v>
      </c>
      <c r="P20" s="12">
        <f t="shared" si="3"/>
        <v>23120.780000000101</v>
      </c>
      <c r="R20" s="20">
        <f t="shared" si="2"/>
        <v>42216</v>
      </c>
      <c r="S20" s="25" t="s">
        <v>161</v>
      </c>
      <c r="T20" s="25">
        <v>2</v>
      </c>
      <c r="U20" s="25" t="s">
        <v>616</v>
      </c>
      <c r="V20" s="25"/>
      <c r="W20" s="23" t="str">
        <f t="shared" si="4"/>
        <v>-</v>
      </c>
      <c r="X20" s="23">
        <f t="shared" si="4"/>
        <v>37.863264615220146</v>
      </c>
      <c r="AC20" s="16" t="s">
        <v>220</v>
      </c>
    </row>
    <row r="21" spans="1:29" ht="13.5" x14ac:dyDescent="0.25">
      <c r="A21" s="30">
        <v>42216</v>
      </c>
      <c r="B21" s="31" t="s">
        <v>14</v>
      </c>
      <c r="C21" s="32" t="s">
        <v>16</v>
      </c>
      <c r="D21" s="32" t="s">
        <v>454</v>
      </c>
      <c r="E21" s="32">
        <v>0</v>
      </c>
      <c r="F21" s="32">
        <v>0</v>
      </c>
      <c r="G21" s="27">
        <v>0</v>
      </c>
      <c r="H21" s="27">
        <v>5000</v>
      </c>
      <c r="J21" s="25"/>
      <c r="K21" s="25"/>
      <c r="L21" s="25"/>
      <c r="M21" s="27">
        <v>5000</v>
      </c>
      <c r="N21" s="25"/>
      <c r="O21" s="2" t="b">
        <f t="shared" si="0"/>
        <v>1</v>
      </c>
      <c r="P21" s="12">
        <f t="shared" si="3"/>
        <v>23120.780000000101</v>
      </c>
      <c r="R21" s="20">
        <f t="shared" si="2"/>
        <v>42216</v>
      </c>
      <c r="S21" s="25" t="s">
        <v>356</v>
      </c>
      <c r="T21" s="25">
        <v>1</v>
      </c>
      <c r="U21" s="25" t="s">
        <v>617</v>
      </c>
      <c r="V21" s="25"/>
      <c r="W21" s="23" t="str">
        <f t="shared" si="4"/>
        <v>-</v>
      </c>
      <c r="X21" s="23">
        <f t="shared" si="4"/>
        <v>89.090034388753281</v>
      </c>
      <c r="AC21" s="16" t="s">
        <v>162</v>
      </c>
    </row>
    <row r="22" spans="1:29" ht="13.5" x14ac:dyDescent="0.25">
      <c r="A22" s="30"/>
      <c r="B22" s="31"/>
      <c r="C22" s="32"/>
      <c r="D22" s="32"/>
      <c r="E22" s="32"/>
      <c r="F22" s="32"/>
      <c r="G22" s="27"/>
      <c r="H22" s="27"/>
      <c r="J22" s="25"/>
      <c r="K22" s="25"/>
      <c r="L22" s="25"/>
      <c r="M22" s="27"/>
      <c r="N22" s="25"/>
      <c r="P22" s="12"/>
      <c r="R22" s="20"/>
      <c r="S22" s="25"/>
      <c r="T22" s="25"/>
      <c r="U22" s="25"/>
      <c r="V22" s="25"/>
      <c r="W22" s="23" t="str">
        <f t="shared" si="4"/>
        <v>-</v>
      </c>
      <c r="X22" s="23" t="str">
        <f t="shared" si="4"/>
        <v>-</v>
      </c>
      <c r="AC22" s="16" t="s">
        <v>149</v>
      </c>
    </row>
    <row r="23" spans="1:29" ht="13.5" x14ac:dyDescent="0.25">
      <c r="A23" s="30"/>
      <c r="B23" s="31"/>
      <c r="C23" s="32"/>
      <c r="D23" s="32"/>
      <c r="E23" s="32"/>
      <c r="F23" s="32"/>
      <c r="G23" s="27"/>
      <c r="H23" s="27"/>
      <c r="J23" s="25"/>
      <c r="K23" s="25"/>
      <c r="L23" s="25"/>
      <c r="M23" s="27"/>
      <c r="N23" s="25"/>
      <c r="P23" s="12"/>
      <c r="R23" s="20"/>
      <c r="S23" s="25"/>
      <c r="T23" s="25"/>
      <c r="U23" s="25"/>
      <c r="V23" s="25"/>
      <c r="W23" s="23" t="str">
        <f t="shared" si="4"/>
        <v>-</v>
      </c>
      <c r="X23" s="23" t="str">
        <f t="shared" si="4"/>
        <v>-</v>
      </c>
      <c r="AC23" s="16" t="s">
        <v>221</v>
      </c>
    </row>
    <row r="24" spans="1:29" ht="13.5" x14ac:dyDescent="0.25">
      <c r="A24" s="30"/>
      <c r="B24" s="31"/>
      <c r="C24" s="32"/>
      <c r="D24" s="32"/>
      <c r="E24" s="32"/>
      <c r="F24" s="32"/>
      <c r="G24" s="27"/>
      <c r="H24" s="27"/>
      <c r="J24" s="25"/>
      <c r="K24" s="25"/>
      <c r="L24" s="25"/>
      <c r="M24" s="27"/>
      <c r="N24" s="25"/>
      <c r="P24" s="12"/>
      <c r="R24" s="20"/>
      <c r="S24" s="25"/>
      <c r="T24" s="25"/>
      <c r="U24" s="25"/>
      <c r="V24" s="25"/>
      <c r="W24" s="23" t="str">
        <f t="shared" si="4"/>
        <v>-</v>
      </c>
      <c r="X24" s="23" t="str">
        <f t="shared" si="4"/>
        <v>-</v>
      </c>
      <c r="AC24" s="16" t="s">
        <v>159</v>
      </c>
    </row>
    <row r="25" spans="1:29" ht="13.5" x14ac:dyDescent="0.25">
      <c r="A25" s="30"/>
      <c r="B25" s="31"/>
      <c r="C25" s="32"/>
      <c r="D25" s="32"/>
      <c r="E25" s="32"/>
      <c r="F25" s="32"/>
      <c r="G25" s="27"/>
      <c r="H25" s="27"/>
      <c r="J25" s="25"/>
      <c r="K25" s="25"/>
      <c r="L25" s="27"/>
      <c r="M25" s="27"/>
      <c r="N25" s="25"/>
      <c r="P25" s="12"/>
      <c r="R25" s="20"/>
      <c r="S25" s="25"/>
      <c r="T25" s="25"/>
      <c r="U25" s="25"/>
      <c r="V25" s="25"/>
      <c r="W25" s="23" t="str">
        <f t="shared" si="4"/>
        <v>-</v>
      </c>
      <c r="X25" s="23" t="str">
        <f t="shared" si="4"/>
        <v>-</v>
      </c>
      <c r="AC25" s="16" t="s">
        <v>163</v>
      </c>
    </row>
    <row r="26" spans="1:29" ht="13.5" x14ac:dyDescent="0.25">
      <c r="A26" s="30"/>
      <c r="B26" s="31"/>
      <c r="C26" s="32"/>
      <c r="D26" s="32"/>
      <c r="E26" s="32"/>
      <c r="F26" s="32"/>
      <c r="G26" s="27"/>
      <c r="H26" s="27"/>
      <c r="J26" s="25"/>
      <c r="K26" s="25"/>
      <c r="L26" s="27"/>
      <c r="M26" s="27"/>
      <c r="N26" s="25"/>
      <c r="P26" s="12"/>
      <c r="R26" s="20"/>
      <c r="S26" s="25"/>
      <c r="T26" s="25"/>
      <c r="U26" s="25"/>
      <c r="V26" s="25"/>
      <c r="W26" s="23" t="str">
        <f t="shared" si="4"/>
        <v>-</v>
      </c>
      <c r="X26" s="23" t="str">
        <f t="shared" si="4"/>
        <v>-</v>
      </c>
      <c r="AC26" s="16" t="s">
        <v>166</v>
      </c>
    </row>
    <row r="27" spans="1:29" ht="13.5" x14ac:dyDescent="0.25">
      <c r="A27" s="30"/>
      <c r="B27" s="31"/>
      <c r="C27" s="32"/>
      <c r="D27" s="32"/>
      <c r="E27" s="32"/>
      <c r="F27" s="32"/>
      <c r="G27" s="27"/>
      <c r="H27" s="27"/>
      <c r="J27" s="25"/>
      <c r="K27" s="25"/>
      <c r="L27" s="27"/>
      <c r="M27" s="27"/>
      <c r="N27" s="25"/>
      <c r="P27" s="12"/>
      <c r="R27" s="20"/>
      <c r="S27" s="25"/>
      <c r="T27" s="25"/>
      <c r="U27" s="25"/>
      <c r="V27" s="25"/>
      <c r="W27" s="23" t="str">
        <f t="shared" si="4"/>
        <v>-</v>
      </c>
      <c r="X27" s="23" t="str">
        <f t="shared" si="4"/>
        <v>-</v>
      </c>
      <c r="AC27" s="16" t="s">
        <v>222</v>
      </c>
    </row>
    <row r="28" spans="1:29" ht="13.5" x14ac:dyDescent="0.25">
      <c r="A28" s="30"/>
      <c r="B28" s="31"/>
      <c r="C28" s="32"/>
      <c r="D28" s="32"/>
      <c r="E28" s="32"/>
      <c r="F28" s="32"/>
      <c r="G28" s="27"/>
      <c r="H28" s="27"/>
      <c r="J28" s="25"/>
      <c r="K28" s="25"/>
      <c r="L28" s="27"/>
      <c r="M28" s="27"/>
      <c r="N28" s="25"/>
      <c r="P28" s="12"/>
      <c r="R28" s="20"/>
      <c r="S28" s="25"/>
      <c r="T28" s="25"/>
      <c r="U28" s="25"/>
      <c r="V28" s="25"/>
      <c r="W28" s="23" t="str">
        <f t="shared" si="4"/>
        <v>-</v>
      </c>
      <c r="X28" s="23" t="str">
        <f t="shared" si="4"/>
        <v>-</v>
      </c>
      <c r="AC28" s="16" t="s">
        <v>152</v>
      </c>
    </row>
    <row r="29" spans="1:29" ht="13.5" x14ac:dyDescent="0.25">
      <c r="A29" s="30"/>
      <c r="B29" s="31"/>
      <c r="C29" s="32"/>
      <c r="D29" s="32"/>
      <c r="E29" s="32"/>
      <c r="F29" s="32"/>
      <c r="G29" s="27"/>
      <c r="H29" s="27"/>
      <c r="J29" s="25"/>
      <c r="K29" s="25"/>
      <c r="L29" s="27"/>
      <c r="M29" s="27"/>
      <c r="N29" s="25"/>
      <c r="P29" s="12"/>
      <c r="R29" s="20"/>
      <c r="S29" s="25"/>
      <c r="T29" s="25"/>
      <c r="U29" s="25"/>
      <c r="V29" s="25"/>
      <c r="W29" s="23" t="str">
        <f t="shared" si="4"/>
        <v>-</v>
      </c>
      <c r="X29" s="23" t="str">
        <f t="shared" si="4"/>
        <v>-</v>
      </c>
      <c r="AC29" s="16" t="s">
        <v>151</v>
      </c>
    </row>
    <row r="30" spans="1:29" ht="13.5" x14ac:dyDescent="0.25">
      <c r="A30" s="30"/>
      <c r="B30" s="31"/>
      <c r="C30" s="32"/>
      <c r="D30" s="32"/>
      <c r="E30" s="32"/>
      <c r="F30" s="32"/>
      <c r="G30" s="27"/>
      <c r="H30" s="27"/>
      <c r="J30" s="25"/>
      <c r="K30" s="25"/>
      <c r="L30" s="27"/>
      <c r="M30" s="27"/>
      <c r="N30" s="25"/>
      <c r="P30" s="12"/>
      <c r="R30" s="20"/>
      <c r="S30" s="25"/>
      <c r="T30" s="25"/>
      <c r="U30" s="25"/>
      <c r="V30" s="25"/>
      <c r="W30" s="23" t="str">
        <f t="shared" si="4"/>
        <v>-</v>
      </c>
      <c r="X30" s="23" t="str">
        <f t="shared" si="4"/>
        <v>-</v>
      </c>
      <c r="AC30" s="16" t="s">
        <v>173</v>
      </c>
    </row>
    <row r="31" spans="1:29" ht="13.5" x14ac:dyDescent="0.25">
      <c r="A31" s="30"/>
      <c r="B31" s="31"/>
      <c r="C31" s="32"/>
      <c r="D31" s="32"/>
      <c r="E31" s="32"/>
      <c r="F31" s="32"/>
      <c r="G31" s="27"/>
      <c r="H31" s="27"/>
      <c r="J31" s="25"/>
      <c r="K31" s="25"/>
      <c r="L31" s="27"/>
      <c r="M31" s="27"/>
      <c r="N31" s="25"/>
      <c r="P31" s="12"/>
      <c r="R31" s="20"/>
      <c r="S31" s="25"/>
      <c r="T31" s="25"/>
      <c r="U31" s="25"/>
      <c r="V31" s="25"/>
      <c r="W31" s="23" t="str">
        <f t="shared" si="4"/>
        <v>-</v>
      </c>
      <c r="X31" s="23" t="str">
        <f t="shared" si="4"/>
        <v>-</v>
      </c>
      <c r="AC31" s="16" t="s">
        <v>174</v>
      </c>
    </row>
    <row r="32" spans="1:29" ht="13.5" x14ac:dyDescent="0.25">
      <c r="A32" s="30"/>
      <c r="B32" s="31"/>
      <c r="C32" s="32"/>
      <c r="D32" s="32"/>
      <c r="E32" s="32"/>
      <c r="F32" s="32"/>
      <c r="G32" s="27"/>
      <c r="H32" s="27"/>
      <c r="J32" s="25"/>
      <c r="K32" s="25"/>
      <c r="L32" s="27"/>
      <c r="M32" s="27"/>
      <c r="N32" s="25"/>
      <c r="P32" s="12"/>
      <c r="R32" s="20"/>
      <c r="S32" s="25"/>
      <c r="T32" s="25"/>
      <c r="U32" s="25"/>
      <c r="V32" s="25"/>
      <c r="W32" s="23" t="str">
        <f t="shared" si="4"/>
        <v>-</v>
      </c>
      <c r="X32" s="23" t="str">
        <f t="shared" si="4"/>
        <v>-</v>
      </c>
      <c r="AC32" s="16" t="s">
        <v>273</v>
      </c>
    </row>
    <row r="33" spans="1:29" ht="13.5" x14ac:dyDescent="0.25">
      <c r="A33" s="30"/>
      <c r="B33" s="31"/>
      <c r="C33" s="32"/>
      <c r="D33" s="32"/>
      <c r="E33" s="32"/>
      <c r="F33" s="32"/>
      <c r="G33" s="27"/>
      <c r="H33" s="27"/>
      <c r="J33" s="25"/>
      <c r="K33" s="25"/>
      <c r="L33" s="27"/>
      <c r="M33" s="27"/>
      <c r="N33" s="25"/>
      <c r="P33" s="12"/>
      <c r="R33" s="20"/>
      <c r="S33" s="25"/>
      <c r="T33" s="25"/>
      <c r="U33" s="25"/>
      <c r="V33" s="25"/>
      <c r="W33" s="23" t="str">
        <f t="shared" si="4"/>
        <v>-</v>
      </c>
      <c r="X33" s="23" t="str">
        <f t="shared" si="4"/>
        <v>-</v>
      </c>
      <c r="AC33" s="16" t="s">
        <v>275</v>
      </c>
    </row>
    <row r="34" spans="1:29" ht="13.5" x14ac:dyDescent="0.25">
      <c r="A34" s="30"/>
      <c r="B34" s="31"/>
      <c r="C34" s="32"/>
      <c r="D34" s="32"/>
      <c r="E34" s="32"/>
      <c r="F34" s="32"/>
      <c r="G34" s="27"/>
      <c r="H34" s="27"/>
      <c r="J34" s="25"/>
      <c r="K34" s="25"/>
      <c r="L34" s="27"/>
      <c r="M34" s="27"/>
      <c r="N34" s="25"/>
      <c r="P34" s="12"/>
      <c r="R34" s="20"/>
      <c r="S34" s="25"/>
      <c r="T34" s="25"/>
      <c r="U34" s="25"/>
      <c r="V34" s="25"/>
      <c r="W34" s="23" t="str">
        <f t="shared" si="4"/>
        <v>-</v>
      </c>
      <c r="X34" s="23" t="str">
        <f t="shared" si="4"/>
        <v>-</v>
      </c>
      <c r="AC34" s="16" t="s">
        <v>276</v>
      </c>
    </row>
    <row r="35" spans="1:29" ht="13.5" x14ac:dyDescent="0.25">
      <c r="A35" s="30"/>
      <c r="B35" s="31"/>
      <c r="C35" s="32"/>
      <c r="D35" s="32"/>
      <c r="E35" s="32"/>
      <c r="F35" s="32"/>
      <c r="G35" s="27"/>
      <c r="H35" s="27"/>
      <c r="J35" s="25"/>
      <c r="K35" s="25"/>
      <c r="L35" s="27"/>
      <c r="M35" s="27"/>
      <c r="N35" s="25"/>
      <c r="P35" s="12"/>
      <c r="R35" s="20"/>
      <c r="S35" s="25"/>
      <c r="T35" s="25"/>
      <c r="U35" s="25"/>
      <c r="V35" s="25"/>
      <c r="W35" s="23" t="str">
        <f t="shared" si="4"/>
        <v>-</v>
      </c>
      <c r="X35" s="23" t="str">
        <f t="shared" si="4"/>
        <v>-</v>
      </c>
      <c r="AC35" s="16" t="s">
        <v>279</v>
      </c>
    </row>
    <row r="36" spans="1:29" ht="13.5" x14ac:dyDescent="0.25">
      <c r="A36" s="30"/>
      <c r="B36" s="31"/>
      <c r="C36" s="32"/>
      <c r="D36" s="32"/>
      <c r="E36" s="32"/>
      <c r="F36" s="32"/>
      <c r="G36" s="27"/>
      <c r="H36" s="27"/>
      <c r="J36" s="25"/>
      <c r="K36" s="25"/>
      <c r="L36" s="27"/>
      <c r="M36" s="27"/>
      <c r="N36" s="25"/>
      <c r="P36" s="12"/>
      <c r="R36" s="20"/>
      <c r="S36" s="25"/>
      <c r="T36" s="25"/>
      <c r="U36" s="25"/>
      <c r="V36" s="25"/>
      <c r="W36" s="23" t="str">
        <f t="shared" si="4"/>
        <v>-</v>
      </c>
      <c r="X36" s="23" t="str">
        <f t="shared" si="4"/>
        <v>-</v>
      </c>
      <c r="AC36" s="16" t="s">
        <v>347</v>
      </c>
    </row>
    <row r="37" spans="1:29" x14ac:dyDescent="0.25">
      <c r="A37" s="30"/>
      <c r="B37" s="31"/>
      <c r="C37" s="32"/>
      <c r="D37" s="32"/>
      <c r="E37" s="32"/>
      <c r="F37" s="32"/>
      <c r="G37" s="27"/>
      <c r="H37" s="27"/>
      <c r="J37" s="25"/>
      <c r="K37" s="25"/>
      <c r="L37" s="27"/>
      <c r="M37" s="27"/>
      <c r="N37" s="25"/>
      <c r="P37" s="12"/>
      <c r="R37" s="20"/>
      <c r="S37" s="25"/>
      <c r="T37" s="25"/>
      <c r="U37" s="25"/>
      <c r="V37" s="25"/>
      <c r="W37" s="23" t="str">
        <f t="shared" si="4"/>
        <v>-</v>
      </c>
      <c r="X37" s="23" t="str">
        <f t="shared" si="4"/>
        <v>-</v>
      </c>
      <c r="AC37" s="17" t="s">
        <v>282</v>
      </c>
    </row>
    <row r="38" spans="1:29" x14ac:dyDescent="0.25">
      <c r="A38" s="30"/>
      <c r="B38" s="31"/>
      <c r="C38" s="32"/>
      <c r="D38" s="32"/>
      <c r="E38" s="32"/>
      <c r="F38" s="32"/>
      <c r="G38" s="27"/>
      <c r="H38" s="27"/>
      <c r="J38" s="25"/>
      <c r="K38" s="25"/>
      <c r="L38" s="27"/>
      <c r="M38" s="27"/>
      <c r="N38" s="25"/>
      <c r="P38" s="12"/>
      <c r="R38" s="20"/>
      <c r="S38" s="25"/>
      <c r="T38" s="25"/>
      <c r="U38" s="25"/>
      <c r="V38" s="25"/>
      <c r="W38" s="23" t="str">
        <f t="shared" si="4"/>
        <v>-</v>
      </c>
      <c r="X38" s="23" t="str">
        <f t="shared" si="4"/>
        <v>-</v>
      </c>
      <c r="AC38" s="17" t="s">
        <v>286</v>
      </c>
    </row>
    <row r="39" spans="1:29" x14ac:dyDescent="0.25">
      <c r="A39" s="30"/>
      <c r="B39" s="31"/>
      <c r="C39" s="32"/>
      <c r="D39" s="32"/>
      <c r="E39" s="32"/>
      <c r="F39" s="32"/>
      <c r="G39" s="27"/>
      <c r="H39" s="27"/>
      <c r="J39" s="25"/>
      <c r="K39" s="25"/>
      <c r="L39" s="27"/>
      <c r="M39" s="27"/>
      <c r="N39" s="25"/>
      <c r="P39" s="12"/>
      <c r="R39" s="20"/>
      <c r="S39" s="25"/>
      <c r="T39" s="25"/>
      <c r="U39" s="25"/>
      <c r="V39" s="25"/>
      <c r="W39" s="23" t="str">
        <f t="shared" si="4"/>
        <v>-</v>
      </c>
      <c r="X39" s="23" t="str">
        <f t="shared" si="4"/>
        <v>-</v>
      </c>
      <c r="AC39" s="17" t="s">
        <v>289</v>
      </c>
    </row>
    <row r="40" spans="1:29" x14ac:dyDescent="0.25">
      <c r="A40" s="30"/>
      <c r="B40" s="31"/>
      <c r="C40" s="32"/>
      <c r="D40" s="32"/>
      <c r="E40" s="32"/>
      <c r="F40" s="32"/>
      <c r="G40" s="27"/>
      <c r="H40" s="27"/>
      <c r="J40" s="25"/>
      <c r="K40" s="25"/>
      <c r="L40" s="27"/>
      <c r="M40" s="27"/>
      <c r="N40" s="25"/>
      <c r="P40" s="12"/>
      <c r="R40" s="20"/>
      <c r="S40" s="25"/>
      <c r="T40" s="25"/>
      <c r="U40" s="25"/>
      <c r="V40" s="25"/>
      <c r="W40" s="23" t="str">
        <f t="shared" si="4"/>
        <v>-</v>
      </c>
      <c r="X40" s="23" t="str">
        <f t="shared" si="4"/>
        <v>-</v>
      </c>
      <c r="AC40" s="17" t="s">
        <v>154</v>
      </c>
    </row>
    <row r="41" spans="1:29" x14ac:dyDescent="0.25">
      <c r="A41" s="30"/>
      <c r="B41" s="31"/>
      <c r="C41" s="32"/>
      <c r="D41" s="32"/>
      <c r="E41" s="32"/>
      <c r="F41" s="32"/>
      <c r="G41" s="27"/>
      <c r="H41" s="27"/>
      <c r="J41" s="25"/>
      <c r="K41" s="25"/>
      <c r="L41" s="27"/>
      <c r="M41" s="27"/>
      <c r="N41" s="25"/>
      <c r="P41" s="12"/>
      <c r="R41" s="20"/>
      <c r="S41" s="25"/>
      <c r="T41" s="25"/>
      <c r="U41" s="25"/>
      <c r="V41" s="25"/>
      <c r="W41" s="23" t="str">
        <f t="shared" si="4"/>
        <v>-</v>
      </c>
      <c r="X41" s="23" t="str">
        <f t="shared" si="4"/>
        <v>-</v>
      </c>
      <c r="AC41" s="17" t="s">
        <v>346</v>
      </c>
    </row>
    <row r="42" spans="1:29" x14ac:dyDescent="0.25">
      <c r="A42" s="30"/>
      <c r="B42" s="31"/>
      <c r="C42" s="32"/>
      <c r="D42" s="32"/>
      <c r="E42" s="32"/>
      <c r="F42" s="32"/>
      <c r="G42" s="27"/>
      <c r="H42" s="27"/>
      <c r="J42" s="27"/>
      <c r="K42" s="27"/>
      <c r="L42" s="27"/>
      <c r="M42" s="27"/>
      <c r="N42" s="25"/>
      <c r="P42" s="12"/>
      <c r="R42" s="20"/>
      <c r="S42" s="25"/>
      <c r="T42" s="25"/>
      <c r="U42" s="25"/>
      <c r="V42" s="25"/>
      <c r="W42" s="23" t="str">
        <f t="shared" si="4"/>
        <v>-</v>
      </c>
      <c r="X42" s="23" t="str">
        <f t="shared" si="4"/>
        <v>-</v>
      </c>
      <c r="AC42" s="17" t="s">
        <v>371</v>
      </c>
    </row>
    <row r="43" spans="1:29" x14ac:dyDescent="0.25">
      <c r="A43" s="30"/>
      <c r="B43" s="31"/>
      <c r="C43" s="32"/>
      <c r="D43" s="32"/>
      <c r="E43" s="32"/>
      <c r="F43" s="32"/>
      <c r="G43" s="27"/>
      <c r="H43" s="27"/>
      <c r="J43" s="27"/>
      <c r="K43" s="27"/>
      <c r="L43" s="27"/>
      <c r="M43" s="27"/>
      <c r="N43" s="25"/>
      <c r="P43" s="12"/>
      <c r="R43" s="20"/>
      <c r="S43" s="25"/>
      <c r="T43" s="25"/>
      <c r="U43" s="25"/>
      <c r="V43" s="25"/>
      <c r="W43" s="23" t="str">
        <f t="shared" si="4"/>
        <v>-</v>
      </c>
      <c r="X43" s="23" t="str">
        <f t="shared" si="4"/>
        <v>-</v>
      </c>
      <c r="AC43" s="17" t="s">
        <v>571</v>
      </c>
    </row>
    <row r="44" spans="1:29" x14ac:dyDescent="0.25">
      <c r="A44" s="30"/>
      <c r="B44" s="31"/>
      <c r="C44" s="32"/>
      <c r="D44" s="32"/>
      <c r="E44" s="32"/>
      <c r="F44" s="32"/>
      <c r="G44" s="27"/>
      <c r="H44" s="27"/>
      <c r="J44" s="27"/>
      <c r="K44" s="27"/>
      <c r="L44" s="27"/>
      <c r="M44" s="27"/>
      <c r="N44" s="25"/>
      <c r="P44" s="12"/>
      <c r="R44" s="20"/>
      <c r="S44" s="25"/>
      <c r="T44" s="25"/>
      <c r="U44" s="25"/>
      <c r="V44" s="25"/>
      <c r="W44" s="23" t="str">
        <f t="shared" si="4"/>
        <v>-</v>
      </c>
      <c r="X44" s="23" t="str">
        <f t="shared" si="4"/>
        <v>-</v>
      </c>
    </row>
    <row r="45" spans="1:29" x14ac:dyDescent="0.25">
      <c r="A45" s="30"/>
      <c r="B45" s="31"/>
      <c r="C45" s="32"/>
      <c r="D45" s="32"/>
      <c r="E45" s="32"/>
      <c r="F45" s="32"/>
      <c r="G45" s="27"/>
      <c r="H45" s="27"/>
      <c r="J45" s="27"/>
      <c r="K45" s="27"/>
      <c r="L45" s="27"/>
      <c r="M45" s="27"/>
      <c r="N45" s="25"/>
      <c r="P45" s="12"/>
      <c r="R45" s="20"/>
      <c r="S45" s="25"/>
      <c r="T45" s="25"/>
      <c r="U45" s="25"/>
      <c r="V45" s="25"/>
      <c r="W45" s="23" t="str">
        <f t="shared" si="4"/>
        <v>-</v>
      </c>
      <c r="X45" s="23" t="str">
        <f t="shared" si="4"/>
        <v>-</v>
      </c>
    </row>
    <row r="46" spans="1:29" x14ac:dyDescent="0.25">
      <c r="A46" s="30"/>
      <c r="B46" s="31"/>
      <c r="C46" s="32"/>
      <c r="D46" s="32"/>
      <c r="E46" s="32"/>
      <c r="F46" s="32"/>
      <c r="G46" s="27"/>
      <c r="H46" s="27"/>
      <c r="J46" s="27"/>
      <c r="K46" s="27"/>
      <c r="L46" s="27"/>
      <c r="M46" s="27"/>
      <c r="N46" s="25"/>
      <c r="P46" s="12"/>
      <c r="R46" s="20"/>
      <c r="S46" s="25"/>
      <c r="T46" s="25"/>
      <c r="U46" s="25"/>
      <c r="V46" s="25"/>
      <c r="W46" s="23" t="str">
        <f t="shared" si="4"/>
        <v>-</v>
      </c>
      <c r="X46" s="23" t="str">
        <f t="shared" si="4"/>
        <v>-</v>
      </c>
    </row>
    <row r="47" spans="1:29" x14ac:dyDescent="0.25">
      <c r="A47" s="30"/>
      <c r="B47" s="31"/>
      <c r="C47" s="32"/>
      <c r="D47" s="32"/>
      <c r="E47" s="32"/>
      <c r="F47" s="32"/>
      <c r="G47" s="27"/>
      <c r="H47" s="27"/>
      <c r="J47" s="27"/>
      <c r="K47" s="27"/>
      <c r="L47" s="27"/>
      <c r="M47" s="27"/>
      <c r="N47" s="25"/>
      <c r="P47" s="12"/>
      <c r="R47" s="20"/>
      <c r="S47" s="25"/>
      <c r="T47" s="25"/>
      <c r="U47" s="25"/>
      <c r="V47" s="25"/>
      <c r="W47" s="23" t="str">
        <f t="shared" si="4"/>
        <v>-</v>
      </c>
      <c r="X47" s="23" t="str">
        <f t="shared" si="4"/>
        <v>-</v>
      </c>
    </row>
    <row r="48" spans="1:29" x14ac:dyDescent="0.25">
      <c r="A48" s="30"/>
      <c r="B48" s="31"/>
      <c r="C48" s="32"/>
      <c r="D48" s="32"/>
      <c r="E48" s="32"/>
      <c r="F48" s="32"/>
      <c r="G48" s="27"/>
      <c r="H48" s="27"/>
      <c r="J48" s="27"/>
      <c r="K48" s="27"/>
      <c r="L48" s="27"/>
      <c r="M48" s="27"/>
      <c r="N48" s="25"/>
      <c r="P48" s="12"/>
      <c r="R48" s="20"/>
      <c r="S48" s="25"/>
      <c r="T48" s="25"/>
      <c r="U48" s="25"/>
      <c r="V48" s="25"/>
      <c r="W48" s="23" t="str">
        <f t="shared" si="4"/>
        <v>-</v>
      </c>
      <c r="X48" s="23" t="str">
        <f t="shared" si="4"/>
        <v>-</v>
      </c>
    </row>
    <row r="49" spans="1:24" x14ac:dyDescent="0.25">
      <c r="A49" s="30"/>
      <c r="B49" s="31"/>
      <c r="C49" s="32"/>
      <c r="D49" s="32"/>
      <c r="E49" s="32"/>
      <c r="F49" s="32"/>
      <c r="G49" s="27"/>
      <c r="H49" s="27"/>
      <c r="J49" s="27"/>
      <c r="K49" s="27"/>
      <c r="L49" s="27"/>
      <c r="M49" s="27"/>
      <c r="N49" s="25"/>
      <c r="P49" s="12"/>
      <c r="R49" s="20"/>
      <c r="S49" s="25"/>
      <c r="T49" s="25"/>
      <c r="U49" s="25"/>
      <c r="V49" s="25"/>
      <c r="W49" s="23" t="str">
        <f t="shared" si="4"/>
        <v>-</v>
      </c>
      <c r="X49" s="23" t="str">
        <f t="shared" si="4"/>
        <v>-</v>
      </c>
    </row>
    <row r="50" spans="1:24" x14ac:dyDescent="0.25">
      <c r="A50" s="30"/>
      <c r="B50" s="31"/>
      <c r="C50" s="32"/>
      <c r="D50" s="32"/>
      <c r="E50" s="32"/>
      <c r="F50" s="32"/>
      <c r="G50" s="27"/>
      <c r="H50" s="27"/>
      <c r="J50" s="27"/>
      <c r="K50" s="27"/>
      <c r="L50" s="27"/>
      <c r="M50" s="27"/>
      <c r="N50" s="25"/>
      <c r="P50" s="12"/>
      <c r="R50" s="20"/>
      <c r="S50" s="25"/>
      <c r="T50" s="25"/>
      <c r="U50" s="25"/>
      <c r="V50" s="25"/>
      <c r="W50" s="23" t="str">
        <f t="shared" si="4"/>
        <v>-</v>
      </c>
      <c r="X50" s="23" t="str">
        <f t="shared" si="4"/>
        <v>-</v>
      </c>
    </row>
    <row r="51" spans="1:24" x14ac:dyDescent="0.25">
      <c r="A51" s="30"/>
      <c r="B51" s="31"/>
      <c r="C51" s="32"/>
      <c r="D51" s="32"/>
      <c r="E51" s="32"/>
      <c r="F51" s="32"/>
      <c r="G51" s="27"/>
      <c r="H51" s="27"/>
      <c r="J51" s="25"/>
      <c r="K51" s="25"/>
      <c r="L51" s="27"/>
      <c r="M51" s="27"/>
      <c r="N51" s="25"/>
      <c r="P51" s="12"/>
      <c r="R51" s="20"/>
      <c r="S51" s="25"/>
      <c r="T51" s="25"/>
      <c r="U51" s="25"/>
      <c r="V51" s="25"/>
      <c r="W51" s="23" t="str">
        <f t="shared" si="4"/>
        <v>-</v>
      </c>
      <c r="X51" s="23" t="str">
        <f t="shared" si="4"/>
        <v>-</v>
      </c>
    </row>
    <row r="52" spans="1:24" x14ac:dyDescent="0.25">
      <c r="A52" s="30"/>
      <c r="B52" s="31"/>
      <c r="C52" s="32"/>
      <c r="D52" s="32"/>
      <c r="E52" s="32"/>
      <c r="F52" s="32"/>
      <c r="G52" s="27"/>
      <c r="H52" s="27"/>
      <c r="J52" s="25"/>
      <c r="K52" s="25"/>
      <c r="L52" s="27"/>
      <c r="M52" s="27"/>
      <c r="N52" s="25"/>
      <c r="P52" s="12"/>
      <c r="R52" s="20"/>
      <c r="S52" s="25"/>
      <c r="T52" s="25"/>
      <c r="U52" s="25"/>
      <c r="V52" s="25"/>
      <c r="W52" s="23" t="str">
        <f t="shared" si="4"/>
        <v>-</v>
      </c>
      <c r="X52" s="23" t="str">
        <f t="shared" si="4"/>
        <v>-</v>
      </c>
    </row>
    <row r="53" spans="1:24" x14ac:dyDescent="0.25">
      <c r="A53" s="30"/>
      <c r="B53" s="31"/>
      <c r="C53" s="32"/>
      <c r="D53" s="32"/>
      <c r="E53" s="32"/>
      <c r="F53" s="32"/>
      <c r="G53" s="27"/>
      <c r="H53" s="27"/>
      <c r="J53" s="25"/>
      <c r="K53" s="25"/>
      <c r="L53" s="27"/>
      <c r="M53" s="27"/>
      <c r="N53" s="25"/>
      <c r="P53" s="12"/>
      <c r="R53" s="20"/>
      <c r="S53" s="25"/>
      <c r="T53" s="25"/>
      <c r="U53" s="25"/>
      <c r="V53" s="25"/>
      <c r="W53" s="23" t="str">
        <f t="shared" si="4"/>
        <v>-</v>
      </c>
      <c r="X53" s="23" t="str">
        <f t="shared" si="4"/>
        <v>-</v>
      </c>
    </row>
    <row r="54" spans="1:24" x14ac:dyDescent="0.25">
      <c r="A54" s="30"/>
      <c r="B54" s="31"/>
      <c r="C54" s="32"/>
      <c r="D54" s="32"/>
      <c r="E54" s="32"/>
      <c r="F54" s="32"/>
      <c r="G54" s="27"/>
      <c r="H54" s="27"/>
      <c r="J54" s="25"/>
      <c r="K54" s="25"/>
      <c r="L54" s="27"/>
      <c r="M54" s="27"/>
      <c r="N54" s="25"/>
      <c r="P54" s="12"/>
      <c r="R54" s="20"/>
      <c r="S54" s="25"/>
      <c r="T54" s="25"/>
      <c r="U54" s="25"/>
      <c r="V54" s="25"/>
      <c r="W54" s="23" t="str">
        <f t="shared" si="4"/>
        <v>-</v>
      </c>
      <c r="X54" s="23" t="str">
        <f t="shared" si="4"/>
        <v>-</v>
      </c>
    </row>
    <row r="55" spans="1:24" x14ac:dyDescent="0.25">
      <c r="A55" s="30"/>
      <c r="B55" s="31"/>
      <c r="C55" s="32"/>
      <c r="D55" s="32"/>
      <c r="E55" s="32"/>
      <c r="F55" s="32"/>
      <c r="G55" s="27"/>
      <c r="H55" s="27"/>
      <c r="J55" s="25"/>
      <c r="K55" s="25"/>
      <c r="L55" s="27"/>
      <c r="M55" s="27"/>
      <c r="N55" s="25"/>
      <c r="P55" s="12"/>
      <c r="R55" s="20"/>
      <c r="S55" s="25"/>
      <c r="T55" s="25"/>
      <c r="U55" s="25"/>
      <c r="V55" s="25"/>
      <c r="W55" s="23" t="str">
        <f t="shared" si="4"/>
        <v>-</v>
      </c>
      <c r="X55" s="23" t="str">
        <f t="shared" si="4"/>
        <v>-</v>
      </c>
    </row>
    <row r="56" spans="1:24" x14ac:dyDescent="0.25">
      <c r="A56" s="30"/>
      <c r="B56" s="31"/>
      <c r="C56" s="32"/>
      <c r="D56" s="32"/>
      <c r="E56" s="32"/>
      <c r="F56" s="32"/>
      <c r="G56" s="27"/>
      <c r="H56" s="27"/>
      <c r="J56" s="25"/>
      <c r="K56" s="25"/>
      <c r="L56" s="27"/>
      <c r="M56" s="27"/>
      <c r="N56" s="25"/>
      <c r="P56" s="12"/>
      <c r="R56" s="20"/>
      <c r="S56" s="25"/>
      <c r="T56" s="25"/>
      <c r="U56" s="25"/>
      <c r="V56" s="25"/>
      <c r="W56" s="23" t="str">
        <f t="shared" si="4"/>
        <v>-</v>
      </c>
      <c r="X56" s="23" t="str">
        <f t="shared" si="4"/>
        <v>-</v>
      </c>
    </row>
    <row r="57" spans="1:24" x14ac:dyDescent="0.25">
      <c r="A57" s="30"/>
      <c r="B57" s="31"/>
      <c r="C57" s="32"/>
      <c r="D57" s="32"/>
      <c r="E57" s="32"/>
      <c r="F57" s="32"/>
      <c r="G57" s="27"/>
      <c r="H57" s="27"/>
      <c r="J57" s="25"/>
      <c r="K57" s="25"/>
      <c r="L57" s="27"/>
      <c r="M57" s="27"/>
      <c r="N57" s="25"/>
      <c r="P57" s="12"/>
      <c r="R57" s="20"/>
      <c r="S57" s="25"/>
      <c r="T57" s="25"/>
      <c r="U57" s="25"/>
      <c r="V57" s="25"/>
      <c r="W57" s="23" t="str">
        <f t="shared" si="4"/>
        <v>-</v>
      </c>
      <c r="X57" s="23" t="str">
        <f t="shared" si="4"/>
        <v>-</v>
      </c>
    </row>
    <row r="58" spans="1:24" x14ac:dyDescent="0.25">
      <c r="A58" s="30"/>
      <c r="B58" s="31"/>
      <c r="C58" s="32"/>
      <c r="D58" s="32"/>
      <c r="E58" s="32"/>
      <c r="F58" s="32"/>
      <c r="G58" s="27"/>
      <c r="H58" s="27"/>
      <c r="J58" s="25"/>
      <c r="K58" s="25"/>
      <c r="L58" s="27"/>
      <c r="M58" s="27"/>
      <c r="N58" s="25"/>
      <c r="P58" s="12"/>
      <c r="R58" s="20"/>
      <c r="S58" s="25"/>
      <c r="T58" s="25"/>
      <c r="U58" s="25"/>
      <c r="V58" s="25"/>
      <c r="W58" s="23" t="str">
        <f t="shared" si="4"/>
        <v>-</v>
      </c>
      <c r="X58" s="23" t="str">
        <f t="shared" si="4"/>
        <v>-</v>
      </c>
    </row>
    <row r="59" spans="1:24" x14ac:dyDescent="0.25">
      <c r="A59" s="30"/>
      <c r="B59" s="31"/>
      <c r="C59" s="32"/>
      <c r="D59" s="32"/>
      <c r="E59" s="32"/>
      <c r="F59" s="32"/>
      <c r="G59" s="27"/>
      <c r="H59" s="27"/>
      <c r="J59" s="25"/>
      <c r="K59" s="25"/>
      <c r="L59" s="27"/>
      <c r="M59" s="27"/>
      <c r="N59" s="25"/>
      <c r="P59" s="12"/>
      <c r="R59" s="20"/>
      <c r="S59" s="25"/>
      <c r="T59" s="25"/>
      <c r="U59" s="25"/>
      <c r="V59" s="25"/>
      <c r="W59" s="23" t="str">
        <f t="shared" si="4"/>
        <v>-</v>
      </c>
      <c r="X59" s="23" t="str">
        <f t="shared" si="4"/>
        <v>-</v>
      </c>
    </row>
    <row r="60" spans="1:24" x14ac:dyDescent="0.25">
      <c r="A60" s="25"/>
      <c r="B60" s="25"/>
      <c r="C60" s="25"/>
      <c r="D60" s="25"/>
      <c r="E60" s="25"/>
      <c r="F60" s="25"/>
      <c r="G60" s="25"/>
      <c r="H60" s="25"/>
      <c r="J60" s="25"/>
      <c r="K60" s="25"/>
      <c r="L60" s="25"/>
      <c r="M60" s="25"/>
      <c r="N60" s="25"/>
      <c r="R60" s="20"/>
      <c r="S60" s="25"/>
      <c r="T60" s="25"/>
      <c r="U60" s="25"/>
      <c r="V60" s="25"/>
      <c r="W60" s="23" t="str">
        <f t="shared" si="4"/>
        <v>-</v>
      </c>
      <c r="X60" s="23" t="str">
        <f t="shared" si="4"/>
        <v>-</v>
      </c>
    </row>
    <row r="61" spans="1:24" x14ac:dyDescent="0.25">
      <c r="A61" s="25"/>
      <c r="B61" s="25"/>
      <c r="C61" s="25"/>
      <c r="D61" s="25"/>
      <c r="E61" s="25"/>
      <c r="F61" s="25"/>
      <c r="G61" s="25"/>
      <c r="H61" s="25"/>
      <c r="J61" s="25"/>
      <c r="K61" s="25"/>
      <c r="L61" s="25"/>
      <c r="M61" s="25"/>
      <c r="N61" s="25"/>
      <c r="R61" s="20"/>
      <c r="S61" s="25"/>
      <c r="T61" s="25"/>
      <c r="U61" s="25"/>
      <c r="V61" s="25"/>
      <c r="W61" s="23" t="str">
        <f t="shared" si="4"/>
        <v>-</v>
      </c>
      <c r="X61" s="23" t="str">
        <f t="shared" si="4"/>
        <v>-</v>
      </c>
    </row>
    <row r="62" spans="1:24" x14ac:dyDescent="0.25">
      <c r="A62" s="25"/>
      <c r="B62" s="25"/>
      <c r="C62" s="25"/>
      <c r="D62" s="25"/>
      <c r="E62" s="25"/>
      <c r="F62" s="25"/>
      <c r="G62" s="25"/>
      <c r="H62" s="25"/>
      <c r="J62" s="25"/>
      <c r="K62" s="25"/>
      <c r="L62" s="25"/>
      <c r="M62" s="25"/>
      <c r="N62" s="25"/>
      <c r="R62" s="20"/>
      <c r="S62" s="25"/>
      <c r="T62" s="25"/>
      <c r="U62" s="25"/>
      <c r="V62" s="25"/>
      <c r="W62" s="23" t="str">
        <f t="shared" si="4"/>
        <v>-</v>
      </c>
      <c r="X62" s="23" t="str">
        <f t="shared" si="4"/>
        <v>-</v>
      </c>
    </row>
    <row r="63" spans="1:24" x14ac:dyDescent="0.25">
      <c r="A63" s="25"/>
      <c r="B63" s="25"/>
      <c r="C63" s="25"/>
      <c r="D63" s="25"/>
      <c r="E63" s="25"/>
      <c r="F63" s="25"/>
      <c r="G63" s="25"/>
      <c r="H63" s="25"/>
      <c r="J63" s="25"/>
      <c r="K63" s="25"/>
      <c r="L63" s="25"/>
      <c r="M63" s="25"/>
      <c r="N63" s="25"/>
      <c r="R63" s="20"/>
      <c r="S63" s="25"/>
      <c r="T63" s="25"/>
      <c r="U63" s="25"/>
      <c r="V63" s="25"/>
      <c r="W63" s="23" t="str">
        <f t="shared" si="4"/>
        <v>-</v>
      </c>
      <c r="X63" s="23" t="str">
        <f t="shared" si="4"/>
        <v>-</v>
      </c>
    </row>
    <row r="64" spans="1:24" x14ac:dyDescent="0.25">
      <c r="A64" s="25"/>
      <c r="B64" s="25"/>
      <c r="C64" s="25"/>
      <c r="D64" s="25"/>
      <c r="E64" s="25"/>
      <c r="F64" s="25"/>
      <c r="G64" s="25"/>
      <c r="H64" s="25"/>
      <c r="J64" s="25"/>
      <c r="K64" s="25"/>
      <c r="L64" s="25"/>
      <c r="M64" s="25"/>
      <c r="N64" s="25"/>
      <c r="R64" s="20"/>
      <c r="S64" s="25"/>
      <c r="T64" s="25"/>
      <c r="U64" s="25"/>
      <c r="V64" s="25"/>
      <c r="W64" s="23" t="str">
        <f t="shared" si="4"/>
        <v>-</v>
      </c>
      <c r="X64" s="23" t="str">
        <f t="shared" si="4"/>
        <v>-</v>
      </c>
    </row>
    <row r="65" spans="1:24" x14ac:dyDescent="0.25">
      <c r="A65" s="25"/>
      <c r="B65" s="25"/>
      <c r="C65" s="25"/>
      <c r="D65" s="25"/>
      <c r="E65" s="25"/>
      <c r="F65" s="25"/>
      <c r="G65" s="25"/>
      <c r="H65" s="25"/>
      <c r="J65" s="25"/>
      <c r="K65" s="25"/>
      <c r="L65" s="25"/>
      <c r="M65" s="25"/>
      <c r="N65" s="25"/>
      <c r="R65" s="20"/>
      <c r="S65" s="25"/>
      <c r="T65" s="25"/>
      <c r="U65" s="25"/>
      <c r="V65" s="25"/>
      <c r="W65" s="23" t="str">
        <f t="shared" si="4"/>
        <v>-</v>
      </c>
      <c r="X65" s="23" t="str">
        <f t="shared" si="4"/>
        <v>-</v>
      </c>
    </row>
    <row r="66" spans="1:24" x14ac:dyDescent="0.25">
      <c r="A66" s="25"/>
      <c r="B66" s="25"/>
      <c r="C66" s="25"/>
      <c r="D66" s="25"/>
      <c r="E66" s="25"/>
      <c r="F66" s="25"/>
      <c r="G66" s="25"/>
      <c r="H66" s="25"/>
      <c r="J66" s="25"/>
      <c r="K66" s="25"/>
      <c r="L66" s="25"/>
      <c r="M66" s="25"/>
      <c r="N66" s="25"/>
      <c r="R66" s="20"/>
      <c r="S66" s="25"/>
      <c r="T66" s="25"/>
      <c r="U66" s="25"/>
      <c r="V66" s="25"/>
      <c r="W66" s="23" t="str">
        <f t="shared" si="4"/>
        <v>-</v>
      </c>
      <c r="X66" s="23" t="str">
        <f t="shared" si="4"/>
        <v>-</v>
      </c>
    </row>
    <row r="67" spans="1:24" x14ac:dyDescent="0.25">
      <c r="A67" s="25"/>
      <c r="B67" s="25"/>
      <c r="C67" s="25"/>
      <c r="D67" s="25"/>
      <c r="E67" s="25"/>
      <c r="F67" s="25"/>
      <c r="G67" s="25"/>
      <c r="H67" s="25"/>
      <c r="J67" s="25"/>
      <c r="K67" s="25"/>
      <c r="L67" s="25"/>
      <c r="M67" s="25"/>
      <c r="N67" s="25"/>
      <c r="R67" s="20"/>
      <c r="S67" s="25"/>
      <c r="T67" s="25"/>
      <c r="U67" s="25"/>
      <c r="V67" s="25"/>
      <c r="W67" s="23" t="str">
        <f t="shared" si="4"/>
        <v>-</v>
      </c>
      <c r="X67" s="23" t="str">
        <f t="shared" si="4"/>
        <v>-</v>
      </c>
    </row>
    <row r="68" spans="1:24" x14ac:dyDescent="0.25">
      <c r="A68" s="25"/>
      <c r="B68" s="25"/>
      <c r="C68" s="25"/>
      <c r="D68" s="25"/>
      <c r="E68" s="25"/>
      <c r="F68" s="25"/>
      <c r="G68" s="25"/>
      <c r="H68" s="25"/>
      <c r="J68" s="25"/>
      <c r="K68" s="25"/>
      <c r="L68" s="25"/>
      <c r="M68" s="25"/>
      <c r="N68" s="25"/>
      <c r="R68" s="20"/>
      <c r="S68" s="25"/>
      <c r="T68" s="25"/>
      <c r="U68" s="25"/>
      <c r="V68" s="25"/>
      <c r="W68" s="23" t="str">
        <f t="shared" si="4"/>
        <v>-</v>
      </c>
      <c r="X68" s="23" t="str">
        <f t="shared" si="4"/>
        <v>-</v>
      </c>
    </row>
    <row r="69" spans="1:24" x14ac:dyDescent="0.25">
      <c r="A69" s="25"/>
      <c r="B69" s="25"/>
      <c r="C69" s="25"/>
      <c r="D69" s="25"/>
      <c r="E69" s="25"/>
      <c r="F69" s="25"/>
      <c r="G69" s="25"/>
      <c r="H69" s="25"/>
      <c r="J69" s="25"/>
      <c r="K69" s="25"/>
      <c r="L69" s="25"/>
      <c r="M69" s="25"/>
      <c r="N69" s="25"/>
      <c r="R69" s="20"/>
      <c r="S69" s="25"/>
      <c r="T69" s="25"/>
      <c r="U69" s="25"/>
      <c r="V69" s="25"/>
      <c r="W69" s="23" t="str">
        <f t="shared" si="4"/>
        <v>-</v>
      </c>
      <c r="X69" s="23" t="str">
        <f t="shared" si="4"/>
        <v>-</v>
      </c>
    </row>
    <row r="70" spans="1:24" x14ac:dyDescent="0.25">
      <c r="A70" s="25"/>
      <c r="B70" s="25"/>
      <c r="C70" s="25"/>
      <c r="D70" s="25"/>
      <c r="E70" s="25"/>
      <c r="F70" s="25"/>
      <c r="G70" s="25"/>
      <c r="H70" s="25"/>
      <c r="J70" s="25"/>
      <c r="K70" s="25"/>
      <c r="L70" s="25"/>
      <c r="M70" s="25"/>
      <c r="N70" s="25"/>
      <c r="R70" s="20"/>
      <c r="S70" s="25"/>
      <c r="T70" s="25"/>
      <c r="U70" s="25"/>
      <c r="V70" s="25"/>
      <c r="W70" s="23" t="str">
        <f t="shared" si="4"/>
        <v>-</v>
      </c>
      <c r="X70" s="23" t="str">
        <f t="shared" si="4"/>
        <v>-</v>
      </c>
    </row>
    <row r="71" spans="1:24" x14ac:dyDescent="0.25">
      <c r="A71" s="25"/>
      <c r="B71" s="25"/>
      <c r="C71" s="25"/>
      <c r="D71" s="25"/>
      <c r="E71" s="25"/>
      <c r="F71" s="25"/>
      <c r="G71" s="25"/>
      <c r="H71" s="25"/>
      <c r="J71" s="25"/>
      <c r="K71" s="25"/>
      <c r="L71" s="25"/>
      <c r="M71" s="25"/>
      <c r="N71" s="25"/>
      <c r="R71" s="20"/>
      <c r="S71" s="25"/>
      <c r="T71" s="25"/>
      <c r="U71" s="25"/>
      <c r="V71" s="25"/>
      <c r="W71" s="23" t="str">
        <f t="shared" si="4"/>
        <v>-</v>
      </c>
      <c r="X71" s="23" t="str">
        <f t="shared" si="4"/>
        <v>-</v>
      </c>
    </row>
    <row r="72" spans="1:24" x14ac:dyDescent="0.25">
      <c r="A72" s="25"/>
      <c r="B72" s="25"/>
      <c r="C72" s="25"/>
      <c r="D72" s="25"/>
      <c r="E72" s="25"/>
      <c r="F72" s="25"/>
      <c r="G72" s="25"/>
      <c r="H72" s="25"/>
      <c r="J72" s="25"/>
      <c r="K72" s="25"/>
      <c r="L72" s="25"/>
      <c r="M72" s="25"/>
      <c r="N72" s="25"/>
      <c r="R72" s="20"/>
      <c r="S72" s="25"/>
      <c r="T72" s="25"/>
      <c r="U72" s="25"/>
      <c r="V72" s="25"/>
      <c r="W72" s="23" t="str">
        <f t="shared" si="4"/>
        <v>-</v>
      </c>
      <c r="X72" s="23" t="str">
        <f t="shared" si="4"/>
        <v>-</v>
      </c>
    </row>
    <row r="73" spans="1:24" x14ac:dyDescent="0.25">
      <c r="A73" s="25"/>
      <c r="B73" s="25"/>
      <c r="C73" s="25"/>
      <c r="D73" s="25"/>
      <c r="E73" s="25"/>
      <c r="F73" s="25"/>
      <c r="G73" s="25"/>
      <c r="H73" s="25"/>
      <c r="J73" s="25"/>
      <c r="K73" s="25"/>
      <c r="L73" s="25"/>
      <c r="M73" s="25"/>
      <c r="N73" s="25"/>
      <c r="R73" s="20"/>
      <c r="S73" s="25"/>
      <c r="T73" s="25"/>
      <c r="U73" s="25"/>
      <c r="V73" s="25"/>
      <c r="W73" s="23" t="str">
        <f t="shared" si="4"/>
        <v>-</v>
      </c>
      <c r="X73" s="23" t="str">
        <f t="shared" si="4"/>
        <v>-</v>
      </c>
    </row>
    <row r="74" spans="1:24" x14ac:dyDescent="0.25">
      <c r="A74" s="25"/>
      <c r="B74" s="25"/>
      <c r="C74" s="25"/>
      <c r="D74" s="25"/>
      <c r="E74" s="25"/>
      <c r="F74" s="25"/>
      <c r="G74" s="25"/>
      <c r="H74" s="25"/>
      <c r="J74" s="25"/>
      <c r="K74" s="25"/>
      <c r="L74" s="25"/>
      <c r="M74" s="25"/>
      <c r="N74" s="25"/>
      <c r="R74" s="20"/>
      <c r="S74" s="25"/>
      <c r="T74" s="25"/>
      <c r="U74" s="25"/>
      <c r="V74" s="25"/>
      <c r="W74" s="23" t="str">
        <f t="shared" si="4"/>
        <v>-</v>
      </c>
      <c r="X74" s="23" t="str">
        <f t="shared" si="4"/>
        <v>-</v>
      </c>
    </row>
    <row r="75" spans="1:24" x14ac:dyDescent="0.25">
      <c r="A75" s="25"/>
      <c r="B75" s="25"/>
      <c r="C75" s="25"/>
      <c r="D75" s="25"/>
      <c r="E75" s="25"/>
      <c r="F75" s="25"/>
      <c r="G75" s="25"/>
      <c r="H75" s="25"/>
      <c r="J75" s="25"/>
      <c r="K75" s="25"/>
      <c r="L75" s="25"/>
      <c r="M75" s="25"/>
      <c r="N75" s="25"/>
      <c r="R75" s="20"/>
      <c r="S75" s="25"/>
      <c r="T75" s="25"/>
      <c r="U75" s="25"/>
      <c r="V75" s="25"/>
      <c r="W75" s="23" t="str">
        <f t="shared" si="4"/>
        <v>-</v>
      </c>
      <c r="X75" s="23" t="str">
        <f t="shared" si="4"/>
        <v>-</v>
      </c>
    </row>
    <row r="76" spans="1:24" x14ac:dyDescent="0.25">
      <c r="A76" s="25"/>
      <c r="B76" s="25"/>
      <c r="C76" s="25"/>
      <c r="D76" s="25"/>
      <c r="E76" s="25"/>
      <c r="F76" s="25"/>
      <c r="G76" s="25"/>
      <c r="H76" s="25"/>
      <c r="J76" s="25"/>
      <c r="K76" s="25"/>
      <c r="L76" s="25"/>
      <c r="M76" s="25"/>
      <c r="N76" s="25"/>
      <c r="R76" s="20"/>
      <c r="S76" s="25"/>
      <c r="T76" s="25"/>
      <c r="U76" s="25"/>
      <c r="V76" s="25"/>
      <c r="W76" s="23" t="str">
        <f t="shared" si="4"/>
        <v>-</v>
      </c>
      <c r="X76" s="23" t="str">
        <f t="shared" si="4"/>
        <v>-</v>
      </c>
    </row>
    <row r="77" spans="1:24" x14ac:dyDescent="0.25">
      <c r="A77" s="25"/>
      <c r="B77" s="25"/>
      <c r="C77" s="25"/>
      <c r="D77" s="25"/>
      <c r="E77" s="25"/>
      <c r="F77" s="25"/>
      <c r="G77" s="25"/>
      <c r="H77" s="25"/>
      <c r="J77" s="25"/>
      <c r="K77" s="25"/>
      <c r="L77" s="25"/>
      <c r="M77" s="25"/>
      <c r="N77" s="25"/>
      <c r="R77" s="20"/>
      <c r="S77" s="25"/>
      <c r="T77" s="25"/>
      <c r="U77" s="25"/>
      <c r="V77" s="25"/>
      <c r="W77" s="23" t="str">
        <f t="shared" si="4"/>
        <v>-</v>
      </c>
      <c r="X77" s="23" t="str">
        <f t="shared" si="4"/>
        <v>-</v>
      </c>
    </row>
    <row r="78" spans="1:24" x14ac:dyDescent="0.25">
      <c r="A78" s="25"/>
      <c r="B78" s="25"/>
      <c r="C78" s="25"/>
      <c r="D78" s="25"/>
      <c r="E78" s="25"/>
      <c r="F78" s="25"/>
      <c r="G78" s="25"/>
      <c r="H78" s="25"/>
      <c r="J78" s="25"/>
      <c r="K78" s="25"/>
      <c r="L78" s="25"/>
      <c r="M78" s="25"/>
      <c r="N78" s="25"/>
      <c r="R78" s="20"/>
      <c r="S78" s="25"/>
      <c r="T78" s="25"/>
      <c r="U78" s="25"/>
      <c r="V78" s="25"/>
      <c r="W78" s="23" t="str">
        <f t="shared" ref="W78:X141" si="5">IF((J78+L78/$X$6)&gt;0,(J78+L78/$X$6),"-")</f>
        <v>-</v>
      </c>
      <c r="X78" s="23" t="str">
        <f t="shared" si="5"/>
        <v>-</v>
      </c>
    </row>
    <row r="79" spans="1:24" x14ac:dyDescent="0.25">
      <c r="A79" s="25"/>
      <c r="B79" s="25"/>
      <c r="C79" s="25"/>
      <c r="D79" s="25"/>
      <c r="E79" s="25"/>
      <c r="F79" s="25"/>
      <c r="G79" s="25"/>
      <c r="H79" s="25"/>
      <c r="J79" s="25"/>
      <c r="K79" s="25"/>
      <c r="L79" s="25"/>
      <c r="M79" s="25"/>
      <c r="N79" s="25"/>
      <c r="R79" s="20"/>
      <c r="S79" s="25"/>
      <c r="T79" s="25"/>
      <c r="U79" s="25"/>
      <c r="V79" s="25"/>
      <c r="W79" s="23" t="str">
        <f t="shared" si="5"/>
        <v>-</v>
      </c>
      <c r="X79" s="23" t="str">
        <f t="shared" si="5"/>
        <v>-</v>
      </c>
    </row>
    <row r="80" spans="1:24" x14ac:dyDescent="0.25">
      <c r="A80" s="25"/>
      <c r="B80" s="25"/>
      <c r="C80" s="25"/>
      <c r="D80" s="25"/>
      <c r="E80" s="25"/>
      <c r="F80" s="25"/>
      <c r="G80" s="25"/>
      <c r="H80" s="25"/>
      <c r="J80" s="25"/>
      <c r="K80" s="25"/>
      <c r="L80" s="25"/>
      <c r="M80" s="25"/>
      <c r="N80" s="25"/>
      <c r="R80" s="20"/>
      <c r="S80" s="25"/>
      <c r="T80" s="25"/>
      <c r="U80" s="25"/>
      <c r="V80" s="25"/>
      <c r="W80" s="23" t="str">
        <f t="shared" si="5"/>
        <v>-</v>
      </c>
      <c r="X80" s="23" t="str">
        <f t="shared" si="5"/>
        <v>-</v>
      </c>
    </row>
    <row r="81" spans="1:24" x14ac:dyDescent="0.25">
      <c r="A81" s="25"/>
      <c r="B81" s="25"/>
      <c r="C81" s="25"/>
      <c r="D81" s="25"/>
      <c r="E81" s="25"/>
      <c r="F81" s="25"/>
      <c r="G81" s="25"/>
      <c r="H81" s="25"/>
      <c r="J81" s="25"/>
      <c r="K81" s="25"/>
      <c r="L81" s="25"/>
      <c r="M81" s="25"/>
      <c r="N81" s="25"/>
      <c r="R81" s="20"/>
      <c r="S81" s="25"/>
      <c r="T81" s="25"/>
      <c r="U81" s="25"/>
      <c r="V81" s="25"/>
      <c r="W81" s="23" t="str">
        <f t="shared" si="5"/>
        <v>-</v>
      </c>
      <c r="X81" s="23" t="str">
        <f t="shared" si="5"/>
        <v>-</v>
      </c>
    </row>
    <row r="82" spans="1:24" x14ac:dyDescent="0.25">
      <c r="A82" s="25"/>
      <c r="B82" s="25"/>
      <c r="C82" s="25"/>
      <c r="D82" s="25"/>
      <c r="E82" s="25"/>
      <c r="F82" s="25"/>
      <c r="G82" s="25"/>
      <c r="H82" s="25"/>
      <c r="J82" s="25"/>
      <c r="K82" s="25"/>
      <c r="L82" s="25"/>
      <c r="M82" s="25"/>
      <c r="N82" s="25"/>
      <c r="R82" s="20"/>
      <c r="S82" s="25"/>
      <c r="T82" s="25"/>
      <c r="U82" s="25"/>
      <c r="V82" s="25"/>
      <c r="W82" s="23" t="str">
        <f t="shared" si="5"/>
        <v>-</v>
      </c>
      <c r="X82" s="23" t="str">
        <f t="shared" si="5"/>
        <v>-</v>
      </c>
    </row>
    <row r="83" spans="1:24" x14ac:dyDescent="0.25">
      <c r="A83" s="25"/>
      <c r="B83" s="25"/>
      <c r="C83" s="25"/>
      <c r="D83" s="25"/>
      <c r="E83" s="25"/>
      <c r="F83" s="25"/>
      <c r="G83" s="25"/>
      <c r="H83" s="25"/>
      <c r="J83" s="25"/>
      <c r="K83" s="25"/>
      <c r="L83" s="25"/>
      <c r="M83" s="25"/>
      <c r="N83" s="25"/>
      <c r="R83" s="20"/>
      <c r="S83" s="25"/>
      <c r="T83" s="25"/>
      <c r="U83" s="25"/>
      <c r="V83" s="25"/>
      <c r="W83" s="23" t="str">
        <f t="shared" si="5"/>
        <v>-</v>
      </c>
      <c r="X83" s="23" t="str">
        <f t="shared" si="5"/>
        <v>-</v>
      </c>
    </row>
    <row r="84" spans="1:24" x14ac:dyDescent="0.25">
      <c r="A84" s="25"/>
      <c r="B84" s="25"/>
      <c r="C84" s="25"/>
      <c r="D84" s="25"/>
      <c r="E84" s="25"/>
      <c r="F84" s="25"/>
      <c r="G84" s="25"/>
      <c r="H84" s="25"/>
      <c r="J84" s="25"/>
      <c r="K84" s="25"/>
      <c r="L84" s="25"/>
      <c r="M84" s="25"/>
      <c r="N84" s="25"/>
      <c r="R84" s="20"/>
      <c r="S84" s="25"/>
      <c r="T84" s="25"/>
      <c r="U84" s="25"/>
      <c r="V84" s="25"/>
      <c r="W84" s="23" t="str">
        <f t="shared" si="5"/>
        <v>-</v>
      </c>
      <c r="X84" s="23" t="str">
        <f t="shared" si="5"/>
        <v>-</v>
      </c>
    </row>
    <row r="85" spans="1:24" x14ac:dyDescent="0.25">
      <c r="A85" s="25"/>
      <c r="B85" s="25"/>
      <c r="C85" s="25"/>
      <c r="D85" s="25"/>
      <c r="E85" s="25"/>
      <c r="F85" s="25"/>
      <c r="G85" s="25"/>
      <c r="H85" s="25"/>
      <c r="J85" s="25"/>
      <c r="K85" s="25"/>
      <c r="L85" s="25"/>
      <c r="M85" s="25"/>
      <c r="N85" s="25"/>
      <c r="R85" s="20"/>
      <c r="S85" s="25"/>
      <c r="T85" s="25"/>
      <c r="U85" s="25"/>
      <c r="V85" s="25"/>
      <c r="W85" s="23" t="str">
        <f t="shared" si="5"/>
        <v>-</v>
      </c>
      <c r="X85" s="23" t="str">
        <f t="shared" si="5"/>
        <v>-</v>
      </c>
    </row>
    <row r="86" spans="1:24" x14ac:dyDescent="0.25">
      <c r="A86" s="25"/>
      <c r="B86" s="25"/>
      <c r="C86" s="25"/>
      <c r="D86" s="25"/>
      <c r="E86" s="25"/>
      <c r="F86" s="25"/>
      <c r="G86" s="25"/>
      <c r="H86" s="25"/>
      <c r="J86" s="25"/>
      <c r="K86" s="25"/>
      <c r="L86" s="25"/>
      <c r="M86" s="25"/>
      <c r="N86" s="25"/>
      <c r="R86" s="20"/>
      <c r="S86" s="25"/>
      <c r="T86" s="25"/>
      <c r="U86" s="25"/>
      <c r="V86" s="25"/>
      <c r="W86" s="23" t="str">
        <f t="shared" si="5"/>
        <v>-</v>
      </c>
      <c r="X86" s="23" t="str">
        <f t="shared" si="5"/>
        <v>-</v>
      </c>
    </row>
    <row r="87" spans="1:24" x14ac:dyDescent="0.25">
      <c r="A87" s="25"/>
      <c r="B87" s="25"/>
      <c r="C87" s="25"/>
      <c r="D87" s="25"/>
      <c r="E87" s="25"/>
      <c r="F87" s="25"/>
      <c r="G87" s="25"/>
      <c r="H87" s="25"/>
      <c r="J87" s="25"/>
      <c r="K87" s="25"/>
      <c r="L87" s="25"/>
      <c r="M87" s="25"/>
      <c r="N87" s="25"/>
      <c r="R87" s="20"/>
      <c r="S87" s="25"/>
      <c r="T87" s="25"/>
      <c r="U87" s="25"/>
      <c r="V87" s="25"/>
      <c r="W87" s="23" t="str">
        <f t="shared" si="5"/>
        <v>-</v>
      </c>
      <c r="X87" s="23" t="str">
        <f t="shared" si="5"/>
        <v>-</v>
      </c>
    </row>
    <row r="88" spans="1:24" x14ac:dyDescent="0.25">
      <c r="A88" s="25"/>
      <c r="B88" s="25"/>
      <c r="C88" s="25"/>
      <c r="D88" s="25"/>
      <c r="E88" s="25"/>
      <c r="F88" s="25"/>
      <c r="G88" s="25"/>
      <c r="H88" s="25"/>
      <c r="J88" s="25"/>
      <c r="K88" s="25"/>
      <c r="L88" s="25"/>
      <c r="M88" s="25"/>
      <c r="N88" s="25"/>
      <c r="R88" s="20"/>
      <c r="S88" s="25"/>
      <c r="T88" s="25"/>
      <c r="U88" s="25"/>
      <c r="V88" s="25"/>
      <c r="W88" s="23" t="str">
        <f t="shared" si="5"/>
        <v>-</v>
      </c>
      <c r="X88" s="23" t="str">
        <f t="shared" si="5"/>
        <v>-</v>
      </c>
    </row>
    <row r="89" spans="1:24" x14ac:dyDescent="0.25">
      <c r="A89" s="25"/>
      <c r="B89" s="25"/>
      <c r="C89" s="25"/>
      <c r="D89" s="25"/>
      <c r="E89" s="25"/>
      <c r="F89" s="25"/>
      <c r="G89" s="25"/>
      <c r="H89" s="25"/>
      <c r="J89" s="25"/>
      <c r="K89" s="25"/>
      <c r="L89" s="25"/>
      <c r="M89" s="25"/>
      <c r="N89" s="25"/>
      <c r="R89" s="20"/>
      <c r="S89" s="25"/>
      <c r="T89" s="25"/>
      <c r="U89" s="25"/>
      <c r="V89" s="25"/>
      <c r="W89" s="23" t="str">
        <f t="shared" si="5"/>
        <v>-</v>
      </c>
      <c r="X89" s="23" t="str">
        <f t="shared" si="5"/>
        <v>-</v>
      </c>
    </row>
    <row r="90" spans="1:24" x14ac:dyDescent="0.25">
      <c r="A90" s="25"/>
      <c r="B90" s="25"/>
      <c r="C90" s="25"/>
      <c r="D90" s="25"/>
      <c r="E90" s="25"/>
      <c r="F90" s="25"/>
      <c r="G90" s="25"/>
      <c r="H90" s="25"/>
      <c r="J90" s="25"/>
      <c r="K90" s="25"/>
      <c r="L90" s="25"/>
      <c r="M90" s="25"/>
      <c r="N90" s="25"/>
      <c r="R90" s="20"/>
      <c r="S90" s="25"/>
      <c r="T90" s="25"/>
      <c r="U90" s="25"/>
      <c r="V90" s="25"/>
      <c r="W90" s="23" t="str">
        <f t="shared" si="5"/>
        <v>-</v>
      </c>
      <c r="X90" s="23" t="str">
        <f t="shared" si="5"/>
        <v>-</v>
      </c>
    </row>
    <row r="91" spans="1:24" x14ac:dyDescent="0.25">
      <c r="A91" s="25"/>
      <c r="B91" s="25"/>
      <c r="C91" s="25"/>
      <c r="D91" s="25"/>
      <c r="E91" s="25"/>
      <c r="F91" s="25"/>
      <c r="G91" s="25"/>
      <c r="H91" s="25"/>
      <c r="J91" s="25"/>
      <c r="K91" s="25"/>
      <c r="L91" s="25"/>
      <c r="M91" s="25"/>
      <c r="N91" s="25"/>
      <c r="R91" s="20"/>
      <c r="S91" s="25"/>
      <c r="T91" s="25"/>
      <c r="U91" s="25"/>
      <c r="V91" s="25"/>
      <c r="W91" s="23" t="str">
        <f t="shared" si="5"/>
        <v>-</v>
      </c>
      <c r="X91" s="23" t="str">
        <f t="shared" si="5"/>
        <v>-</v>
      </c>
    </row>
    <row r="92" spans="1:24" x14ac:dyDescent="0.25">
      <c r="A92" s="25"/>
      <c r="B92" s="25"/>
      <c r="C92" s="25"/>
      <c r="D92" s="25"/>
      <c r="E92" s="25"/>
      <c r="F92" s="25"/>
      <c r="G92" s="25"/>
      <c r="H92" s="25"/>
      <c r="J92" s="25"/>
      <c r="K92" s="25"/>
      <c r="L92" s="25"/>
      <c r="M92" s="25"/>
      <c r="N92" s="25"/>
      <c r="R92" s="20"/>
      <c r="S92" s="25"/>
      <c r="T92" s="25"/>
      <c r="U92" s="25"/>
      <c r="V92" s="25"/>
      <c r="W92" s="23" t="str">
        <f t="shared" si="5"/>
        <v>-</v>
      </c>
      <c r="X92" s="23" t="str">
        <f t="shared" si="5"/>
        <v>-</v>
      </c>
    </row>
    <row r="93" spans="1:24" x14ac:dyDescent="0.25">
      <c r="A93" s="25"/>
      <c r="B93" s="25"/>
      <c r="C93" s="25"/>
      <c r="D93" s="25"/>
      <c r="E93" s="25"/>
      <c r="F93" s="25"/>
      <c r="G93" s="25"/>
      <c r="H93" s="25"/>
      <c r="J93" s="25"/>
      <c r="K93" s="25"/>
      <c r="L93" s="25"/>
      <c r="M93" s="25"/>
      <c r="N93" s="25"/>
      <c r="R93" s="20"/>
      <c r="S93" s="25"/>
      <c r="T93" s="25"/>
      <c r="U93" s="25"/>
      <c r="V93" s="25"/>
      <c r="W93" s="23" t="str">
        <f t="shared" si="5"/>
        <v>-</v>
      </c>
      <c r="X93" s="23" t="str">
        <f t="shared" si="5"/>
        <v>-</v>
      </c>
    </row>
    <row r="94" spans="1:24" x14ac:dyDescent="0.25">
      <c r="A94" s="25"/>
      <c r="B94" s="25"/>
      <c r="C94" s="25"/>
      <c r="D94" s="25"/>
      <c r="E94" s="25"/>
      <c r="F94" s="25"/>
      <c r="G94" s="25"/>
      <c r="H94" s="25"/>
      <c r="J94" s="25"/>
      <c r="K94" s="25"/>
      <c r="L94" s="25"/>
      <c r="M94" s="25"/>
      <c r="N94" s="25"/>
      <c r="R94" s="20"/>
      <c r="S94" s="25"/>
      <c r="T94" s="25"/>
      <c r="U94" s="25"/>
      <c r="V94" s="25"/>
      <c r="W94" s="23" t="str">
        <f t="shared" si="5"/>
        <v>-</v>
      </c>
      <c r="X94" s="23" t="str">
        <f t="shared" si="5"/>
        <v>-</v>
      </c>
    </row>
    <row r="95" spans="1:24" x14ac:dyDescent="0.25">
      <c r="A95" s="25"/>
      <c r="B95" s="25"/>
      <c r="C95" s="25"/>
      <c r="D95" s="25"/>
      <c r="E95" s="25"/>
      <c r="F95" s="25"/>
      <c r="G95" s="25"/>
      <c r="H95" s="25"/>
      <c r="J95" s="25"/>
      <c r="K95" s="25"/>
      <c r="L95" s="25"/>
      <c r="M95" s="25"/>
      <c r="N95" s="25"/>
      <c r="R95" s="20"/>
      <c r="S95" s="25"/>
      <c r="T95" s="25"/>
      <c r="U95" s="25"/>
      <c r="V95" s="25"/>
      <c r="W95" s="23" t="str">
        <f t="shared" si="5"/>
        <v>-</v>
      </c>
      <c r="X95" s="23" t="str">
        <f t="shared" si="5"/>
        <v>-</v>
      </c>
    </row>
    <row r="96" spans="1:24" x14ac:dyDescent="0.25">
      <c r="A96" s="25"/>
      <c r="B96" s="25"/>
      <c r="C96" s="25"/>
      <c r="D96" s="25"/>
      <c r="E96" s="25"/>
      <c r="F96" s="25"/>
      <c r="G96" s="25"/>
      <c r="H96" s="25"/>
      <c r="J96" s="25"/>
      <c r="K96" s="25"/>
      <c r="L96" s="25"/>
      <c r="M96" s="25"/>
      <c r="N96" s="25"/>
      <c r="R96" s="20"/>
      <c r="S96" s="25"/>
      <c r="T96" s="25"/>
      <c r="U96" s="25"/>
      <c r="V96" s="25"/>
      <c r="W96" s="23" t="str">
        <f t="shared" si="5"/>
        <v>-</v>
      </c>
      <c r="X96" s="23" t="str">
        <f t="shared" si="5"/>
        <v>-</v>
      </c>
    </row>
    <row r="97" spans="1:24" x14ac:dyDescent="0.25">
      <c r="A97" s="25"/>
      <c r="B97" s="25"/>
      <c r="C97" s="25"/>
      <c r="D97" s="25"/>
      <c r="E97" s="25"/>
      <c r="F97" s="25"/>
      <c r="G97" s="25"/>
      <c r="H97" s="25"/>
      <c r="J97" s="25"/>
      <c r="K97" s="25"/>
      <c r="L97" s="25"/>
      <c r="M97" s="25"/>
      <c r="N97" s="25"/>
      <c r="R97" s="20"/>
      <c r="S97" s="25"/>
      <c r="T97" s="25"/>
      <c r="U97" s="25"/>
      <c r="V97" s="25"/>
      <c r="W97" s="23" t="str">
        <f t="shared" si="5"/>
        <v>-</v>
      </c>
      <c r="X97" s="23" t="str">
        <f t="shared" si="5"/>
        <v>-</v>
      </c>
    </row>
    <row r="98" spans="1:24" x14ac:dyDescent="0.25">
      <c r="A98" s="25"/>
      <c r="B98" s="25"/>
      <c r="C98" s="25"/>
      <c r="D98" s="25"/>
      <c r="E98" s="25"/>
      <c r="F98" s="25"/>
      <c r="G98" s="25"/>
      <c r="H98" s="25"/>
      <c r="J98" s="25"/>
      <c r="K98" s="25"/>
      <c r="L98" s="25"/>
      <c r="M98" s="25"/>
      <c r="N98" s="25"/>
      <c r="R98" s="20"/>
      <c r="S98" s="25"/>
      <c r="T98" s="25"/>
      <c r="U98" s="25"/>
      <c r="V98" s="25"/>
      <c r="W98" s="23" t="str">
        <f t="shared" si="5"/>
        <v>-</v>
      </c>
      <c r="X98" s="23" t="str">
        <f t="shared" si="5"/>
        <v>-</v>
      </c>
    </row>
    <row r="99" spans="1:24" x14ac:dyDescent="0.25">
      <c r="A99" s="25"/>
      <c r="B99" s="25"/>
      <c r="C99" s="25"/>
      <c r="D99" s="25"/>
      <c r="E99" s="25"/>
      <c r="F99" s="25"/>
      <c r="G99" s="25"/>
      <c r="H99" s="25"/>
      <c r="J99" s="25"/>
      <c r="K99" s="25"/>
      <c r="L99" s="25"/>
      <c r="M99" s="25"/>
      <c r="N99" s="25"/>
      <c r="R99" s="20"/>
      <c r="S99" s="25"/>
      <c r="T99" s="25"/>
      <c r="U99" s="25"/>
      <c r="V99" s="25"/>
      <c r="W99" s="23" t="str">
        <f t="shared" si="5"/>
        <v>-</v>
      </c>
      <c r="X99" s="23" t="str">
        <f t="shared" si="5"/>
        <v>-</v>
      </c>
    </row>
    <row r="100" spans="1:24" x14ac:dyDescent="0.25">
      <c r="A100" s="25"/>
      <c r="B100" s="25"/>
      <c r="C100" s="25"/>
      <c r="D100" s="25"/>
      <c r="E100" s="25"/>
      <c r="F100" s="25"/>
      <c r="G100" s="25"/>
      <c r="H100" s="25"/>
      <c r="J100" s="25"/>
      <c r="K100" s="25"/>
      <c r="L100" s="25"/>
      <c r="M100" s="25"/>
      <c r="N100" s="25"/>
      <c r="R100" s="20"/>
      <c r="S100" s="25"/>
      <c r="T100" s="25"/>
      <c r="U100" s="25"/>
      <c r="V100" s="25"/>
      <c r="W100" s="23" t="str">
        <f t="shared" si="5"/>
        <v>-</v>
      </c>
      <c r="X100" s="23" t="str">
        <f t="shared" si="5"/>
        <v>-</v>
      </c>
    </row>
    <row r="101" spans="1:24" x14ac:dyDescent="0.25">
      <c r="A101" s="25"/>
      <c r="B101" s="25"/>
      <c r="C101" s="25"/>
      <c r="D101" s="25"/>
      <c r="E101" s="25"/>
      <c r="F101" s="25"/>
      <c r="G101" s="25"/>
      <c r="H101" s="25"/>
      <c r="J101" s="25"/>
      <c r="K101" s="25"/>
      <c r="L101" s="25"/>
      <c r="M101" s="25"/>
      <c r="N101" s="25"/>
      <c r="R101" s="20"/>
      <c r="S101" s="25"/>
      <c r="T101" s="25"/>
      <c r="U101" s="25"/>
      <c r="V101" s="25"/>
      <c r="W101" s="23" t="str">
        <f t="shared" si="5"/>
        <v>-</v>
      </c>
      <c r="X101" s="23" t="str">
        <f t="shared" si="5"/>
        <v>-</v>
      </c>
    </row>
    <row r="102" spans="1:24" x14ac:dyDescent="0.25">
      <c r="A102" s="25"/>
      <c r="B102" s="25"/>
      <c r="C102" s="25"/>
      <c r="D102" s="25"/>
      <c r="E102" s="25"/>
      <c r="F102" s="25"/>
      <c r="G102" s="25"/>
      <c r="H102" s="25"/>
      <c r="J102" s="25"/>
      <c r="K102" s="25"/>
      <c r="L102" s="25"/>
      <c r="M102" s="25"/>
      <c r="N102" s="25"/>
      <c r="R102" s="20"/>
      <c r="S102" s="25"/>
      <c r="T102" s="25"/>
      <c r="U102" s="25"/>
      <c r="V102" s="25"/>
      <c r="W102" s="23" t="str">
        <f t="shared" si="5"/>
        <v>-</v>
      </c>
      <c r="X102" s="23" t="str">
        <f t="shared" si="5"/>
        <v>-</v>
      </c>
    </row>
    <row r="103" spans="1:24" x14ac:dyDescent="0.25">
      <c r="A103" s="25"/>
      <c r="B103" s="25"/>
      <c r="C103" s="25"/>
      <c r="D103" s="25"/>
      <c r="E103" s="25"/>
      <c r="F103" s="25"/>
      <c r="G103" s="25"/>
      <c r="H103" s="25"/>
      <c r="J103" s="25"/>
      <c r="K103" s="25"/>
      <c r="L103" s="25"/>
      <c r="M103" s="25"/>
      <c r="N103" s="25"/>
      <c r="R103" s="20"/>
      <c r="S103" s="25"/>
      <c r="T103" s="25"/>
      <c r="U103" s="25"/>
      <c r="V103" s="25"/>
      <c r="W103" s="23" t="str">
        <f t="shared" si="5"/>
        <v>-</v>
      </c>
      <c r="X103" s="23" t="str">
        <f t="shared" si="5"/>
        <v>-</v>
      </c>
    </row>
    <row r="104" spans="1:24" x14ac:dyDescent="0.25">
      <c r="A104" s="25"/>
      <c r="B104" s="25"/>
      <c r="C104" s="25"/>
      <c r="D104" s="25"/>
      <c r="E104" s="25"/>
      <c r="F104" s="25"/>
      <c r="G104" s="25"/>
      <c r="H104" s="25"/>
      <c r="J104" s="25"/>
      <c r="K104" s="25"/>
      <c r="L104" s="25"/>
      <c r="M104" s="25"/>
      <c r="N104" s="25"/>
      <c r="R104" s="20"/>
      <c r="S104" s="25"/>
      <c r="T104" s="25"/>
      <c r="U104" s="25"/>
      <c r="V104" s="25"/>
      <c r="W104" s="23" t="str">
        <f t="shared" si="5"/>
        <v>-</v>
      </c>
      <c r="X104" s="23" t="str">
        <f t="shared" si="5"/>
        <v>-</v>
      </c>
    </row>
    <row r="105" spans="1:24" x14ac:dyDescent="0.25">
      <c r="A105" s="25"/>
      <c r="B105" s="25"/>
      <c r="C105" s="25"/>
      <c r="D105" s="25"/>
      <c r="E105" s="25"/>
      <c r="F105" s="25"/>
      <c r="G105" s="25"/>
      <c r="H105" s="25"/>
      <c r="J105" s="25"/>
      <c r="K105" s="25"/>
      <c r="L105" s="25"/>
      <c r="M105" s="25"/>
      <c r="N105" s="25"/>
      <c r="R105" s="20"/>
      <c r="S105" s="25"/>
      <c r="T105" s="25"/>
      <c r="U105" s="25"/>
      <c r="V105" s="25"/>
      <c r="W105" s="23" t="str">
        <f t="shared" si="5"/>
        <v>-</v>
      </c>
      <c r="X105" s="23" t="str">
        <f t="shared" si="5"/>
        <v>-</v>
      </c>
    </row>
    <row r="106" spans="1:24" x14ac:dyDescent="0.25">
      <c r="A106" s="25"/>
      <c r="B106" s="25"/>
      <c r="C106" s="25"/>
      <c r="D106" s="25"/>
      <c r="E106" s="25"/>
      <c r="F106" s="25"/>
      <c r="G106" s="25"/>
      <c r="H106" s="25"/>
      <c r="J106" s="25"/>
      <c r="K106" s="25"/>
      <c r="L106" s="25"/>
      <c r="M106" s="25"/>
      <c r="N106" s="25"/>
      <c r="R106" s="20"/>
      <c r="S106" s="25"/>
      <c r="T106" s="25"/>
      <c r="U106" s="25"/>
      <c r="V106" s="25"/>
      <c r="W106" s="23" t="str">
        <f t="shared" si="5"/>
        <v>-</v>
      </c>
      <c r="X106" s="23" t="str">
        <f t="shared" si="5"/>
        <v>-</v>
      </c>
    </row>
    <row r="107" spans="1:24" x14ac:dyDescent="0.25">
      <c r="A107" s="25"/>
      <c r="B107" s="25"/>
      <c r="C107" s="25"/>
      <c r="D107" s="25"/>
      <c r="E107" s="25"/>
      <c r="F107" s="25"/>
      <c r="G107" s="25"/>
      <c r="H107" s="25"/>
      <c r="J107" s="25"/>
      <c r="K107" s="25"/>
      <c r="L107" s="25"/>
      <c r="M107" s="25"/>
      <c r="N107" s="25"/>
      <c r="R107" s="20"/>
      <c r="S107" s="25"/>
      <c r="T107" s="25"/>
      <c r="U107" s="25"/>
      <c r="V107" s="25"/>
      <c r="W107" s="23" t="str">
        <f t="shared" si="5"/>
        <v>-</v>
      </c>
      <c r="X107" s="23" t="str">
        <f t="shared" si="5"/>
        <v>-</v>
      </c>
    </row>
    <row r="108" spans="1:24" x14ac:dyDescent="0.25">
      <c r="A108" s="25"/>
      <c r="B108" s="25"/>
      <c r="C108" s="25"/>
      <c r="D108" s="25"/>
      <c r="E108" s="25"/>
      <c r="F108" s="25"/>
      <c r="G108" s="25"/>
      <c r="H108" s="25"/>
      <c r="J108" s="25"/>
      <c r="K108" s="25"/>
      <c r="L108" s="25"/>
      <c r="M108" s="25"/>
      <c r="N108" s="25"/>
      <c r="R108" s="20"/>
      <c r="S108" s="25"/>
      <c r="T108" s="25"/>
      <c r="U108" s="25"/>
      <c r="V108" s="25"/>
      <c r="W108" s="23" t="str">
        <f t="shared" si="5"/>
        <v>-</v>
      </c>
      <c r="X108" s="23" t="str">
        <f t="shared" si="5"/>
        <v>-</v>
      </c>
    </row>
    <row r="109" spans="1:24" x14ac:dyDescent="0.25">
      <c r="A109" s="25"/>
      <c r="B109" s="25"/>
      <c r="C109" s="25"/>
      <c r="D109" s="25"/>
      <c r="E109" s="25"/>
      <c r="F109" s="25"/>
      <c r="G109" s="25"/>
      <c r="H109" s="25"/>
      <c r="J109" s="25"/>
      <c r="K109" s="25"/>
      <c r="L109" s="25"/>
      <c r="M109" s="25"/>
      <c r="N109" s="25"/>
      <c r="R109" s="20"/>
      <c r="S109" s="25"/>
      <c r="T109" s="25"/>
      <c r="U109" s="25"/>
      <c r="V109" s="25"/>
      <c r="W109" s="23" t="str">
        <f t="shared" si="5"/>
        <v>-</v>
      </c>
      <c r="X109" s="23" t="str">
        <f t="shared" si="5"/>
        <v>-</v>
      </c>
    </row>
    <row r="110" spans="1:24" x14ac:dyDescent="0.25">
      <c r="A110" s="25"/>
      <c r="B110" s="25"/>
      <c r="C110" s="25"/>
      <c r="D110" s="25"/>
      <c r="E110" s="25"/>
      <c r="F110" s="25"/>
      <c r="G110" s="25"/>
      <c r="H110" s="25"/>
      <c r="J110" s="25"/>
      <c r="K110" s="25"/>
      <c r="L110" s="25"/>
      <c r="M110" s="25"/>
      <c r="N110" s="25"/>
      <c r="R110" s="20"/>
      <c r="S110" s="25"/>
      <c r="T110" s="25"/>
      <c r="U110" s="25"/>
      <c r="V110" s="25"/>
      <c r="W110" s="23" t="str">
        <f t="shared" si="5"/>
        <v>-</v>
      </c>
      <c r="X110" s="23" t="str">
        <f t="shared" si="5"/>
        <v>-</v>
      </c>
    </row>
    <row r="111" spans="1:24" x14ac:dyDescent="0.25">
      <c r="A111" s="25"/>
      <c r="B111" s="25"/>
      <c r="C111" s="25"/>
      <c r="D111" s="25"/>
      <c r="E111" s="25"/>
      <c r="F111" s="25"/>
      <c r="G111" s="25"/>
      <c r="H111" s="25"/>
      <c r="J111" s="25"/>
      <c r="K111" s="25"/>
      <c r="L111" s="25"/>
      <c r="M111" s="25"/>
      <c r="N111" s="25"/>
      <c r="R111" s="20"/>
      <c r="S111" s="25"/>
      <c r="T111" s="25"/>
      <c r="U111" s="25"/>
      <c r="V111" s="25"/>
      <c r="W111" s="23" t="str">
        <f t="shared" si="5"/>
        <v>-</v>
      </c>
      <c r="X111" s="23" t="str">
        <f t="shared" si="5"/>
        <v>-</v>
      </c>
    </row>
    <row r="112" spans="1:24" x14ac:dyDescent="0.25">
      <c r="A112" s="25"/>
      <c r="B112" s="25"/>
      <c r="C112" s="25"/>
      <c r="D112" s="25"/>
      <c r="E112" s="25"/>
      <c r="F112" s="25"/>
      <c r="G112" s="25"/>
      <c r="H112" s="25"/>
      <c r="J112" s="25"/>
      <c r="K112" s="25"/>
      <c r="L112" s="25"/>
      <c r="M112" s="25"/>
      <c r="N112" s="25"/>
      <c r="R112" s="20"/>
      <c r="S112" s="25"/>
      <c r="T112" s="25"/>
      <c r="U112" s="25"/>
      <c r="V112" s="25"/>
      <c r="W112" s="23" t="str">
        <f t="shared" si="5"/>
        <v>-</v>
      </c>
      <c r="X112" s="23" t="str">
        <f t="shared" si="5"/>
        <v>-</v>
      </c>
    </row>
    <row r="113" spans="1:24" x14ac:dyDescent="0.25">
      <c r="A113" s="25"/>
      <c r="B113" s="25"/>
      <c r="C113" s="25"/>
      <c r="D113" s="25"/>
      <c r="E113" s="25"/>
      <c r="F113" s="25"/>
      <c r="G113" s="25"/>
      <c r="H113" s="25"/>
      <c r="J113" s="25"/>
      <c r="K113" s="25"/>
      <c r="L113" s="25"/>
      <c r="M113" s="25"/>
      <c r="N113" s="25"/>
      <c r="R113" s="20"/>
      <c r="S113" s="25"/>
      <c r="T113" s="25"/>
      <c r="U113" s="25"/>
      <c r="V113" s="25"/>
      <c r="W113" s="23" t="str">
        <f t="shared" si="5"/>
        <v>-</v>
      </c>
      <c r="X113" s="23" t="str">
        <f t="shared" si="5"/>
        <v>-</v>
      </c>
    </row>
    <row r="114" spans="1:24" x14ac:dyDescent="0.25">
      <c r="A114" s="25"/>
      <c r="B114" s="25"/>
      <c r="C114" s="25"/>
      <c r="D114" s="25"/>
      <c r="E114" s="25"/>
      <c r="F114" s="25"/>
      <c r="G114" s="25"/>
      <c r="H114" s="25"/>
      <c r="J114" s="25"/>
      <c r="K114" s="25"/>
      <c r="L114" s="25"/>
      <c r="M114" s="25"/>
      <c r="N114" s="25"/>
      <c r="R114" s="20"/>
      <c r="S114" s="25"/>
      <c r="T114" s="25"/>
      <c r="U114" s="25"/>
      <c r="V114" s="25"/>
      <c r="W114" s="23" t="str">
        <f t="shared" si="5"/>
        <v>-</v>
      </c>
      <c r="X114" s="23" t="str">
        <f t="shared" si="5"/>
        <v>-</v>
      </c>
    </row>
    <row r="115" spans="1:24" x14ac:dyDescent="0.25">
      <c r="A115" s="25"/>
      <c r="B115" s="25"/>
      <c r="C115" s="25"/>
      <c r="D115" s="25"/>
      <c r="E115" s="25"/>
      <c r="F115" s="25"/>
      <c r="G115" s="25"/>
      <c r="H115" s="25"/>
      <c r="J115" s="25"/>
      <c r="K115" s="25"/>
      <c r="L115" s="25"/>
      <c r="M115" s="25"/>
      <c r="N115" s="25"/>
      <c r="R115" s="20"/>
      <c r="S115" s="25"/>
      <c r="T115" s="25"/>
      <c r="U115" s="25"/>
      <c r="V115" s="25"/>
      <c r="W115" s="23" t="str">
        <f t="shared" si="5"/>
        <v>-</v>
      </c>
      <c r="X115" s="23" t="str">
        <f t="shared" si="5"/>
        <v>-</v>
      </c>
    </row>
    <row r="116" spans="1:24" x14ac:dyDescent="0.25">
      <c r="A116" s="25"/>
      <c r="B116" s="25"/>
      <c r="C116" s="25"/>
      <c r="D116" s="25"/>
      <c r="E116" s="25"/>
      <c r="F116" s="25"/>
      <c r="G116" s="25"/>
      <c r="H116" s="25"/>
      <c r="J116" s="25"/>
      <c r="K116" s="25"/>
      <c r="L116" s="25"/>
      <c r="M116" s="25"/>
      <c r="N116" s="25"/>
      <c r="R116" s="20"/>
      <c r="S116" s="25"/>
      <c r="T116" s="25"/>
      <c r="U116" s="25"/>
      <c r="V116" s="25"/>
      <c r="W116" s="23" t="str">
        <f t="shared" si="5"/>
        <v>-</v>
      </c>
      <c r="X116" s="23" t="str">
        <f t="shared" si="5"/>
        <v>-</v>
      </c>
    </row>
    <row r="117" spans="1:24" x14ac:dyDescent="0.25">
      <c r="A117" s="25"/>
      <c r="B117" s="25"/>
      <c r="C117" s="25"/>
      <c r="D117" s="25"/>
      <c r="E117" s="25"/>
      <c r="F117" s="25"/>
      <c r="G117" s="25"/>
      <c r="H117" s="25"/>
      <c r="J117" s="25"/>
      <c r="K117" s="25"/>
      <c r="L117" s="25"/>
      <c r="M117" s="25"/>
      <c r="N117" s="25"/>
      <c r="R117" s="20"/>
      <c r="S117" s="25"/>
      <c r="T117" s="25"/>
      <c r="U117" s="25"/>
      <c r="V117" s="25"/>
      <c r="W117" s="23" t="str">
        <f t="shared" si="5"/>
        <v>-</v>
      </c>
      <c r="X117" s="23" t="str">
        <f t="shared" si="5"/>
        <v>-</v>
      </c>
    </row>
    <row r="118" spans="1:24" x14ac:dyDescent="0.25">
      <c r="A118" s="25"/>
      <c r="B118" s="25"/>
      <c r="C118" s="25"/>
      <c r="D118" s="25"/>
      <c r="E118" s="25"/>
      <c r="F118" s="25"/>
      <c r="G118" s="25"/>
      <c r="H118" s="25"/>
      <c r="J118" s="25"/>
      <c r="K118" s="25"/>
      <c r="L118" s="25"/>
      <c r="M118" s="25"/>
      <c r="N118" s="25"/>
      <c r="R118" s="20"/>
      <c r="S118" s="25"/>
      <c r="T118" s="25"/>
      <c r="U118" s="25"/>
      <c r="V118" s="25"/>
      <c r="W118" s="23" t="str">
        <f t="shared" si="5"/>
        <v>-</v>
      </c>
      <c r="X118" s="23" t="str">
        <f t="shared" si="5"/>
        <v>-</v>
      </c>
    </row>
    <row r="119" spans="1:24" x14ac:dyDescent="0.25">
      <c r="A119" s="25"/>
      <c r="B119" s="25"/>
      <c r="C119" s="25"/>
      <c r="D119" s="25"/>
      <c r="E119" s="25"/>
      <c r="F119" s="25"/>
      <c r="G119" s="25"/>
      <c r="H119" s="25"/>
      <c r="J119" s="25"/>
      <c r="K119" s="25"/>
      <c r="L119" s="25"/>
      <c r="M119" s="25"/>
      <c r="N119" s="25"/>
      <c r="R119" s="20"/>
      <c r="S119" s="25"/>
      <c r="T119" s="25"/>
      <c r="U119" s="25"/>
      <c r="V119" s="25"/>
      <c r="W119" s="23" t="str">
        <f t="shared" si="5"/>
        <v>-</v>
      </c>
      <c r="X119" s="23" t="str">
        <f t="shared" si="5"/>
        <v>-</v>
      </c>
    </row>
    <row r="120" spans="1:24" x14ac:dyDescent="0.25">
      <c r="A120" s="25"/>
      <c r="B120" s="25"/>
      <c r="C120" s="25"/>
      <c r="D120" s="25"/>
      <c r="E120" s="25"/>
      <c r="F120" s="25"/>
      <c r="G120" s="25"/>
      <c r="H120" s="25"/>
      <c r="J120" s="25"/>
      <c r="K120" s="25"/>
      <c r="L120" s="25"/>
      <c r="M120" s="25"/>
      <c r="N120" s="25"/>
      <c r="R120" s="20"/>
      <c r="S120" s="25"/>
      <c r="T120" s="25"/>
      <c r="U120" s="25"/>
      <c r="V120" s="25"/>
      <c r="W120" s="23" t="str">
        <f t="shared" si="5"/>
        <v>-</v>
      </c>
      <c r="X120" s="23" t="str">
        <f t="shared" si="5"/>
        <v>-</v>
      </c>
    </row>
    <row r="121" spans="1:24" x14ac:dyDescent="0.25">
      <c r="A121" s="25"/>
      <c r="B121" s="25"/>
      <c r="C121" s="25"/>
      <c r="D121" s="25"/>
      <c r="E121" s="25"/>
      <c r="F121" s="25"/>
      <c r="G121" s="25"/>
      <c r="H121" s="25"/>
      <c r="J121" s="25"/>
      <c r="K121" s="25"/>
      <c r="L121" s="25"/>
      <c r="M121" s="25"/>
      <c r="N121" s="25"/>
      <c r="R121" s="20"/>
      <c r="S121" s="25"/>
      <c r="T121" s="25"/>
      <c r="U121" s="25"/>
      <c r="V121" s="25"/>
      <c r="W121" s="23" t="str">
        <f t="shared" si="5"/>
        <v>-</v>
      </c>
      <c r="X121" s="23" t="str">
        <f t="shared" si="5"/>
        <v>-</v>
      </c>
    </row>
    <row r="122" spans="1:24" x14ac:dyDescent="0.25">
      <c r="A122" s="25"/>
      <c r="B122" s="25"/>
      <c r="C122" s="25"/>
      <c r="D122" s="25"/>
      <c r="E122" s="25"/>
      <c r="F122" s="25"/>
      <c r="G122" s="25"/>
      <c r="H122" s="25"/>
      <c r="J122" s="25"/>
      <c r="K122" s="25"/>
      <c r="L122" s="25"/>
      <c r="M122" s="25"/>
      <c r="N122" s="25"/>
      <c r="R122" s="20"/>
      <c r="S122" s="25"/>
      <c r="T122" s="25"/>
      <c r="U122" s="25"/>
      <c r="V122" s="25"/>
      <c r="W122" s="23" t="str">
        <f t="shared" si="5"/>
        <v>-</v>
      </c>
      <c r="X122" s="23" t="str">
        <f t="shared" si="5"/>
        <v>-</v>
      </c>
    </row>
    <row r="123" spans="1:24" x14ac:dyDescent="0.25">
      <c r="A123" s="25"/>
      <c r="B123" s="25"/>
      <c r="C123" s="25"/>
      <c r="D123" s="25"/>
      <c r="E123" s="25"/>
      <c r="F123" s="25"/>
      <c r="G123" s="25"/>
      <c r="H123" s="25"/>
      <c r="J123" s="25"/>
      <c r="K123" s="25"/>
      <c r="L123" s="25"/>
      <c r="M123" s="25"/>
      <c r="N123" s="25"/>
      <c r="R123" s="20"/>
      <c r="S123" s="25"/>
      <c r="T123" s="25"/>
      <c r="U123" s="25"/>
      <c r="V123" s="25"/>
      <c r="W123" s="23" t="str">
        <f t="shared" si="5"/>
        <v>-</v>
      </c>
      <c r="X123" s="23" t="str">
        <f t="shared" si="5"/>
        <v>-</v>
      </c>
    </row>
    <row r="124" spans="1:24" x14ac:dyDescent="0.25">
      <c r="A124" s="25"/>
      <c r="B124" s="25"/>
      <c r="C124" s="25"/>
      <c r="D124" s="25"/>
      <c r="E124" s="25"/>
      <c r="F124" s="25"/>
      <c r="G124" s="25"/>
      <c r="H124" s="25"/>
      <c r="J124" s="25"/>
      <c r="K124" s="25"/>
      <c r="L124" s="25"/>
      <c r="M124" s="25"/>
      <c r="N124" s="25"/>
      <c r="R124" s="20"/>
      <c r="S124" s="25"/>
      <c r="T124" s="25"/>
      <c r="U124" s="25"/>
      <c r="V124" s="25"/>
      <c r="W124" s="23" t="str">
        <f t="shared" si="5"/>
        <v>-</v>
      </c>
      <c r="X124" s="23" t="str">
        <f t="shared" si="5"/>
        <v>-</v>
      </c>
    </row>
    <row r="125" spans="1:24" x14ac:dyDescent="0.25">
      <c r="A125" s="25"/>
      <c r="B125" s="25"/>
      <c r="C125" s="25"/>
      <c r="D125" s="25"/>
      <c r="E125" s="25"/>
      <c r="F125" s="25"/>
      <c r="G125" s="25"/>
      <c r="H125" s="25"/>
      <c r="J125" s="25"/>
      <c r="K125" s="25"/>
      <c r="L125" s="25"/>
      <c r="M125" s="25"/>
      <c r="N125" s="25"/>
      <c r="R125" s="20"/>
      <c r="S125" s="25"/>
      <c r="T125" s="25"/>
      <c r="U125" s="25"/>
      <c r="V125" s="25"/>
      <c r="W125" s="23" t="str">
        <f t="shared" si="5"/>
        <v>-</v>
      </c>
      <c r="X125" s="23" t="str">
        <f t="shared" si="5"/>
        <v>-</v>
      </c>
    </row>
    <row r="126" spans="1:24" x14ac:dyDescent="0.25">
      <c r="A126" s="25"/>
      <c r="B126" s="25"/>
      <c r="C126" s="25"/>
      <c r="D126" s="25"/>
      <c r="E126" s="25"/>
      <c r="F126" s="25"/>
      <c r="G126" s="25"/>
      <c r="H126" s="25"/>
      <c r="J126" s="25"/>
      <c r="K126" s="25"/>
      <c r="L126" s="25"/>
      <c r="M126" s="25"/>
      <c r="N126" s="25"/>
      <c r="R126" s="20"/>
      <c r="S126" s="25"/>
      <c r="T126" s="25"/>
      <c r="U126" s="25"/>
      <c r="V126" s="25"/>
      <c r="W126" s="23" t="str">
        <f t="shared" si="5"/>
        <v>-</v>
      </c>
      <c r="X126" s="23" t="str">
        <f t="shared" si="5"/>
        <v>-</v>
      </c>
    </row>
    <row r="127" spans="1:24" x14ac:dyDescent="0.25">
      <c r="A127" s="25"/>
      <c r="B127" s="25"/>
      <c r="C127" s="25"/>
      <c r="D127" s="25"/>
      <c r="E127" s="25"/>
      <c r="F127" s="25"/>
      <c r="G127" s="25"/>
      <c r="H127" s="25"/>
      <c r="J127" s="25"/>
      <c r="K127" s="25"/>
      <c r="L127" s="25"/>
      <c r="M127" s="25"/>
      <c r="N127" s="25"/>
      <c r="R127" s="20"/>
      <c r="S127" s="25"/>
      <c r="T127" s="25"/>
      <c r="U127" s="25"/>
      <c r="V127" s="25"/>
      <c r="W127" s="23" t="str">
        <f t="shared" si="5"/>
        <v>-</v>
      </c>
      <c r="X127" s="23" t="str">
        <f t="shared" si="5"/>
        <v>-</v>
      </c>
    </row>
    <row r="128" spans="1:24" x14ac:dyDescent="0.25">
      <c r="A128" s="25"/>
      <c r="B128" s="25"/>
      <c r="C128" s="25"/>
      <c r="D128" s="25"/>
      <c r="E128" s="25"/>
      <c r="F128" s="25"/>
      <c r="G128" s="25"/>
      <c r="H128" s="25"/>
      <c r="J128" s="25"/>
      <c r="K128" s="25"/>
      <c r="L128" s="25"/>
      <c r="M128" s="25"/>
      <c r="N128" s="25"/>
      <c r="R128" s="20"/>
      <c r="S128" s="25"/>
      <c r="T128" s="25"/>
      <c r="U128" s="25"/>
      <c r="V128" s="25"/>
      <c r="W128" s="23" t="str">
        <f t="shared" si="5"/>
        <v>-</v>
      </c>
      <c r="X128" s="23" t="str">
        <f t="shared" si="5"/>
        <v>-</v>
      </c>
    </row>
    <row r="129" spans="1:24" x14ac:dyDescent="0.25">
      <c r="A129" s="25"/>
      <c r="B129" s="25"/>
      <c r="C129" s="25"/>
      <c r="D129" s="25"/>
      <c r="E129" s="25"/>
      <c r="F129" s="25"/>
      <c r="G129" s="25"/>
      <c r="H129" s="25"/>
      <c r="J129" s="25"/>
      <c r="K129" s="25"/>
      <c r="L129" s="25"/>
      <c r="M129" s="25"/>
      <c r="N129" s="25"/>
      <c r="R129" s="20"/>
      <c r="S129" s="25"/>
      <c r="T129" s="25"/>
      <c r="U129" s="25"/>
      <c r="V129" s="25"/>
      <c r="W129" s="23" t="str">
        <f t="shared" si="5"/>
        <v>-</v>
      </c>
      <c r="X129" s="23" t="str">
        <f t="shared" si="5"/>
        <v>-</v>
      </c>
    </row>
    <row r="130" spans="1:24" x14ac:dyDescent="0.25">
      <c r="A130" s="25"/>
      <c r="B130" s="25"/>
      <c r="C130" s="25"/>
      <c r="D130" s="25"/>
      <c r="E130" s="25"/>
      <c r="F130" s="25"/>
      <c r="G130" s="25"/>
      <c r="H130" s="25"/>
      <c r="J130" s="25"/>
      <c r="K130" s="25"/>
      <c r="L130" s="25"/>
      <c r="M130" s="25"/>
      <c r="N130" s="25"/>
      <c r="R130" s="20"/>
      <c r="S130" s="25"/>
      <c r="T130" s="25"/>
      <c r="U130" s="25"/>
      <c r="V130" s="25"/>
      <c r="W130" s="23" t="str">
        <f t="shared" si="5"/>
        <v>-</v>
      </c>
      <c r="X130" s="23" t="str">
        <f t="shared" si="5"/>
        <v>-</v>
      </c>
    </row>
    <row r="131" spans="1:24" x14ac:dyDescent="0.25">
      <c r="A131" s="25"/>
      <c r="B131" s="25"/>
      <c r="C131" s="25"/>
      <c r="D131" s="25"/>
      <c r="E131" s="25"/>
      <c r="F131" s="25"/>
      <c r="G131" s="25"/>
      <c r="H131" s="25"/>
      <c r="J131" s="25"/>
      <c r="K131" s="25"/>
      <c r="L131" s="25"/>
      <c r="M131" s="25"/>
      <c r="N131" s="25"/>
      <c r="R131" s="20"/>
      <c r="S131" s="25"/>
      <c r="T131" s="25"/>
      <c r="U131" s="25"/>
      <c r="V131" s="25"/>
      <c r="W131" s="23" t="str">
        <f t="shared" si="5"/>
        <v>-</v>
      </c>
      <c r="X131" s="23" t="str">
        <f t="shared" si="5"/>
        <v>-</v>
      </c>
    </row>
    <row r="132" spans="1:24" x14ac:dyDescent="0.25">
      <c r="A132" s="25"/>
      <c r="B132" s="25"/>
      <c r="C132" s="25"/>
      <c r="D132" s="25"/>
      <c r="E132" s="25"/>
      <c r="F132" s="25"/>
      <c r="G132" s="25"/>
      <c r="H132" s="25"/>
      <c r="J132" s="25"/>
      <c r="K132" s="25"/>
      <c r="L132" s="25"/>
      <c r="M132" s="25"/>
      <c r="N132" s="25"/>
      <c r="R132" s="20"/>
      <c r="S132" s="25"/>
      <c r="T132" s="25"/>
      <c r="U132" s="25"/>
      <c r="V132" s="25"/>
      <c r="W132" s="23" t="str">
        <f t="shared" si="5"/>
        <v>-</v>
      </c>
      <c r="X132" s="23" t="str">
        <f t="shared" si="5"/>
        <v>-</v>
      </c>
    </row>
    <row r="133" spans="1:24" x14ac:dyDescent="0.25">
      <c r="A133" s="25"/>
      <c r="B133" s="25"/>
      <c r="C133" s="25"/>
      <c r="D133" s="25"/>
      <c r="E133" s="25"/>
      <c r="F133" s="25"/>
      <c r="G133" s="25"/>
      <c r="H133" s="25"/>
      <c r="J133" s="25"/>
      <c r="K133" s="25"/>
      <c r="L133" s="25"/>
      <c r="M133" s="25"/>
      <c r="N133" s="25"/>
      <c r="R133" s="20"/>
      <c r="S133" s="25"/>
      <c r="T133" s="25"/>
      <c r="U133" s="25"/>
      <c r="V133" s="25"/>
      <c r="W133" s="23" t="str">
        <f t="shared" si="5"/>
        <v>-</v>
      </c>
      <c r="X133" s="23" t="str">
        <f t="shared" si="5"/>
        <v>-</v>
      </c>
    </row>
    <row r="134" spans="1:24" x14ac:dyDescent="0.25">
      <c r="A134" s="25"/>
      <c r="B134" s="25"/>
      <c r="C134" s="25"/>
      <c r="D134" s="25"/>
      <c r="E134" s="25"/>
      <c r="F134" s="25"/>
      <c r="G134" s="25"/>
      <c r="H134" s="25"/>
      <c r="J134" s="25"/>
      <c r="K134" s="25"/>
      <c r="L134" s="25"/>
      <c r="M134" s="25"/>
      <c r="N134" s="25"/>
      <c r="R134" s="20"/>
      <c r="S134" s="25"/>
      <c r="T134" s="25"/>
      <c r="U134" s="25"/>
      <c r="V134" s="25"/>
      <c r="W134" s="23" t="str">
        <f t="shared" si="5"/>
        <v>-</v>
      </c>
      <c r="X134" s="23" t="str">
        <f t="shared" si="5"/>
        <v>-</v>
      </c>
    </row>
    <row r="135" spans="1:24" x14ac:dyDescent="0.25">
      <c r="A135" s="25"/>
      <c r="B135" s="25"/>
      <c r="C135" s="25"/>
      <c r="D135" s="25"/>
      <c r="E135" s="25"/>
      <c r="F135" s="25"/>
      <c r="G135" s="25"/>
      <c r="H135" s="25"/>
      <c r="J135" s="25"/>
      <c r="K135" s="25"/>
      <c r="L135" s="25"/>
      <c r="M135" s="25"/>
      <c r="N135" s="25"/>
      <c r="R135" s="20"/>
      <c r="S135" s="25"/>
      <c r="T135" s="25"/>
      <c r="U135" s="25"/>
      <c r="V135" s="25"/>
      <c r="W135" s="23" t="str">
        <f t="shared" si="5"/>
        <v>-</v>
      </c>
      <c r="X135" s="23" t="str">
        <f t="shared" si="5"/>
        <v>-</v>
      </c>
    </row>
    <row r="136" spans="1:24" x14ac:dyDescent="0.25">
      <c r="A136" s="25"/>
      <c r="B136" s="25"/>
      <c r="C136" s="25"/>
      <c r="D136" s="25"/>
      <c r="E136" s="25"/>
      <c r="F136" s="25"/>
      <c r="G136" s="25"/>
      <c r="H136" s="25"/>
      <c r="J136" s="25"/>
      <c r="K136" s="25"/>
      <c r="L136" s="25"/>
      <c r="M136" s="25"/>
      <c r="N136" s="25"/>
      <c r="R136" s="20"/>
      <c r="S136" s="25"/>
      <c r="T136" s="25"/>
      <c r="U136" s="25"/>
      <c r="V136" s="25"/>
      <c r="W136" s="23" t="str">
        <f t="shared" si="5"/>
        <v>-</v>
      </c>
      <c r="X136" s="23" t="str">
        <f t="shared" si="5"/>
        <v>-</v>
      </c>
    </row>
    <row r="137" spans="1:24" x14ac:dyDescent="0.25">
      <c r="A137" s="25"/>
      <c r="B137" s="25"/>
      <c r="C137" s="25"/>
      <c r="D137" s="25"/>
      <c r="E137" s="25"/>
      <c r="F137" s="25"/>
      <c r="G137" s="25"/>
      <c r="H137" s="25"/>
      <c r="J137" s="25"/>
      <c r="K137" s="25"/>
      <c r="L137" s="25"/>
      <c r="M137" s="25"/>
      <c r="N137" s="25"/>
      <c r="R137" s="20"/>
      <c r="S137" s="25"/>
      <c r="T137" s="25"/>
      <c r="U137" s="25"/>
      <c r="V137" s="25"/>
      <c r="W137" s="23" t="str">
        <f t="shared" si="5"/>
        <v>-</v>
      </c>
      <c r="X137" s="23" t="str">
        <f t="shared" si="5"/>
        <v>-</v>
      </c>
    </row>
    <row r="138" spans="1:24" x14ac:dyDescent="0.25">
      <c r="A138" s="25"/>
      <c r="B138" s="25"/>
      <c r="C138" s="25"/>
      <c r="D138" s="25"/>
      <c r="E138" s="25"/>
      <c r="F138" s="25"/>
      <c r="G138" s="25"/>
      <c r="H138" s="25"/>
      <c r="J138" s="25"/>
      <c r="K138" s="25"/>
      <c r="L138" s="25"/>
      <c r="M138" s="25"/>
      <c r="N138" s="25"/>
      <c r="R138" s="20"/>
      <c r="S138" s="25"/>
      <c r="T138" s="25"/>
      <c r="U138" s="25"/>
      <c r="V138" s="25"/>
      <c r="W138" s="23" t="str">
        <f t="shared" si="5"/>
        <v>-</v>
      </c>
      <c r="X138" s="23" t="str">
        <f t="shared" si="5"/>
        <v>-</v>
      </c>
    </row>
    <row r="139" spans="1:24" x14ac:dyDescent="0.25">
      <c r="A139" s="25"/>
      <c r="B139" s="25"/>
      <c r="C139" s="25"/>
      <c r="D139" s="25"/>
      <c r="E139" s="25"/>
      <c r="F139" s="25"/>
      <c r="G139" s="25"/>
      <c r="H139" s="25"/>
      <c r="J139" s="25"/>
      <c r="K139" s="25"/>
      <c r="L139" s="25"/>
      <c r="M139" s="25"/>
      <c r="N139" s="25"/>
      <c r="R139" s="20"/>
      <c r="S139" s="25"/>
      <c r="T139" s="25"/>
      <c r="U139" s="25"/>
      <c r="V139" s="25"/>
      <c r="W139" s="23" t="str">
        <f t="shared" si="5"/>
        <v>-</v>
      </c>
      <c r="X139" s="23" t="str">
        <f t="shared" si="5"/>
        <v>-</v>
      </c>
    </row>
    <row r="140" spans="1:24" x14ac:dyDescent="0.25">
      <c r="A140" s="25"/>
      <c r="B140" s="25"/>
      <c r="C140" s="25"/>
      <c r="D140" s="25"/>
      <c r="E140" s="25"/>
      <c r="F140" s="25"/>
      <c r="G140" s="25"/>
      <c r="H140" s="25"/>
      <c r="J140" s="25"/>
      <c r="K140" s="25"/>
      <c r="L140" s="25"/>
      <c r="M140" s="25"/>
      <c r="N140" s="25"/>
      <c r="R140" s="20"/>
      <c r="S140" s="25"/>
      <c r="T140" s="25"/>
      <c r="U140" s="25"/>
      <c r="V140" s="25"/>
      <c r="W140" s="23" t="str">
        <f t="shared" si="5"/>
        <v>-</v>
      </c>
      <c r="X140" s="23" t="str">
        <f t="shared" si="5"/>
        <v>-</v>
      </c>
    </row>
    <row r="141" spans="1:24" x14ac:dyDescent="0.25">
      <c r="A141" s="25"/>
      <c r="B141" s="25"/>
      <c r="C141" s="25"/>
      <c r="D141" s="25"/>
      <c r="E141" s="25"/>
      <c r="F141" s="25"/>
      <c r="G141" s="25"/>
      <c r="H141" s="25"/>
      <c r="J141" s="25"/>
      <c r="K141" s="25"/>
      <c r="L141" s="25"/>
      <c r="M141" s="25"/>
      <c r="N141" s="25"/>
      <c r="R141" s="20"/>
      <c r="S141" s="25"/>
      <c r="T141" s="25"/>
      <c r="U141" s="25"/>
      <c r="V141" s="25"/>
      <c r="W141" s="23" t="str">
        <f t="shared" si="5"/>
        <v>-</v>
      </c>
      <c r="X141" s="23" t="str">
        <f t="shared" si="5"/>
        <v>-</v>
      </c>
    </row>
    <row r="142" spans="1:24" x14ac:dyDescent="0.25">
      <c r="A142" s="25"/>
      <c r="B142" s="25"/>
      <c r="C142" s="25"/>
      <c r="D142" s="25"/>
      <c r="E142" s="25"/>
      <c r="F142" s="25"/>
      <c r="G142" s="25"/>
      <c r="H142" s="25"/>
      <c r="J142" s="25"/>
      <c r="K142" s="25"/>
      <c r="L142" s="25"/>
      <c r="M142" s="25"/>
      <c r="N142" s="25"/>
      <c r="R142" s="20"/>
      <c r="S142" s="25"/>
      <c r="T142" s="25"/>
      <c r="U142" s="25"/>
      <c r="V142" s="25"/>
      <c r="W142" s="23" t="str">
        <f t="shared" ref="W142:X205" si="6">IF((J142+L142/$X$6)&gt;0,(J142+L142/$X$6),"-")</f>
        <v>-</v>
      </c>
      <c r="X142" s="23" t="str">
        <f t="shared" si="6"/>
        <v>-</v>
      </c>
    </row>
    <row r="143" spans="1:24" x14ac:dyDescent="0.25">
      <c r="A143" s="25"/>
      <c r="B143" s="25"/>
      <c r="C143" s="25"/>
      <c r="D143" s="25"/>
      <c r="E143" s="25"/>
      <c r="F143" s="25"/>
      <c r="G143" s="25"/>
      <c r="H143" s="25"/>
      <c r="J143" s="25"/>
      <c r="K143" s="25"/>
      <c r="L143" s="25"/>
      <c r="M143" s="25"/>
      <c r="N143" s="25"/>
      <c r="R143" s="20"/>
      <c r="S143" s="25"/>
      <c r="T143" s="25"/>
      <c r="U143" s="25"/>
      <c r="V143" s="25"/>
      <c r="W143" s="23" t="str">
        <f t="shared" si="6"/>
        <v>-</v>
      </c>
      <c r="X143" s="23" t="str">
        <f t="shared" si="6"/>
        <v>-</v>
      </c>
    </row>
    <row r="144" spans="1:24" x14ac:dyDescent="0.25">
      <c r="A144" s="25"/>
      <c r="B144" s="25"/>
      <c r="C144" s="25"/>
      <c r="D144" s="25"/>
      <c r="E144" s="25"/>
      <c r="F144" s="25"/>
      <c r="G144" s="25"/>
      <c r="H144" s="25"/>
      <c r="J144" s="25"/>
      <c r="K144" s="25"/>
      <c r="L144" s="25"/>
      <c r="M144" s="25"/>
      <c r="N144" s="25"/>
      <c r="R144" s="20"/>
      <c r="S144" s="25"/>
      <c r="T144" s="25"/>
      <c r="U144" s="25"/>
      <c r="V144" s="25"/>
      <c r="W144" s="23" t="str">
        <f t="shared" si="6"/>
        <v>-</v>
      </c>
      <c r="X144" s="23" t="str">
        <f t="shared" si="6"/>
        <v>-</v>
      </c>
    </row>
    <row r="145" spans="1:24" x14ac:dyDescent="0.25">
      <c r="A145" s="25"/>
      <c r="B145" s="25"/>
      <c r="C145" s="25"/>
      <c r="D145" s="25"/>
      <c r="E145" s="25"/>
      <c r="F145" s="25"/>
      <c r="G145" s="25"/>
      <c r="H145" s="25"/>
      <c r="J145" s="25"/>
      <c r="K145" s="25"/>
      <c r="L145" s="25"/>
      <c r="M145" s="25"/>
      <c r="N145" s="25"/>
      <c r="R145" s="20"/>
      <c r="S145" s="25"/>
      <c r="T145" s="25"/>
      <c r="U145" s="25"/>
      <c r="V145" s="25"/>
      <c r="W145" s="23" t="str">
        <f t="shared" si="6"/>
        <v>-</v>
      </c>
      <c r="X145" s="23" t="str">
        <f t="shared" si="6"/>
        <v>-</v>
      </c>
    </row>
    <row r="146" spans="1:24" x14ac:dyDescent="0.25">
      <c r="A146" s="25"/>
      <c r="B146" s="25"/>
      <c r="C146" s="25"/>
      <c r="D146" s="25"/>
      <c r="E146" s="25"/>
      <c r="F146" s="25"/>
      <c r="G146" s="25"/>
      <c r="H146" s="25"/>
      <c r="J146" s="25"/>
      <c r="K146" s="25"/>
      <c r="L146" s="25"/>
      <c r="M146" s="25"/>
      <c r="N146" s="25"/>
      <c r="R146" s="20"/>
      <c r="S146" s="25"/>
      <c r="T146" s="25"/>
      <c r="U146" s="25"/>
      <c r="V146" s="25"/>
      <c r="W146" s="23" t="str">
        <f t="shared" si="6"/>
        <v>-</v>
      </c>
      <c r="X146" s="23" t="str">
        <f t="shared" si="6"/>
        <v>-</v>
      </c>
    </row>
    <row r="147" spans="1:24" x14ac:dyDescent="0.25">
      <c r="A147" s="25"/>
      <c r="B147" s="25"/>
      <c r="C147" s="25"/>
      <c r="D147" s="25"/>
      <c r="E147" s="25"/>
      <c r="F147" s="25"/>
      <c r="G147" s="25"/>
      <c r="H147" s="25"/>
      <c r="J147" s="25"/>
      <c r="K147" s="25"/>
      <c r="L147" s="25"/>
      <c r="M147" s="25"/>
      <c r="N147" s="25"/>
      <c r="R147" s="20"/>
      <c r="S147" s="25"/>
      <c r="T147" s="25"/>
      <c r="U147" s="25"/>
      <c r="V147" s="25"/>
      <c r="W147" s="23" t="str">
        <f t="shared" si="6"/>
        <v>-</v>
      </c>
      <c r="X147" s="23" t="str">
        <f t="shared" si="6"/>
        <v>-</v>
      </c>
    </row>
    <row r="148" spans="1:24" x14ac:dyDescent="0.25">
      <c r="A148" s="25"/>
      <c r="B148" s="25"/>
      <c r="C148" s="25"/>
      <c r="D148" s="25"/>
      <c r="E148" s="25"/>
      <c r="F148" s="25"/>
      <c r="G148" s="25"/>
      <c r="H148" s="25"/>
      <c r="J148" s="25"/>
      <c r="K148" s="25"/>
      <c r="L148" s="25"/>
      <c r="M148" s="25"/>
      <c r="N148" s="25"/>
      <c r="R148" s="20"/>
      <c r="S148" s="25"/>
      <c r="T148" s="25"/>
      <c r="U148" s="25"/>
      <c r="V148" s="25"/>
      <c r="W148" s="23" t="str">
        <f t="shared" si="6"/>
        <v>-</v>
      </c>
      <c r="X148" s="23" t="str">
        <f t="shared" si="6"/>
        <v>-</v>
      </c>
    </row>
    <row r="149" spans="1:24" x14ac:dyDescent="0.25">
      <c r="A149" s="25"/>
      <c r="B149" s="25"/>
      <c r="C149" s="25"/>
      <c r="D149" s="25"/>
      <c r="E149" s="25"/>
      <c r="F149" s="25"/>
      <c r="G149" s="25"/>
      <c r="H149" s="25"/>
      <c r="J149" s="25"/>
      <c r="K149" s="25"/>
      <c r="L149" s="25"/>
      <c r="M149" s="25"/>
      <c r="N149" s="25"/>
      <c r="R149" s="20"/>
      <c r="S149" s="25"/>
      <c r="T149" s="25"/>
      <c r="U149" s="25"/>
      <c r="V149" s="25"/>
      <c r="W149" s="23" t="str">
        <f t="shared" si="6"/>
        <v>-</v>
      </c>
      <c r="X149" s="23" t="str">
        <f t="shared" si="6"/>
        <v>-</v>
      </c>
    </row>
    <row r="150" spans="1:24" x14ac:dyDescent="0.25">
      <c r="A150" s="25"/>
      <c r="B150" s="25"/>
      <c r="C150" s="25"/>
      <c r="D150" s="25"/>
      <c r="E150" s="25"/>
      <c r="F150" s="25"/>
      <c r="G150" s="25"/>
      <c r="H150" s="25"/>
      <c r="J150" s="25"/>
      <c r="K150" s="25"/>
      <c r="L150" s="25"/>
      <c r="M150" s="25"/>
      <c r="N150" s="25"/>
      <c r="R150" s="20"/>
      <c r="S150" s="25"/>
      <c r="T150" s="25"/>
      <c r="U150" s="25"/>
      <c r="V150" s="25"/>
      <c r="W150" s="23" t="str">
        <f t="shared" si="6"/>
        <v>-</v>
      </c>
      <c r="X150" s="23" t="str">
        <f t="shared" si="6"/>
        <v>-</v>
      </c>
    </row>
    <row r="151" spans="1:24" x14ac:dyDescent="0.25">
      <c r="A151" s="25"/>
      <c r="B151" s="25"/>
      <c r="C151" s="25"/>
      <c r="D151" s="25"/>
      <c r="E151" s="25"/>
      <c r="F151" s="25"/>
      <c r="G151" s="25"/>
      <c r="H151" s="25"/>
      <c r="J151" s="25"/>
      <c r="K151" s="25"/>
      <c r="L151" s="25"/>
      <c r="M151" s="25"/>
      <c r="N151" s="25"/>
      <c r="R151" s="20"/>
      <c r="S151" s="25"/>
      <c r="T151" s="25"/>
      <c r="U151" s="25"/>
      <c r="V151" s="25"/>
      <c r="W151" s="23" t="str">
        <f t="shared" si="6"/>
        <v>-</v>
      </c>
      <c r="X151" s="23" t="str">
        <f t="shared" si="6"/>
        <v>-</v>
      </c>
    </row>
    <row r="152" spans="1:24" x14ac:dyDescent="0.25">
      <c r="A152" s="25"/>
      <c r="B152" s="25"/>
      <c r="C152" s="25"/>
      <c r="D152" s="25"/>
      <c r="E152" s="25"/>
      <c r="F152" s="25"/>
      <c r="G152" s="25"/>
      <c r="H152" s="25"/>
      <c r="J152" s="25"/>
      <c r="K152" s="25"/>
      <c r="L152" s="25"/>
      <c r="M152" s="25"/>
      <c r="N152" s="25"/>
      <c r="R152" s="20"/>
      <c r="S152" s="25"/>
      <c r="T152" s="25"/>
      <c r="U152" s="25"/>
      <c r="V152" s="25"/>
      <c r="W152" s="23" t="str">
        <f t="shared" si="6"/>
        <v>-</v>
      </c>
      <c r="X152" s="23" t="str">
        <f t="shared" si="6"/>
        <v>-</v>
      </c>
    </row>
    <row r="153" spans="1:24" x14ac:dyDescent="0.25">
      <c r="A153" s="25"/>
      <c r="B153" s="25"/>
      <c r="C153" s="25"/>
      <c r="D153" s="25"/>
      <c r="E153" s="25"/>
      <c r="F153" s="25"/>
      <c r="G153" s="25"/>
      <c r="H153" s="25"/>
      <c r="J153" s="25"/>
      <c r="K153" s="25"/>
      <c r="L153" s="25"/>
      <c r="M153" s="25"/>
      <c r="N153" s="25"/>
      <c r="R153" s="20"/>
      <c r="S153" s="25"/>
      <c r="T153" s="25"/>
      <c r="U153" s="25"/>
      <c r="V153" s="25"/>
      <c r="W153" s="23" t="str">
        <f t="shared" si="6"/>
        <v>-</v>
      </c>
      <c r="X153" s="23" t="str">
        <f t="shared" si="6"/>
        <v>-</v>
      </c>
    </row>
    <row r="154" spans="1:24" x14ac:dyDescent="0.25">
      <c r="A154" s="25"/>
      <c r="B154" s="25"/>
      <c r="C154" s="25"/>
      <c r="D154" s="25"/>
      <c r="E154" s="25"/>
      <c r="F154" s="25"/>
      <c r="G154" s="25"/>
      <c r="H154" s="25"/>
      <c r="J154" s="25"/>
      <c r="K154" s="25"/>
      <c r="L154" s="25"/>
      <c r="M154" s="25"/>
      <c r="N154" s="25"/>
      <c r="R154" s="20"/>
      <c r="S154" s="25"/>
      <c r="T154" s="25"/>
      <c r="U154" s="25"/>
      <c r="V154" s="25"/>
      <c r="W154" s="23" t="str">
        <f t="shared" si="6"/>
        <v>-</v>
      </c>
      <c r="X154" s="23" t="str">
        <f t="shared" si="6"/>
        <v>-</v>
      </c>
    </row>
    <row r="155" spans="1:24" x14ac:dyDescent="0.25">
      <c r="A155" s="25"/>
      <c r="B155" s="25"/>
      <c r="C155" s="25"/>
      <c r="D155" s="25"/>
      <c r="E155" s="25"/>
      <c r="F155" s="25"/>
      <c r="G155" s="25"/>
      <c r="H155" s="25"/>
      <c r="J155" s="25"/>
      <c r="K155" s="25"/>
      <c r="L155" s="25"/>
      <c r="M155" s="25"/>
      <c r="N155" s="25"/>
      <c r="R155" s="20"/>
      <c r="S155" s="25"/>
      <c r="T155" s="25"/>
      <c r="U155" s="25"/>
      <c r="V155" s="25"/>
      <c r="W155" s="23" t="str">
        <f t="shared" si="6"/>
        <v>-</v>
      </c>
      <c r="X155" s="23" t="str">
        <f t="shared" si="6"/>
        <v>-</v>
      </c>
    </row>
    <row r="156" spans="1:24" x14ac:dyDescent="0.25">
      <c r="A156" s="25"/>
      <c r="B156" s="25"/>
      <c r="C156" s="25"/>
      <c r="D156" s="25"/>
      <c r="E156" s="25"/>
      <c r="F156" s="25"/>
      <c r="G156" s="25"/>
      <c r="H156" s="25"/>
      <c r="J156" s="25"/>
      <c r="K156" s="25"/>
      <c r="L156" s="25"/>
      <c r="M156" s="25"/>
      <c r="N156" s="25"/>
      <c r="R156" s="20"/>
      <c r="S156" s="25"/>
      <c r="T156" s="25"/>
      <c r="U156" s="25"/>
      <c r="V156" s="25"/>
      <c r="W156" s="23" t="str">
        <f t="shared" si="6"/>
        <v>-</v>
      </c>
      <c r="X156" s="23" t="str">
        <f t="shared" si="6"/>
        <v>-</v>
      </c>
    </row>
    <row r="157" spans="1:24" x14ac:dyDescent="0.25">
      <c r="A157" s="25"/>
      <c r="B157" s="25"/>
      <c r="C157" s="25"/>
      <c r="D157" s="25"/>
      <c r="E157" s="25"/>
      <c r="F157" s="25"/>
      <c r="G157" s="25"/>
      <c r="H157" s="25"/>
      <c r="J157" s="25"/>
      <c r="K157" s="25"/>
      <c r="L157" s="25"/>
      <c r="M157" s="25"/>
      <c r="N157" s="25"/>
      <c r="R157" s="20"/>
      <c r="S157" s="25"/>
      <c r="T157" s="25"/>
      <c r="U157" s="25"/>
      <c r="V157" s="25"/>
      <c r="W157" s="23" t="str">
        <f t="shared" si="6"/>
        <v>-</v>
      </c>
      <c r="X157" s="23" t="str">
        <f t="shared" si="6"/>
        <v>-</v>
      </c>
    </row>
    <row r="158" spans="1:24" x14ac:dyDescent="0.25">
      <c r="A158" s="25"/>
      <c r="B158" s="25"/>
      <c r="C158" s="25"/>
      <c r="D158" s="25"/>
      <c r="E158" s="25"/>
      <c r="F158" s="25"/>
      <c r="G158" s="25"/>
      <c r="H158" s="25"/>
      <c r="J158" s="25"/>
      <c r="K158" s="25"/>
      <c r="L158" s="25"/>
      <c r="M158" s="25"/>
      <c r="N158" s="25"/>
      <c r="R158" s="20"/>
      <c r="S158" s="25"/>
      <c r="T158" s="25"/>
      <c r="U158" s="25"/>
      <c r="V158" s="25"/>
      <c r="W158" s="23" t="str">
        <f t="shared" si="6"/>
        <v>-</v>
      </c>
      <c r="X158" s="23" t="str">
        <f t="shared" si="6"/>
        <v>-</v>
      </c>
    </row>
    <row r="159" spans="1:24" x14ac:dyDescent="0.25">
      <c r="A159" s="25"/>
      <c r="B159" s="25"/>
      <c r="C159" s="25"/>
      <c r="D159" s="25"/>
      <c r="E159" s="25"/>
      <c r="F159" s="25"/>
      <c r="G159" s="25"/>
      <c r="H159" s="25"/>
      <c r="J159" s="25"/>
      <c r="K159" s="25"/>
      <c r="L159" s="25"/>
      <c r="M159" s="25"/>
      <c r="N159" s="25"/>
      <c r="R159" s="20"/>
      <c r="S159" s="25"/>
      <c r="T159" s="25"/>
      <c r="U159" s="25"/>
      <c r="V159" s="25"/>
      <c r="W159" s="23" t="str">
        <f t="shared" si="6"/>
        <v>-</v>
      </c>
      <c r="X159" s="23" t="str">
        <f t="shared" si="6"/>
        <v>-</v>
      </c>
    </row>
    <row r="160" spans="1:24" x14ac:dyDescent="0.25">
      <c r="A160" s="25"/>
      <c r="B160" s="25"/>
      <c r="C160" s="25"/>
      <c r="D160" s="25"/>
      <c r="E160" s="25"/>
      <c r="F160" s="25"/>
      <c r="G160" s="25"/>
      <c r="H160" s="25"/>
      <c r="J160" s="25"/>
      <c r="K160" s="25"/>
      <c r="L160" s="25"/>
      <c r="M160" s="25"/>
      <c r="N160" s="25"/>
      <c r="R160" s="20"/>
      <c r="S160" s="25"/>
      <c r="T160" s="25"/>
      <c r="U160" s="25"/>
      <c r="V160" s="25"/>
      <c r="W160" s="23" t="str">
        <f t="shared" si="6"/>
        <v>-</v>
      </c>
      <c r="X160" s="23" t="str">
        <f t="shared" si="6"/>
        <v>-</v>
      </c>
    </row>
    <row r="161" spans="1:24" x14ac:dyDescent="0.25">
      <c r="A161" s="25"/>
      <c r="B161" s="25"/>
      <c r="C161" s="25"/>
      <c r="D161" s="25"/>
      <c r="E161" s="25"/>
      <c r="F161" s="25"/>
      <c r="G161" s="25"/>
      <c r="H161" s="25"/>
      <c r="J161" s="25"/>
      <c r="K161" s="25"/>
      <c r="L161" s="25"/>
      <c r="M161" s="25"/>
      <c r="N161" s="25"/>
      <c r="R161" s="20"/>
      <c r="S161" s="25"/>
      <c r="T161" s="25"/>
      <c r="U161" s="25"/>
      <c r="V161" s="25"/>
      <c r="W161" s="23" t="str">
        <f t="shared" si="6"/>
        <v>-</v>
      </c>
      <c r="X161" s="23" t="str">
        <f t="shared" si="6"/>
        <v>-</v>
      </c>
    </row>
    <row r="162" spans="1:24" x14ac:dyDescent="0.25">
      <c r="A162" s="25"/>
      <c r="B162" s="25"/>
      <c r="C162" s="25"/>
      <c r="D162" s="25"/>
      <c r="E162" s="25"/>
      <c r="F162" s="25"/>
      <c r="G162" s="25"/>
      <c r="H162" s="25"/>
      <c r="J162" s="25"/>
      <c r="K162" s="25"/>
      <c r="L162" s="25"/>
      <c r="M162" s="25"/>
      <c r="N162" s="25"/>
      <c r="R162" s="20"/>
      <c r="S162" s="25"/>
      <c r="T162" s="25"/>
      <c r="U162" s="25"/>
      <c r="V162" s="25"/>
      <c r="W162" s="23" t="str">
        <f t="shared" si="6"/>
        <v>-</v>
      </c>
      <c r="X162" s="23" t="str">
        <f t="shared" si="6"/>
        <v>-</v>
      </c>
    </row>
    <row r="163" spans="1:24" x14ac:dyDescent="0.25">
      <c r="A163" s="25"/>
      <c r="B163" s="25"/>
      <c r="C163" s="25"/>
      <c r="D163" s="25"/>
      <c r="E163" s="25"/>
      <c r="F163" s="25"/>
      <c r="G163" s="25"/>
      <c r="H163" s="25"/>
      <c r="J163" s="25"/>
      <c r="K163" s="25"/>
      <c r="L163" s="25"/>
      <c r="M163" s="25"/>
      <c r="N163" s="25"/>
      <c r="R163" s="20"/>
      <c r="S163" s="25"/>
      <c r="T163" s="25"/>
      <c r="U163" s="25"/>
      <c r="V163" s="25"/>
      <c r="W163" s="23" t="str">
        <f t="shared" si="6"/>
        <v>-</v>
      </c>
      <c r="X163" s="23" t="str">
        <f t="shared" si="6"/>
        <v>-</v>
      </c>
    </row>
    <row r="164" spans="1:24" x14ac:dyDescent="0.25">
      <c r="A164" s="25"/>
      <c r="B164" s="25"/>
      <c r="C164" s="25"/>
      <c r="D164" s="25"/>
      <c r="E164" s="25"/>
      <c r="F164" s="25"/>
      <c r="G164" s="25"/>
      <c r="H164" s="25"/>
      <c r="J164" s="25"/>
      <c r="K164" s="25"/>
      <c r="L164" s="25"/>
      <c r="M164" s="25"/>
      <c r="N164" s="25"/>
      <c r="R164" s="20"/>
      <c r="S164" s="25"/>
      <c r="T164" s="25"/>
      <c r="U164" s="25"/>
      <c r="V164" s="25"/>
      <c r="W164" s="23" t="str">
        <f t="shared" si="6"/>
        <v>-</v>
      </c>
      <c r="X164" s="23" t="str">
        <f t="shared" si="6"/>
        <v>-</v>
      </c>
    </row>
    <row r="165" spans="1:24" x14ac:dyDescent="0.25">
      <c r="A165" s="25"/>
      <c r="B165" s="25"/>
      <c r="C165" s="25"/>
      <c r="D165" s="25"/>
      <c r="E165" s="25"/>
      <c r="F165" s="25"/>
      <c r="G165" s="25"/>
      <c r="H165" s="25"/>
      <c r="J165" s="25"/>
      <c r="K165" s="25"/>
      <c r="L165" s="25"/>
      <c r="M165" s="25"/>
      <c r="N165" s="25"/>
      <c r="R165" s="20"/>
      <c r="S165" s="25"/>
      <c r="T165" s="25"/>
      <c r="U165" s="25"/>
      <c r="V165" s="25"/>
      <c r="W165" s="23" t="str">
        <f t="shared" si="6"/>
        <v>-</v>
      </c>
      <c r="X165" s="23" t="str">
        <f t="shared" si="6"/>
        <v>-</v>
      </c>
    </row>
    <row r="166" spans="1:24" x14ac:dyDescent="0.25">
      <c r="A166" s="25"/>
      <c r="B166" s="25"/>
      <c r="C166" s="25"/>
      <c r="D166" s="25"/>
      <c r="E166" s="25"/>
      <c r="F166" s="25"/>
      <c r="G166" s="25"/>
      <c r="H166" s="25"/>
      <c r="J166" s="25"/>
      <c r="K166" s="25"/>
      <c r="L166" s="25"/>
      <c r="M166" s="25"/>
      <c r="N166" s="25"/>
      <c r="R166" s="20"/>
      <c r="S166" s="25"/>
      <c r="T166" s="25"/>
      <c r="U166" s="25"/>
      <c r="V166" s="25"/>
      <c r="W166" s="23" t="str">
        <f t="shared" si="6"/>
        <v>-</v>
      </c>
      <c r="X166" s="23" t="str">
        <f t="shared" si="6"/>
        <v>-</v>
      </c>
    </row>
    <row r="167" spans="1:24" x14ac:dyDescent="0.25">
      <c r="A167" s="25"/>
      <c r="B167" s="25"/>
      <c r="C167" s="25"/>
      <c r="D167" s="25"/>
      <c r="E167" s="25"/>
      <c r="F167" s="25"/>
      <c r="G167" s="25"/>
      <c r="H167" s="25"/>
      <c r="J167" s="25"/>
      <c r="K167" s="25"/>
      <c r="L167" s="25"/>
      <c r="M167" s="25"/>
      <c r="N167" s="25"/>
      <c r="R167" s="20"/>
      <c r="S167" s="25"/>
      <c r="T167" s="25"/>
      <c r="U167" s="25"/>
      <c r="V167" s="25"/>
      <c r="W167" s="23" t="str">
        <f t="shared" si="6"/>
        <v>-</v>
      </c>
      <c r="X167" s="23" t="str">
        <f t="shared" si="6"/>
        <v>-</v>
      </c>
    </row>
    <row r="168" spans="1:24" x14ac:dyDescent="0.25">
      <c r="A168" s="25"/>
      <c r="B168" s="25"/>
      <c r="C168" s="25"/>
      <c r="D168" s="25"/>
      <c r="E168" s="25"/>
      <c r="F168" s="25"/>
      <c r="G168" s="25"/>
      <c r="H168" s="25"/>
      <c r="J168" s="25"/>
      <c r="K168" s="25"/>
      <c r="L168" s="25"/>
      <c r="M168" s="25"/>
      <c r="N168" s="25"/>
      <c r="R168" s="20"/>
      <c r="S168" s="25"/>
      <c r="T168" s="25"/>
      <c r="U168" s="25"/>
      <c r="V168" s="25"/>
      <c r="W168" s="23" t="str">
        <f t="shared" si="6"/>
        <v>-</v>
      </c>
      <c r="X168" s="23" t="str">
        <f t="shared" si="6"/>
        <v>-</v>
      </c>
    </row>
    <row r="169" spans="1:24" x14ac:dyDescent="0.25">
      <c r="A169" s="25"/>
      <c r="B169" s="25"/>
      <c r="C169" s="25"/>
      <c r="D169" s="25"/>
      <c r="E169" s="25"/>
      <c r="F169" s="25"/>
      <c r="G169" s="25"/>
      <c r="H169" s="25"/>
      <c r="J169" s="25"/>
      <c r="K169" s="25"/>
      <c r="L169" s="25"/>
      <c r="M169" s="25"/>
      <c r="N169" s="25"/>
      <c r="R169" s="20"/>
      <c r="S169" s="25"/>
      <c r="T169" s="25"/>
      <c r="U169" s="25"/>
      <c r="V169" s="25"/>
      <c r="W169" s="23" t="str">
        <f t="shared" si="6"/>
        <v>-</v>
      </c>
      <c r="X169" s="23" t="str">
        <f t="shared" si="6"/>
        <v>-</v>
      </c>
    </row>
    <row r="170" spans="1:24" x14ac:dyDescent="0.25">
      <c r="A170" s="25"/>
      <c r="B170" s="25"/>
      <c r="C170" s="25"/>
      <c r="D170" s="25"/>
      <c r="E170" s="25"/>
      <c r="F170" s="25"/>
      <c r="G170" s="25"/>
      <c r="H170" s="25"/>
      <c r="J170" s="25"/>
      <c r="K170" s="25"/>
      <c r="L170" s="25"/>
      <c r="M170" s="25"/>
      <c r="N170" s="25"/>
      <c r="R170" s="20"/>
      <c r="S170" s="25"/>
      <c r="T170" s="25"/>
      <c r="U170" s="25"/>
      <c r="V170" s="25"/>
      <c r="W170" s="23" t="str">
        <f t="shared" si="6"/>
        <v>-</v>
      </c>
      <c r="X170" s="23" t="str">
        <f t="shared" si="6"/>
        <v>-</v>
      </c>
    </row>
    <row r="171" spans="1:24" x14ac:dyDescent="0.25">
      <c r="A171" s="25"/>
      <c r="B171" s="25"/>
      <c r="C171" s="25"/>
      <c r="D171" s="25"/>
      <c r="E171" s="25"/>
      <c r="F171" s="25"/>
      <c r="G171" s="25"/>
      <c r="H171" s="25"/>
      <c r="J171" s="25"/>
      <c r="K171" s="25"/>
      <c r="L171" s="25"/>
      <c r="M171" s="25"/>
      <c r="N171" s="25"/>
      <c r="R171" s="20"/>
      <c r="S171" s="25"/>
      <c r="T171" s="25"/>
      <c r="U171" s="25"/>
      <c r="V171" s="25"/>
      <c r="W171" s="23" t="str">
        <f t="shared" si="6"/>
        <v>-</v>
      </c>
      <c r="X171" s="23" t="str">
        <f t="shared" si="6"/>
        <v>-</v>
      </c>
    </row>
    <row r="172" spans="1:24" x14ac:dyDescent="0.25">
      <c r="A172" s="25"/>
      <c r="B172" s="25"/>
      <c r="C172" s="25"/>
      <c r="D172" s="25"/>
      <c r="E172" s="25"/>
      <c r="F172" s="25"/>
      <c r="G172" s="25"/>
      <c r="H172" s="25"/>
      <c r="J172" s="25"/>
      <c r="K172" s="25"/>
      <c r="L172" s="25"/>
      <c r="M172" s="25"/>
      <c r="N172" s="25"/>
      <c r="R172" s="20"/>
      <c r="S172" s="25"/>
      <c r="T172" s="25"/>
      <c r="U172" s="25"/>
      <c r="V172" s="25"/>
      <c r="W172" s="23" t="str">
        <f t="shared" si="6"/>
        <v>-</v>
      </c>
      <c r="X172" s="23" t="str">
        <f t="shared" si="6"/>
        <v>-</v>
      </c>
    </row>
    <row r="173" spans="1:24" x14ac:dyDescent="0.25">
      <c r="A173" s="25"/>
      <c r="B173" s="25"/>
      <c r="C173" s="25"/>
      <c r="D173" s="25"/>
      <c r="E173" s="25"/>
      <c r="F173" s="25"/>
      <c r="G173" s="25"/>
      <c r="H173" s="25"/>
      <c r="J173" s="25"/>
      <c r="K173" s="25"/>
      <c r="L173" s="25"/>
      <c r="M173" s="25"/>
      <c r="N173" s="25"/>
      <c r="R173" s="20"/>
      <c r="S173" s="25"/>
      <c r="T173" s="25"/>
      <c r="U173" s="25"/>
      <c r="V173" s="25"/>
      <c r="W173" s="23" t="str">
        <f t="shared" si="6"/>
        <v>-</v>
      </c>
      <c r="X173" s="23" t="str">
        <f t="shared" si="6"/>
        <v>-</v>
      </c>
    </row>
    <row r="174" spans="1:24" x14ac:dyDescent="0.25">
      <c r="A174" s="25"/>
      <c r="B174" s="25"/>
      <c r="C174" s="25"/>
      <c r="D174" s="25"/>
      <c r="E174" s="25"/>
      <c r="F174" s="25"/>
      <c r="G174" s="25"/>
      <c r="H174" s="25"/>
      <c r="J174" s="25"/>
      <c r="K174" s="25"/>
      <c r="L174" s="25"/>
      <c r="M174" s="25"/>
      <c r="N174" s="25"/>
      <c r="R174" s="20"/>
      <c r="S174" s="25"/>
      <c r="T174" s="25"/>
      <c r="U174" s="25"/>
      <c r="V174" s="25"/>
      <c r="W174" s="23" t="str">
        <f t="shared" si="6"/>
        <v>-</v>
      </c>
      <c r="X174" s="23" t="str">
        <f t="shared" si="6"/>
        <v>-</v>
      </c>
    </row>
    <row r="175" spans="1:24" x14ac:dyDescent="0.25">
      <c r="A175" s="25"/>
      <c r="B175" s="25"/>
      <c r="C175" s="25"/>
      <c r="D175" s="25"/>
      <c r="E175" s="25"/>
      <c r="F175" s="25"/>
      <c r="G175" s="25"/>
      <c r="H175" s="25"/>
      <c r="J175" s="25"/>
      <c r="K175" s="25"/>
      <c r="L175" s="25"/>
      <c r="M175" s="25"/>
      <c r="N175" s="25"/>
      <c r="R175" s="20"/>
      <c r="S175" s="25"/>
      <c r="T175" s="25"/>
      <c r="U175" s="25"/>
      <c r="V175" s="25"/>
      <c r="W175" s="23" t="str">
        <f t="shared" si="6"/>
        <v>-</v>
      </c>
      <c r="X175" s="23" t="str">
        <f t="shared" si="6"/>
        <v>-</v>
      </c>
    </row>
    <row r="176" spans="1:24" x14ac:dyDescent="0.25">
      <c r="A176" s="25"/>
      <c r="B176" s="25"/>
      <c r="C176" s="25"/>
      <c r="D176" s="25"/>
      <c r="E176" s="25"/>
      <c r="F176" s="25"/>
      <c r="G176" s="25"/>
      <c r="H176" s="25"/>
      <c r="J176" s="25"/>
      <c r="K176" s="25"/>
      <c r="L176" s="25"/>
      <c r="M176" s="25"/>
      <c r="N176" s="25"/>
      <c r="R176" s="20"/>
      <c r="S176" s="25"/>
      <c r="T176" s="25"/>
      <c r="U176" s="25"/>
      <c r="V176" s="25"/>
      <c r="W176" s="23" t="str">
        <f t="shared" si="6"/>
        <v>-</v>
      </c>
      <c r="X176" s="23" t="str">
        <f t="shared" si="6"/>
        <v>-</v>
      </c>
    </row>
    <row r="177" spans="1:24" x14ac:dyDescent="0.25">
      <c r="A177" s="25"/>
      <c r="B177" s="25"/>
      <c r="C177" s="25"/>
      <c r="D177" s="25"/>
      <c r="E177" s="25"/>
      <c r="F177" s="25"/>
      <c r="G177" s="25"/>
      <c r="H177" s="25"/>
      <c r="J177" s="25"/>
      <c r="K177" s="25"/>
      <c r="L177" s="25"/>
      <c r="M177" s="25"/>
      <c r="N177" s="25"/>
      <c r="R177" s="20"/>
      <c r="S177" s="25"/>
      <c r="T177" s="25"/>
      <c r="U177" s="25"/>
      <c r="V177" s="25"/>
      <c r="W177" s="23" t="str">
        <f t="shared" si="6"/>
        <v>-</v>
      </c>
      <c r="X177" s="23" t="str">
        <f t="shared" si="6"/>
        <v>-</v>
      </c>
    </row>
    <row r="178" spans="1:24" x14ac:dyDescent="0.25">
      <c r="A178" s="25"/>
      <c r="B178" s="25"/>
      <c r="C178" s="25"/>
      <c r="D178" s="25"/>
      <c r="E178" s="25"/>
      <c r="F178" s="25"/>
      <c r="G178" s="25"/>
      <c r="H178" s="25"/>
      <c r="J178" s="25"/>
      <c r="K178" s="25"/>
      <c r="L178" s="25"/>
      <c r="M178" s="25"/>
      <c r="N178" s="25"/>
      <c r="R178" s="20"/>
      <c r="S178" s="25"/>
      <c r="T178" s="25"/>
      <c r="U178" s="25"/>
      <c r="V178" s="25"/>
      <c r="W178" s="23" t="str">
        <f t="shared" si="6"/>
        <v>-</v>
      </c>
      <c r="X178" s="23" t="str">
        <f t="shared" si="6"/>
        <v>-</v>
      </c>
    </row>
    <row r="179" spans="1:24" x14ac:dyDescent="0.25">
      <c r="A179" s="25"/>
      <c r="B179" s="25"/>
      <c r="C179" s="25"/>
      <c r="D179" s="25"/>
      <c r="E179" s="25"/>
      <c r="F179" s="25"/>
      <c r="G179" s="25"/>
      <c r="H179" s="25"/>
      <c r="J179" s="25"/>
      <c r="K179" s="25"/>
      <c r="L179" s="25"/>
      <c r="M179" s="25"/>
      <c r="N179" s="25"/>
      <c r="R179" s="20"/>
      <c r="S179" s="25"/>
      <c r="T179" s="25"/>
      <c r="U179" s="25"/>
      <c r="V179" s="25"/>
      <c r="W179" s="23" t="str">
        <f t="shared" si="6"/>
        <v>-</v>
      </c>
      <c r="X179" s="23" t="str">
        <f t="shared" si="6"/>
        <v>-</v>
      </c>
    </row>
    <row r="180" spans="1:24" x14ac:dyDescent="0.25">
      <c r="A180" s="25"/>
      <c r="B180" s="25"/>
      <c r="C180" s="25"/>
      <c r="D180" s="25"/>
      <c r="E180" s="25"/>
      <c r="F180" s="25"/>
      <c r="G180" s="25"/>
      <c r="H180" s="25"/>
      <c r="J180" s="25"/>
      <c r="K180" s="25"/>
      <c r="L180" s="25"/>
      <c r="M180" s="25"/>
      <c r="N180" s="25"/>
      <c r="R180" s="20"/>
      <c r="S180" s="25"/>
      <c r="T180" s="25"/>
      <c r="U180" s="25"/>
      <c r="V180" s="25"/>
      <c r="W180" s="23" t="str">
        <f t="shared" si="6"/>
        <v>-</v>
      </c>
      <c r="X180" s="23" t="str">
        <f t="shared" si="6"/>
        <v>-</v>
      </c>
    </row>
    <row r="181" spans="1:24" x14ac:dyDescent="0.25">
      <c r="A181" s="25"/>
      <c r="B181" s="25"/>
      <c r="C181" s="25"/>
      <c r="D181" s="25"/>
      <c r="E181" s="25"/>
      <c r="F181" s="25"/>
      <c r="G181" s="25"/>
      <c r="H181" s="25"/>
      <c r="J181" s="25"/>
      <c r="K181" s="25"/>
      <c r="L181" s="25"/>
      <c r="M181" s="25"/>
      <c r="N181" s="25"/>
      <c r="R181" s="20"/>
      <c r="S181" s="25"/>
      <c r="T181" s="25"/>
      <c r="U181" s="25"/>
      <c r="V181" s="25"/>
      <c r="W181" s="23" t="str">
        <f t="shared" si="6"/>
        <v>-</v>
      </c>
      <c r="X181" s="23" t="str">
        <f t="shared" si="6"/>
        <v>-</v>
      </c>
    </row>
    <row r="182" spans="1:24" x14ac:dyDescent="0.25">
      <c r="A182" s="25"/>
      <c r="B182" s="25"/>
      <c r="C182" s="25"/>
      <c r="D182" s="25"/>
      <c r="E182" s="25"/>
      <c r="F182" s="25"/>
      <c r="G182" s="25"/>
      <c r="H182" s="25"/>
      <c r="J182" s="25"/>
      <c r="K182" s="25"/>
      <c r="L182" s="25"/>
      <c r="M182" s="25"/>
      <c r="N182" s="25"/>
      <c r="R182" s="20"/>
      <c r="S182" s="25"/>
      <c r="T182" s="25"/>
      <c r="U182" s="25"/>
      <c r="V182" s="25"/>
      <c r="W182" s="23" t="str">
        <f t="shared" si="6"/>
        <v>-</v>
      </c>
      <c r="X182" s="23" t="str">
        <f t="shared" si="6"/>
        <v>-</v>
      </c>
    </row>
    <row r="183" spans="1:24" x14ac:dyDescent="0.25">
      <c r="A183" s="25"/>
      <c r="B183" s="25"/>
      <c r="C183" s="25"/>
      <c r="D183" s="25"/>
      <c r="E183" s="25"/>
      <c r="F183" s="25"/>
      <c r="G183" s="25"/>
      <c r="H183" s="25"/>
      <c r="J183" s="25"/>
      <c r="K183" s="25"/>
      <c r="L183" s="25"/>
      <c r="M183" s="25"/>
      <c r="N183" s="25"/>
      <c r="R183" s="20"/>
      <c r="S183" s="25"/>
      <c r="T183" s="25"/>
      <c r="U183" s="25"/>
      <c r="V183" s="25"/>
      <c r="W183" s="23" t="str">
        <f t="shared" si="6"/>
        <v>-</v>
      </c>
      <c r="X183" s="23" t="str">
        <f t="shared" si="6"/>
        <v>-</v>
      </c>
    </row>
    <row r="184" spans="1:24" x14ac:dyDescent="0.25">
      <c r="A184" s="25"/>
      <c r="B184" s="25"/>
      <c r="C184" s="25"/>
      <c r="D184" s="25"/>
      <c r="E184" s="25"/>
      <c r="F184" s="25"/>
      <c r="G184" s="25"/>
      <c r="H184" s="25"/>
      <c r="J184" s="25"/>
      <c r="K184" s="25"/>
      <c r="L184" s="25"/>
      <c r="M184" s="25"/>
      <c r="N184" s="25"/>
      <c r="R184" s="20"/>
      <c r="S184" s="25"/>
      <c r="T184" s="25"/>
      <c r="U184" s="25"/>
      <c r="V184" s="25"/>
      <c r="W184" s="23" t="str">
        <f t="shared" si="6"/>
        <v>-</v>
      </c>
      <c r="X184" s="23" t="str">
        <f t="shared" si="6"/>
        <v>-</v>
      </c>
    </row>
    <row r="185" spans="1:24" x14ac:dyDescent="0.25">
      <c r="A185" s="25"/>
      <c r="B185" s="25"/>
      <c r="C185" s="25"/>
      <c r="D185" s="25"/>
      <c r="E185" s="25"/>
      <c r="F185" s="25"/>
      <c r="G185" s="25"/>
      <c r="H185" s="25"/>
      <c r="J185" s="25"/>
      <c r="K185" s="25"/>
      <c r="L185" s="25"/>
      <c r="M185" s="25"/>
      <c r="N185" s="25"/>
      <c r="R185" s="20"/>
      <c r="S185" s="25"/>
      <c r="T185" s="25"/>
      <c r="U185" s="25"/>
      <c r="V185" s="25"/>
      <c r="W185" s="23" t="str">
        <f t="shared" si="6"/>
        <v>-</v>
      </c>
      <c r="X185" s="23" t="str">
        <f t="shared" si="6"/>
        <v>-</v>
      </c>
    </row>
    <row r="186" spans="1:24" x14ac:dyDescent="0.25">
      <c r="A186" s="25"/>
      <c r="B186" s="25"/>
      <c r="C186" s="25"/>
      <c r="D186" s="25"/>
      <c r="E186" s="25"/>
      <c r="F186" s="25"/>
      <c r="G186" s="25"/>
      <c r="H186" s="25"/>
      <c r="J186" s="25"/>
      <c r="K186" s="25"/>
      <c r="L186" s="25"/>
      <c r="M186" s="25"/>
      <c r="N186" s="25"/>
      <c r="R186" s="20"/>
      <c r="S186" s="25"/>
      <c r="T186" s="25"/>
      <c r="U186" s="25"/>
      <c r="V186" s="25"/>
      <c r="W186" s="23" t="str">
        <f t="shared" si="6"/>
        <v>-</v>
      </c>
      <c r="X186" s="23" t="str">
        <f t="shared" si="6"/>
        <v>-</v>
      </c>
    </row>
    <row r="187" spans="1:24" x14ac:dyDescent="0.25">
      <c r="A187" s="25"/>
      <c r="B187" s="25"/>
      <c r="C187" s="25"/>
      <c r="D187" s="25"/>
      <c r="E187" s="25"/>
      <c r="F187" s="25"/>
      <c r="G187" s="25"/>
      <c r="H187" s="25"/>
      <c r="J187" s="25"/>
      <c r="K187" s="25"/>
      <c r="L187" s="25"/>
      <c r="M187" s="25"/>
      <c r="N187" s="25"/>
      <c r="R187" s="20"/>
      <c r="S187" s="25"/>
      <c r="T187" s="25"/>
      <c r="U187" s="25"/>
      <c r="V187" s="25"/>
      <c r="W187" s="23" t="str">
        <f t="shared" si="6"/>
        <v>-</v>
      </c>
      <c r="X187" s="23" t="str">
        <f t="shared" si="6"/>
        <v>-</v>
      </c>
    </row>
    <row r="188" spans="1:24" x14ac:dyDescent="0.25">
      <c r="A188" s="25"/>
      <c r="B188" s="25"/>
      <c r="C188" s="25"/>
      <c r="D188" s="25"/>
      <c r="E188" s="25"/>
      <c r="F188" s="25"/>
      <c r="G188" s="25"/>
      <c r="H188" s="25"/>
      <c r="J188" s="25"/>
      <c r="K188" s="25"/>
      <c r="L188" s="25"/>
      <c r="M188" s="25"/>
      <c r="N188" s="25"/>
      <c r="R188" s="20"/>
      <c r="S188" s="25"/>
      <c r="T188" s="25"/>
      <c r="U188" s="25"/>
      <c r="V188" s="25"/>
      <c r="W188" s="23" t="str">
        <f t="shared" si="6"/>
        <v>-</v>
      </c>
      <c r="X188" s="23" t="str">
        <f t="shared" si="6"/>
        <v>-</v>
      </c>
    </row>
    <row r="189" spans="1:24" x14ac:dyDescent="0.25">
      <c r="A189" s="25"/>
      <c r="B189" s="25"/>
      <c r="C189" s="25"/>
      <c r="D189" s="25"/>
      <c r="E189" s="25"/>
      <c r="F189" s="25"/>
      <c r="G189" s="25"/>
      <c r="H189" s="25"/>
      <c r="J189" s="25"/>
      <c r="K189" s="25"/>
      <c r="L189" s="25"/>
      <c r="M189" s="25"/>
      <c r="N189" s="25"/>
      <c r="R189" s="20"/>
      <c r="S189" s="25"/>
      <c r="T189" s="25"/>
      <c r="U189" s="25"/>
      <c r="V189" s="25"/>
      <c r="W189" s="23" t="str">
        <f t="shared" si="6"/>
        <v>-</v>
      </c>
      <c r="X189" s="23" t="str">
        <f t="shared" si="6"/>
        <v>-</v>
      </c>
    </row>
    <row r="190" spans="1:24" x14ac:dyDescent="0.25">
      <c r="A190" s="25"/>
      <c r="B190" s="25"/>
      <c r="C190" s="25"/>
      <c r="D190" s="25"/>
      <c r="E190" s="25"/>
      <c r="F190" s="25"/>
      <c r="G190" s="25"/>
      <c r="H190" s="25"/>
      <c r="J190" s="25"/>
      <c r="K190" s="25"/>
      <c r="L190" s="25"/>
      <c r="M190" s="25"/>
      <c r="N190" s="25"/>
      <c r="R190" s="20"/>
      <c r="S190" s="25"/>
      <c r="T190" s="25"/>
      <c r="U190" s="25"/>
      <c r="V190" s="25"/>
      <c r="W190" s="23" t="str">
        <f t="shared" si="6"/>
        <v>-</v>
      </c>
      <c r="X190" s="23" t="str">
        <f t="shared" si="6"/>
        <v>-</v>
      </c>
    </row>
    <row r="191" spans="1:24" x14ac:dyDescent="0.25">
      <c r="A191" s="25"/>
      <c r="B191" s="25"/>
      <c r="C191" s="25"/>
      <c r="D191" s="25"/>
      <c r="E191" s="25"/>
      <c r="F191" s="25"/>
      <c r="G191" s="25"/>
      <c r="H191" s="25"/>
      <c r="J191" s="25"/>
      <c r="K191" s="25"/>
      <c r="L191" s="25"/>
      <c r="M191" s="25"/>
      <c r="N191" s="25"/>
      <c r="R191" s="20"/>
      <c r="S191" s="25"/>
      <c r="T191" s="25"/>
      <c r="U191" s="25"/>
      <c r="V191" s="25"/>
      <c r="W191" s="23" t="str">
        <f t="shared" si="6"/>
        <v>-</v>
      </c>
      <c r="X191" s="23" t="str">
        <f t="shared" si="6"/>
        <v>-</v>
      </c>
    </row>
    <row r="192" spans="1:24" x14ac:dyDescent="0.25">
      <c r="A192" s="25"/>
      <c r="B192" s="25"/>
      <c r="C192" s="25"/>
      <c r="D192" s="25"/>
      <c r="E192" s="25"/>
      <c r="F192" s="25"/>
      <c r="G192" s="25"/>
      <c r="H192" s="25"/>
      <c r="J192" s="25"/>
      <c r="K192" s="25"/>
      <c r="L192" s="25"/>
      <c r="M192" s="25"/>
      <c r="N192" s="25"/>
      <c r="R192" s="20"/>
      <c r="S192" s="25"/>
      <c r="T192" s="25"/>
      <c r="U192" s="25"/>
      <c r="V192" s="25"/>
      <c r="W192" s="23" t="str">
        <f t="shared" si="6"/>
        <v>-</v>
      </c>
      <c r="X192" s="23" t="str">
        <f t="shared" si="6"/>
        <v>-</v>
      </c>
    </row>
    <row r="193" spans="1:24" x14ac:dyDescent="0.25">
      <c r="A193" s="25"/>
      <c r="B193" s="25"/>
      <c r="C193" s="25"/>
      <c r="D193" s="25"/>
      <c r="E193" s="25"/>
      <c r="F193" s="25"/>
      <c r="G193" s="25"/>
      <c r="H193" s="25"/>
      <c r="J193" s="25"/>
      <c r="K193" s="25"/>
      <c r="L193" s="25"/>
      <c r="M193" s="25"/>
      <c r="N193" s="25"/>
      <c r="R193" s="20"/>
      <c r="S193" s="25"/>
      <c r="T193" s="25"/>
      <c r="U193" s="25"/>
      <c r="V193" s="25"/>
      <c r="W193" s="23" t="str">
        <f t="shared" si="6"/>
        <v>-</v>
      </c>
      <c r="X193" s="23" t="str">
        <f t="shared" si="6"/>
        <v>-</v>
      </c>
    </row>
    <row r="194" spans="1:24" x14ac:dyDescent="0.25">
      <c r="A194" s="25"/>
      <c r="B194" s="25"/>
      <c r="C194" s="25"/>
      <c r="D194" s="25"/>
      <c r="E194" s="25"/>
      <c r="F194" s="25"/>
      <c r="G194" s="25"/>
      <c r="H194" s="25"/>
      <c r="J194" s="25"/>
      <c r="K194" s="25"/>
      <c r="L194" s="25"/>
      <c r="M194" s="25"/>
      <c r="N194" s="25"/>
      <c r="R194" s="20"/>
      <c r="S194" s="25"/>
      <c r="T194" s="25"/>
      <c r="U194" s="25"/>
      <c r="V194" s="25"/>
      <c r="W194" s="23" t="str">
        <f t="shared" si="6"/>
        <v>-</v>
      </c>
      <c r="X194" s="23" t="str">
        <f t="shared" si="6"/>
        <v>-</v>
      </c>
    </row>
    <row r="195" spans="1:24" x14ac:dyDescent="0.25">
      <c r="A195" s="25"/>
      <c r="B195" s="25"/>
      <c r="C195" s="25"/>
      <c r="D195" s="25"/>
      <c r="E195" s="25"/>
      <c r="F195" s="25"/>
      <c r="G195" s="25"/>
      <c r="H195" s="25"/>
      <c r="J195" s="25"/>
      <c r="K195" s="25"/>
      <c r="L195" s="25"/>
      <c r="M195" s="25"/>
      <c r="N195" s="25"/>
      <c r="R195" s="20"/>
      <c r="S195" s="25"/>
      <c r="T195" s="25"/>
      <c r="U195" s="25"/>
      <c r="V195" s="25"/>
      <c r="W195" s="23" t="str">
        <f t="shared" si="6"/>
        <v>-</v>
      </c>
      <c r="X195" s="23" t="str">
        <f t="shared" si="6"/>
        <v>-</v>
      </c>
    </row>
    <row r="196" spans="1:24" x14ac:dyDescent="0.25">
      <c r="A196" s="25"/>
      <c r="B196" s="25"/>
      <c r="C196" s="25"/>
      <c r="D196" s="25"/>
      <c r="E196" s="25"/>
      <c r="F196" s="25"/>
      <c r="G196" s="25"/>
      <c r="H196" s="25"/>
      <c r="J196" s="25"/>
      <c r="K196" s="25"/>
      <c r="L196" s="25"/>
      <c r="M196" s="25"/>
      <c r="N196" s="25"/>
      <c r="R196" s="20"/>
      <c r="S196" s="25"/>
      <c r="T196" s="25"/>
      <c r="U196" s="25"/>
      <c r="V196" s="25"/>
      <c r="W196" s="23" t="str">
        <f t="shared" si="6"/>
        <v>-</v>
      </c>
      <c r="X196" s="23" t="str">
        <f t="shared" si="6"/>
        <v>-</v>
      </c>
    </row>
    <row r="197" spans="1:24" x14ac:dyDescent="0.25">
      <c r="A197" s="25"/>
      <c r="B197" s="25"/>
      <c r="C197" s="25"/>
      <c r="D197" s="25"/>
      <c r="E197" s="25"/>
      <c r="F197" s="25"/>
      <c r="G197" s="25"/>
      <c r="H197" s="25"/>
      <c r="J197" s="25"/>
      <c r="K197" s="25"/>
      <c r="L197" s="25"/>
      <c r="M197" s="25"/>
      <c r="N197" s="25"/>
      <c r="R197" s="20"/>
      <c r="S197" s="25"/>
      <c r="T197" s="25"/>
      <c r="U197" s="25"/>
      <c r="V197" s="25"/>
      <c r="W197" s="23" t="str">
        <f t="shared" si="6"/>
        <v>-</v>
      </c>
      <c r="X197" s="23" t="str">
        <f t="shared" si="6"/>
        <v>-</v>
      </c>
    </row>
    <row r="198" spans="1:24" x14ac:dyDescent="0.25">
      <c r="A198" s="25"/>
      <c r="B198" s="25"/>
      <c r="C198" s="25"/>
      <c r="D198" s="25"/>
      <c r="E198" s="25"/>
      <c r="F198" s="25"/>
      <c r="G198" s="25"/>
      <c r="H198" s="25"/>
      <c r="J198" s="25"/>
      <c r="K198" s="25"/>
      <c r="L198" s="25"/>
      <c r="M198" s="25"/>
      <c r="N198" s="25"/>
      <c r="R198" s="20"/>
      <c r="S198" s="25"/>
      <c r="T198" s="25"/>
      <c r="U198" s="25"/>
      <c r="V198" s="25"/>
      <c r="W198" s="23" t="str">
        <f t="shared" si="6"/>
        <v>-</v>
      </c>
      <c r="X198" s="23" t="str">
        <f t="shared" si="6"/>
        <v>-</v>
      </c>
    </row>
    <row r="199" spans="1:24" x14ac:dyDescent="0.25">
      <c r="A199" s="25"/>
      <c r="B199" s="25"/>
      <c r="C199" s="25"/>
      <c r="D199" s="25"/>
      <c r="E199" s="25"/>
      <c r="F199" s="25"/>
      <c r="G199" s="25"/>
      <c r="H199" s="25"/>
      <c r="J199" s="25"/>
      <c r="K199" s="25"/>
      <c r="L199" s="25"/>
      <c r="M199" s="25"/>
      <c r="N199" s="25"/>
      <c r="R199" s="20"/>
      <c r="S199" s="25"/>
      <c r="T199" s="25"/>
      <c r="U199" s="25"/>
      <c r="V199" s="25"/>
      <c r="W199" s="23" t="str">
        <f t="shared" si="6"/>
        <v>-</v>
      </c>
      <c r="X199" s="23" t="str">
        <f t="shared" si="6"/>
        <v>-</v>
      </c>
    </row>
    <row r="200" spans="1:24" x14ac:dyDescent="0.25">
      <c r="A200" s="25"/>
      <c r="B200" s="25"/>
      <c r="C200" s="25"/>
      <c r="D200" s="25"/>
      <c r="E200" s="25"/>
      <c r="F200" s="25"/>
      <c r="G200" s="25"/>
      <c r="H200" s="25"/>
      <c r="J200" s="25"/>
      <c r="K200" s="25"/>
      <c r="L200" s="25"/>
      <c r="M200" s="25"/>
      <c r="N200" s="25"/>
      <c r="R200" s="20"/>
      <c r="S200" s="25"/>
      <c r="T200" s="25"/>
      <c r="U200" s="25"/>
      <c r="V200" s="25"/>
      <c r="W200" s="23" t="str">
        <f t="shared" si="6"/>
        <v>-</v>
      </c>
      <c r="X200" s="23" t="str">
        <f t="shared" si="6"/>
        <v>-</v>
      </c>
    </row>
    <row r="201" spans="1:24" x14ac:dyDescent="0.25">
      <c r="A201" s="25"/>
      <c r="B201" s="25"/>
      <c r="C201" s="25"/>
      <c r="D201" s="25"/>
      <c r="E201" s="25"/>
      <c r="F201" s="25"/>
      <c r="G201" s="25"/>
      <c r="H201" s="25"/>
      <c r="J201" s="25"/>
      <c r="K201" s="25"/>
      <c r="L201" s="25"/>
      <c r="M201" s="25"/>
      <c r="N201" s="25"/>
      <c r="R201" s="20"/>
      <c r="S201" s="25"/>
      <c r="T201" s="25"/>
      <c r="U201" s="25"/>
      <c r="V201" s="25"/>
      <c r="W201" s="23" t="str">
        <f t="shared" si="6"/>
        <v>-</v>
      </c>
      <c r="X201" s="23" t="str">
        <f t="shared" si="6"/>
        <v>-</v>
      </c>
    </row>
    <row r="202" spans="1:24" x14ac:dyDescent="0.25">
      <c r="A202" s="25"/>
      <c r="B202" s="25"/>
      <c r="C202" s="25"/>
      <c r="D202" s="25"/>
      <c r="E202" s="25"/>
      <c r="F202" s="25"/>
      <c r="G202" s="25"/>
      <c r="H202" s="25"/>
      <c r="J202" s="25"/>
      <c r="K202" s="25"/>
      <c r="L202" s="25"/>
      <c r="M202" s="25"/>
      <c r="N202" s="25"/>
      <c r="R202" s="20"/>
      <c r="S202" s="25"/>
      <c r="T202" s="25"/>
      <c r="U202" s="25"/>
      <c r="V202" s="25"/>
      <c r="W202" s="23" t="str">
        <f t="shared" si="6"/>
        <v>-</v>
      </c>
      <c r="X202" s="23" t="str">
        <f t="shared" si="6"/>
        <v>-</v>
      </c>
    </row>
    <row r="203" spans="1:24" x14ac:dyDescent="0.25">
      <c r="A203" s="25"/>
      <c r="B203" s="25"/>
      <c r="C203" s="25"/>
      <c r="D203" s="25"/>
      <c r="E203" s="25"/>
      <c r="F203" s="25"/>
      <c r="G203" s="25"/>
      <c r="H203" s="25"/>
      <c r="J203" s="25"/>
      <c r="K203" s="25"/>
      <c r="L203" s="25"/>
      <c r="M203" s="25"/>
      <c r="N203" s="25"/>
      <c r="R203" s="20"/>
      <c r="S203" s="25"/>
      <c r="T203" s="25"/>
      <c r="U203" s="25"/>
      <c r="V203" s="25"/>
      <c r="W203" s="23" t="str">
        <f t="shared" si="6"/>
        <v>-</v>
      </c>
      <c r="X203" s="23" t="str">
        <f t="shared" si="6"/>
        <v>-</v>
      </c>
    </row>
    <row r="204" spans="1:24" x14ac:dyDescent="0.25">
      <c r="A204" s="25"/>
      <c r="B204" s="25"/>
      <c r="C204" s="25"/>
      <c r="D204" s="25"/>
      <c r="E204" s="25"/>
      <c r="F204" s="25"/>
      <c r="G204" s="25"/>
      <c r="H204" s="25"/>
      <c r="J204" s="25"/>
      <c r="K204" s="25"/>
      <c r="L204" s="25"/>
      <c r="M204" s="25"/>
      <c r="N204" s="25"/>
      <c r="R204" s="20"/>
      <c r="S204" s="25"/>
      <c r="T204" s="25"/>
      <c r="U204" s="25"/>
      <c r="V204" s="25"/>
      <c r="W204" s="23" t="str">
        <f t="shared" si="6"/>
        <v>-</v>
      </c>
      <c r="X204" s="23" t="str">
        <f t="shared" si="6"/>
        <v>-</v>
      </c>
    </row>
    <row r="205" spans="1:24" x14ac:dyDescent="0.25">
      <c r="A205" s="25"/>
      <c r="B205" s="25"/>
      <c r="C205" s="25"/>
      <c r="D205" s="25"/>
      <c r="E205" s="25"/>
      <c r="F205" s="25"/>
      <c r="G205" s="25"/>
      <c r="H205" s="25"/>
      <c r="J205" s="25"/>
      <c r="K205" s="25"/>
      <c r="L205" s="25"/>
      <c r="M205" s="25"/>
      <c r="N205" s="25"/>
      <c r="R205" s="20"/>
      <c r="S205" s="25"/>
      <c r="T205" s="25"/>
      <c r="U205" s="25"/>
      <c r="V205" s="25"/>
      <c r="W205" s="23" t="str">
        <f t="shared" si="6"/>
        <v>-</v>
      </c>
      <c r="X205" s="23" t="str">
        <f t="shared" si="6"/>
        <v>-</v>
      </c>
    </row>
    <row r="206" spans="1:24" x14ac:dyDescent="0.25">
      <c r="A206" s="25"/>
      <c r="B206" s="25"/>
      <c r="C206" s="25"/>
      <c r="D206" s="25"/>
      <c r="E206" s="25"/>
      <c r="F206" s="25"/>
      <c r="G206" s="25"/>
      <c r="H206" s="25"/>
      <c r="J206" s="25"/>
      <c r="K206" s="25"/>
      <c r="L206" s="25"/>
      <c r="M206" s="25"/>
      <c r="N206" s="25"/>
      <c r="R206" s="20"/>
      <c r="S206" s="25"/>
      <c r="T206" s="25"/>
      <c r="U206" s="25"/>
      <c r="V206" s="25"/>
      <c r="W206" s="23" t="str">
        <f t="shared" ref="W206:X269" si="7">IF((J206+L206/$X$6)&gt;0,(J206+L206/$X$6),"-")</f>
        <v>-</v>
      </c>
      <c r="X206" s="23" t="str">
        <f t="shared" si="7"/>
        <v>-</v>
      </c>
    </row>
    <row r="207" spans="1:24" x14ac:dyDescent="0.25">
      <c r="A207" s="25"/>
      <c r="B207" s="25"/>
      <c r="C207" s="25"/>
      <c r="D207" s="25"/>
      <c r="E207" s="25"/>
      <c r="F207" s="25"/>
      <c r="G207" s="25"/>
      <c r="H207" s="25"/>
      <c r="J207" s="25"/>
      <c r="K207" s="25"/>
      <c r="L207" s="25"/>
      <c r="M207" s="25"/>
      <c r="N207" s="25"/>
      <c r="R207" s="20"/>
      <c r="S207" s="25"/>
      <c r="T207" s="25"/>
      <c r="U207" s="25"/>
      <c r="V207" s="25"/>
      <c r="W207" s="23" t="str">
        <f t="shared" si="7"/>
        <v>-</v>
      </c>
      <c r="X207" s="23" t="str">
        <f t="shared" si="7"/>
        <v>-</v>
      </c>
    </row>
    <row r="208" spans="1:24" x14ac:dyDescent="0.25">
      <c r="A208" s="25"/>
      <c r="B208" s="25"/>
      <c r="C208" s="25"/>
      <c r="D208" s="25"/>
      <c r="E208" s="25"/>
      <c r="F208" s="25"/>
      <c r="G208" s="25"/>
      <c r="H208" s="25"/>
      <c r="J208" s="25"/>
      <c r="K208" s="25"/>
      <c r="L208" s="25"/>
      <c r="M208" s="25"/>
      <c r="N208" s="25"/>
      <c r="R208" s="20"/>
      <c r="S208" s="25"/>
      <c r="T208" s="25"/>
      <c r="U208" s="25"/>
      <c r="V208" s="25"/>
      <c r="W208" s="23" t="str">
        <f t="shared" si="7"/>
        <v>-</v>
      </c>
      <c r="X208" s="23" t="str">
        <f t="shared" si="7"/>
        <v>-</v>
      </c>
    </row>
    <row r="209" spans="1:24" x14ac:dyDescent="0.25">
      <c r="A209" s="25"/>
      <c r="B209" s="25"/>
      <c r="C209" s="25"/>
      <c r="D209" s="25"/>
      <c r="E209" s="25"/>
      <c r="F209" s="25"/>
      <c r="G209" s="25"/>
      <c r="H209" s="25"/>
      <c r="J209" s="25"/>
      <c r="K209" s="25"/>
      <c r="L209" s="25"/>
      <c r="M209" s="25"/>
      <c r="N209" s="25"/>
      <c r="R209" s="20"/>
      <c r="S209" s="25"/>
      <c r="T209" s="25"/>
      <c r="U209" s="25"/>
      <c r="V209" s="25"/>
      <c r="W209" s="23" t="str">
        <f t="shared" si="7"/>
        <v>-</v>
      </c>
      <c r="X209" s="23" t="str">
        <f t="shared" si="7"/>
        <v>-</v>
      </c>
    </row>
    <row r="210" spans="1:24" x14ac:dyDescent="0.25">
      <c r="A210" s="25"/>
      <c r="B210" s="25"/>
      <c r="C210" s="25"/>
      <c r="D210" s="25"/>
      <c r="E210" s="25"/>
      <c r="F210" s="25"/>
      <c r="G210" s="25"/>
      <c r="H210" s="25"/>
      <c r="J210" s="25"/>
      <c r="K210" s="25"/>
      <c r="L210" s="25"/>
      <c r="M210" s="25"/>
      <c r="N210" s="25"/>
      <c r="R210" s="20"/>
      <c r="S210" s="25"/>
      <c r="T210" s="25"/>
      <c r="U210" s="25"/>
      <c r="V210" s="25"/>
      <c r="W210" s="23" t="str">
        <f t="shared" si="7"/>
        <v>-</v>
      </c>
      <c r="X210" s="23" t="str">
        <f t="shared" si="7"/>
        <v>-</v>
      </c>
    </row>
    <row r="211" spans="1:24" x14ac:dyDescent="0.25">
      <c r="A211" s="25"/>
      <c r="B211" s="25"/>
      <c r="C211" s="25"/>
      <c r="D211" s="25"/>
      <c r="E211" s="25"/>
      <c r="F211" s="25"/>
      <c r="G211" s="25"/>
      <c r="H211" s="25"/>
      <c r="J211" s="25"/>
      <c r="K211" s="25"/>
      <c r="L211" s="25"/>
      <c r="M211" s="25"/>
      <c r="N211" s="25"/>
      <c r="R211" s="20"/>
      <c r="S211" s="25"/>
      <c r="T211" s="25"/>
      <c r="U211" s="25"/>
      <c r="V211" s="25"/>
      <c r="W211" s="23" t="str">
        <f t="shared" si="7"/>
        <v>-</v>
      </c>
      <c r="X211" s="23" t="str">
        <f t="shared" si="7"/>
        <v>-</v>
      </c>
    </row>
    <row r="212" spans="1:24" x14ac:dyDescent="0.25">
      <c r="A212" s="25"/>
      <c r="B212" s="25"/>
      <c r="C212" s="25"/>
      <c r="D212" s="25"/>
      <c r="E212" s="25"/>
      <c r="F212" s="25"/>
      <c r="G212" s="25"/>
      <c r="H212" s="25"/>
      <c r="J212" s="25"/>
      <c r="K212" s="25"/>
      <c r="L212" s="25"/>
      <c r="M212" s="25"/>
      <c r="N212" s="25"/>
      <c r="R212" s="20"/>
      <c r="S212" s="25"/>
      <c r="T212" s="25"/>
      <c r="U212" s="25"/>
      <c r="V212" s="25"/>
      <c r="W212" s="23" t="str">
        <f t="shared" si="7"/>
        <v>-</v>
      </c>
      <c r="X212" s="23" t="str">
        <f t="shared" si="7"/>
        <v>-</v>
      </c>
    </row>
    <row r="213" spans="1:24" x14ac:dyDescent="0.25">
      <c r="A213" s="25"/>
      <c r="B213" s="25"/>
      <c r="C213" s="25"/>
      <c r="D213" s="25"/>
      <c r="E213" s="25"/>
      <c r="F213" s="25"/>
      <c r="G213" s="25"/>
      <c r="H213" s="25"/>
      <c r="J213" s="25"/>
      <c r="K213" s="25"/>
      <c r="L213" s="25"/>
      <c r="M213" s="25"/>
      <c r="N213" s="25"/>
      <c r="R213" s="20"/>
      <c r="S213" s="25"/>
      <c r="T213" s="25"/>
      <c r="U213" s="25"/>
      <c r="V213" s="25"/>
      <c r="W213" s="23" t="str">
        <f t="shared" si="7"/>
        <v>-</v>
      </c>
      <c r="X213" s="23" t="str">
        <f t="shared" si="7"/>
        <v>-</v>
      </c>
    </row>
    <row r="214" spans="1:24" x14ac:dyDescent="0.25">
      <c r="A214" s="25"/>
      <c r="B214" s="25"/>
      <c r="C214" s="25"/>
      <c r="D214" s="25"/>
      <c r="E214" s="25"/>
      <c r="F214" s="25"/>
      <c r="G214" s="25"/>
      <c r="H214" s="25"/>
      <c r="J214" s="25"/>
      <c r="K214" s="25"/>
      <c r="L214" s="25"/>
      <c r="M214" s="25"/>
      <c r="N214" s="25"/>
      <c r="R214" s="20"/>
      <c r="S214" s="25"/>
      <c r="T214" s="25"/>
      <c r="U214" s="25"/>
      <c r="V214" s="25"/>
      <c r="W214" s="23" t="str">
        <f t="shared" si="7"/>
        <v>-</v>
      </c>
      <c r="X214" s="23" t="str">
        <f t="shared" si="7"/>
        <v>-</v>
      </c>
    </row>
    <row r="215" spans="1:24" x14ac:dyDescent="0.25">
      <c r="A215" s="25"/>
      <c r="B215" s="25"/>
      <c r="C215" s="25"/>
      <c r="D215" s="25"/>
      <c r="E215" s="25"/>
      <c r="F215" s="25"/>
      <c r="G215" s="25"/>
      <c r="H215" s="25"/>
      <c r="J215" s="25"/>
      <c r="K215" s="25"/>
      <c r="L215" s="25"/>
      <c r="M215" s="25"/>
      <c r="N215" s="25"/>
      <c r="R215" s="20"/>
      <c r="S215" s="25"/>
      <c r="T215" s="25"/>
      <c r="U215" s="25"/>
      <c r="V215" s="25"/>
      <c r="W215" s="23" t="str">
        <f t="shared" si="7"/>
        <v>-</v>
      </c>
      <c r="X215" s="23" t="str">
        <f t="shared" si="7"/>
        <v>-</v>
      </c>
    </row>
    <row r="216" spans="1:24" x14ac:dyDescent="0.25">
      <c r="A216" s="25"/>
      <c r="B216" s="25"/>
      <c r="C216" s="25"/>
      <c r="D216" s="25"/>
      <c r="E216" s="25"/>
      <c r="F216" s="25"/>
      <c r="G216" s="25"/>
      <c r="H216" s="25"/>
      <c r="J216" s="25"/>
      <c r="K216" s="25"/>
      <c r="L216" s="25"/>
      <c r="M216" s="25"/>
      <c r="N216" s="25"/>
      <c r="R216" s="20"/>
      <c r="S216" s="25"/>
      <c r="T216" s="25"/>
      <c r="U216" s="25"/>
      <c r="V216" s="25"/>
      <c r="W216" s="23" t="str">
        <f t="shared" si="7"/>
        <v>-</v>
      </c>
      <c r="X216" s="23" t="str">
        <f t="shared" si="7"/>
        <v>-</v>
      </c>
    </row>
    <row r="217" spans="1:24" x14ac:dyDescent="0.25">
      <c r="A217" s="25"/>
      <c r="B217" s="25"/>
      <c r="C217" s="25"/>
      <c r="D217" s="25"/>
      <c r="E217" s="25"/>
      <c r="F217" s="25"/>
      <c r="G217" s="25"/>
      <c r="H217" s="25"/>
      <c r="J217" s="25"/>
      <c r="K217" s="25"/>
      <c r="L217" s="25"/>
      <c r="M217" s="25"/>
      <c r="N217" s="25"/>
      <c r="R217" s="20"/>
      <c r="S217" s="25"/>
      <c r="T217" s="25"/>
      <c r="U217" s="25"/>
      <c r="V217" s="25"/>
      <c r="W217" s="23" t="str">
        <f t="shared" si="7"/>
        <v>-</v>
      </c>
      <c r="X217" s="23" t="str">
        <f t="shared" si="7"/>
        <v>-</v>
      </c>
    </row>
    <row r="218" spans="1:24" x14ac:dyDescent="0.25">
      <c r="A218" s="25"/>
      <c r="B218" s="25"/>
      <c r="C218" s="25"/>
      <c r="D218" s="25"/>
      <c r="E218" s="25"/>
      <c r="F218" s="25"/>
      <c r="G218" s="25"/>
      <c r="H218" s="25"/>
      <c r="J218" s="25"/>
      <c r="K218" s="25"/>
      <c r="L218" s="25"/>
      <c r="M218" s="25"/>
      <c r="N218" s="25"/>
      <c r="R218" s="20"/>
      <c r="S218" s="25"/>
      <c r="T218" s="25"/>
      <c r="U218" s="25"/>
      <c r="V218" s="25"/>
      <c r="W218" s="23" t="str">
        <f t="shared" si="7"/>
        <v>-</v>
      </c>
      <c r="X218" s="23" t="str">
        <f t="shared" si="7"/>
        <v>-</v>
      </c>
    </row>
    <row r="219" spans="1:24" x14ac:dyDescent="0.25">
      <c r="A219" s="25"/>
      <c r="B219" s="25"/>
      <c r="C219" s="25"/>
      <c r="D219" s="25"/>
      <c r="E219" s="25"/>
      <c r="F219" s="25"/>
      <c r="G219" s="25"/>
      <c r="H219" s="25"/>
      <c r="J219" s="25"/>
      <c r="K219" s="25"/>
      <c r="L219" s="25"/>
      <c r="M219" s="25"/>
      <c r="N219" s="25"/>
      <c r="R219" s="20"/>
      <c r="S219" s="25"/>
      <c r="T219" s="25"/>
      <c r="U219" s="25"/>
      <c r="V219" s="25"/>
      <c r="W219" s="23" t="str">
        <f t="shared" si="7"/>
        <v>-</v>
      </c>
      <c r="X219" s="23" t="str">
        <f t="shared" si="7"/>
        <v>-</v>
      </c>
    </row>
    <row r="220" spans="1:24" x14ac:dyDescent="0.25">
      <c r="A220" s="25"/>
      <c r="B220" s="25"/>
      <c r="C220" s="25"/>
      <c r="D220" s="25"/>
      <c r="E220" s="25"/>
      <c r="F220" s="25"/>
      <c r="G220" s="25"/>
      <c r="H220" s="25"/>
      <c r="J220" s="25"/>
      <c r="K220" s="25"/>
      <c r="L220" s="25"/>
      <c r="M220" s="25"/>
      <c r="N220" s="25"/>
      <c r="R220" s="20"/>
      <c r="S220" s="25"/>
      <c r="T220" s="25"/>
      <c r="U220" s="25"/>
      <c r="V220" s="25"/>
      <c r="W220" s="23" t="str">
        <f t="shared" si="7"/>
        <v>-</v>
      </c>
      <c r="X220" s="23" t="str">
        <f t="shared" si="7"/>
        <v>-</v>
      </c>
    </row>
    <row r="221" spans="1:24" x14ac:dyDescent="0.25">
      <c r="A221" s="25"/>
      <c r="B221" s="25"/>
      <c r="C221" s="25"/>
      <c r="D221" s="25"/>
      <c r="E221" s="25"/>
      <c r="F221" s="25"/>
      <c r="G221" s="25"/>
      <c r="H221" s="25"/>
      <c r="J221" s="25"/>
      <c r="K221" s="25"/>
      <c r="L221" s="25"/>
      <c r="M221" s="25"/>
      <c r="N221" s="25"/>
      <c r="R221" s="20"/>
      <c r="S221" s="25"/>
      <c r="T221" s="25"/>
      <c r="U221" s="25"/>
      <c r="V221" s="25"/>
      <c r="W221" s="23" t="str">
        <f t="shared" si="7"/>
        <v>-</v>
      </c>
      <c r="X221" s="23" t="str">
        <f t="shared" si="7"/>
        <v>-</v>
      </c>
    </row>
    <row r="222" spans="1:24" x14ac:dyDescent="0.25">
      <c r="A222" s="25"/>
      <c r="B222" s="25"/>
      <c r="C222" s="25"/>
      <c r="D222" s="25"/>
      <c r="E222" s="25"/>
      <c r="F222" s="25"/>
      <c r="G222" s="25"/>
      <c r="H222" s="25"/>
      <c r="J222" s="25"/>
      <c r="K222" s="25"/>
      <c r="L222" s="25"/>
      <c r="M222" s="25"/>
      <c r="N222" s="25"/>
      <c r="R222" s="20"/>
      <c r="S222" s="25"/>
      <c r="T222" s="25"/>
      <c r="U222" s="25"/>
      <c r="V222" s="25"/>
      <c r="W222" s="23" t="str">
        <f t="shared" si="7"/>
        <v>-</v>
      </c>
      <c r="X222" s="23" t="str">
        <f t="shared" si="7"/>
        <v>-</v>
      </c>
    </row>
    <row r="223" spans="1:24" x14ac:dyDescent="0.25">
      <c r="A223" s="25"/>
      <c r="B223" s="25"/>
      <c r="C223" s="25"/>
      <c r="D223" s="25"/>
      <c r="E223" s="25"/>
      <c r="F223" s="25"/>
      <c r="G223" s="25"/>
      <c r="H223" s="25"/>
      <c r="J223" s="25"/>
      <c r="K223" s="25"/>
      <c r="L223" s="25"/>
      <c r="M223" s="25"/>
      <c r="N223" s="25"/>
      <c r="R223" s="20"/>
      <c r="S223" s="25"/>
      <c r="T223" s="25"/>
      <c r="U223" s="25"/>
      <c r="V223" s="25"/>
      <c r="W223" s="23" t="str">
        <f t="shared" si="7"/>
        <v>-</v>
      </c>
      <c r="X223" s="23" t="str">
        <f t="shared" si="7"/>
        <v>-</v>
      </c>
    </row>
    <row r="224" spans="1:24" x14ac:dyDescent="0.25">
      <c r="A224" s="25"/>
      <c r="B224" s="25"/>
      <c r="C224" s="25"/>
      <c r="D224" s="25"/>
      <c r="E224" s="25"/>
      <c r="F224" s="25"/>
      <c r="G224" s="25"/>
      <c r="H224" s="25"/>
      <c r="J224" s="25"/>
      <c r="K224" s="25"/>
      <c r="L224" s="25"/>
      <c r="M224" s="25"/>
      <c r="N224" s="25"/>
      <c r="R224" s="20"/>
      <c r="S224" s="25"/>
      <c r="T224" s="25"/>
      <c r="U224" s="25"/>
      <c r="V224" s="25"/>
      <c r="W224" s="23" t="str">
        <f t="shared" si="7"/>
        <v>-</v>
      </c>
      <c r="X224" s="23" t="str">
        <f t="shared" si="7"/>
        <v>-</v>
      </c>
    </row>
    <row r="225" spans="1:24" x14ac:dyDescent="0.25">
      <c r="A225" s="25"/>
      <c r="B225" s="25"/>
      <c r="C225" s="25"/>
      <c r="D225" s="25"/>
      <c r="E225" s="25"/>
      <c r="F225" s="25"/>
      <c r="G225" s="25"/>
      <c r="H225" s="25"/>
      <c r="J225" s="25"/>
      <c r="K225" s="25"/>
      <c r="L225" s="25"/>
      <c r="M225" s="25"/>
      <c r="N225" s="25"/>
      <c r="R225" s="20"/>
      <c r="S225" s="25"/>
      <c r="T225" s="25"/>
      <c r="U225" s="25"/>
      <c r="V225" s="25"/>
      <c r="W225" s="23" t="str">
        <f t="shared" si="7"/>
        <v>-</v>
      </c>
      <c r="X225" s="23" t="str">
        <f t="shared" si="7"/>
        <v>-</v>
      </c>
    </row>
    <row r="226" spans="1:24" x14ac:dyDescent="0.25">
      <c r="A226" s="25"/>
      <c r="B226" s="25"/>
      <c r="C226" s="25"/>
      <c r="D226" s="25"/>
      <c r="E226" s="25"/>
      <c r="F226" s="25"/>
      <c r="G226" s="25"/>
      <c r="H226" s="25"/>
      <c r="J226" s="25"/>
      <c r="K226" s="25"/>
      <c r="L226" s="25"/>
      <c r="M226" s="25"/>
      <c r="N226" s="25"/>
      <c r="R226" s="20"/>
      <c r="S226" s="25"/>
      <c r="T226" s="25"/>
      <c r="U226" s="25"/>
      <c r="V226" s="25"/>
      <c r="W226" s="23" t="str">
        <f t="shared" si="7"/>
        <v>-</v>
      </c>
      <c r="X226" s="23" t="str">
        <f t="shared" si="7"/>
        <v>-</v>
      </c>
    </row>
    <row r="227" spans="1:24" x14ac:dyDescent="0.25">
      <c r="A227" s="25"/>
      <c r="B227" s="25"/>
      <c r="C227" s="25"/>
      <c r="D227" s="25"/>
      <c r="E227" s="25"/>
      <c r="F227" s="25"/>
      <c r="G227" s="25"/>
      <c r="H227" s="25"/>
      <c r="J227" s="25"/>
      <c r="K227" s="25"/>
      <c r="L227" s="25"/>
      <c r="M227" s="25"/>
      <c r="N227" s="25"/>
      <c r="R227" s="20"/>
      <c r="S227" s="25"/>
      <c r="T227" s="25"/>
      <c r="U227" s="25"/>
      <c r="V227" s="25"/>
      <c r="W227" s="23" t="str">
        <f t="shared" si="7"/>
        <v>-</v>
      </c>
      <c r="X227" s="23" t="str">
        <f t="shared" si="7"/>
        <v>-</v>
      </c>
    </row>
    <row r="228" spans="1:24" x14ac:dyDescent="0.25">
      <c r="A228" s="25"/>
      <c r="B228" s="25"/>
      <c r="C228" s="25"/>
      <c r="D228" s="25"/>
      <c r="E228" s="25"/>
      <c r="F228" s="25"/>
      <c r="G228" s="25"/>
      <c r="H228" s="25"/>
      <c r="J228" s="25"/>
      <c r="K228" s="25"/>
      <c r="L228" s="25"/>
      <c r="M228" s="25"/>
      <c r="N228" s="25"/>
      <c r="R228" s="20"/>
      <c r="S228" s="25"/>
      <c r="T228" s="25"/>
      <c r="U228" s="25"/>
      <c r="V228" s="25"/>
      <c r="W228" s="23" t="str">
        <f t="shared" si="7"/>
        <v>-</v>
      </c>
      <c r="X228" s="23" t="str">
        <f t="shared" si="7"/>
        <v>-</v>
      </c>
    </row>
    <row r="229" spans="1:24" x14ac:dyDescent="0.25">
      <c r="A229" s="25"/>
      <c r="B229" s="25"/>
      <c r="C229" s="25"/>
      <c r="D229" s="25"/>
      <c r="E229" s="25"/>
      <c r="F229" s="25"/>
      <c r="G229" s="25"/>
      <c r="H229" s="25"/>
      <c r="J229" s="25"/>
      <c r="K229" s="25"/>
      <c r="L229" s="25"/>
      <c r="M229" s="25"/>
      <c r="N229" s="25"/>
      <c r="R229" s="20"/>
      <c r="S229" s="25"/>
      <c r="T229" s="25"/>
      <c r="U229" s="25"/>
      <c r="V229" s="25"/>
      <c r="W229" s="23" t="str">
        <f t="shared" si="7"/>
        <v>-</v>
      </c>
      <c r="X229" s="23" t="str">
        <f t="shared" si="7"/>
        <v>-</v>
      </c>
    </row>
    <row r="230" spans="1:24" x14ac:dyDescent="0.25">
      <c r="A230" s="25"/>
      <c r="B230" s="25"/>
      <c r="C230" s="25"/>
      <c r="D230" s="25"/>
      <c r="E230" s="25"/>
      <c r="F230" s="25"/>
      <c r="G230" s="25"/>
      <c r="H230" s="25"/>
      <c r="J230" s="25"/>
      <c r="K230" s="25"/>
      <c r="L230" s="25"/>
      <c r="M230" s="25"/>
      <c r="N230" s="25"/>
      <c r="R230" s="20"/>
      <c r="S230" s="25"/>
      <c r="T230" s="25"/>
      <c r="U230" s="25"/>
      <c r="V230" s="25"/>
      <c r="W230" s="23" t="str">
        <f t="shared" si="7"/>
        <v>-</v>
      </c>
      <c r="X230" s="23" t="str">
        <f t="shared" si="7"/>
        <v>-</v>
      </c>
    </row>
    <row r="231" spans="1:24" x14ac:dyDescent="0.25">
      <c r="A231" s="25"/>
      <c r="B231" s="25"/>
      <c r="C231" s="25"/>
      <c r="D231" s="25"/>
      <c r="E231" s="25"/>
      <c r="F231" s="25"/>
      <c r="G231" s="25"/>
      <c r="H231" s="25"/>
      <c r="J231" s="25"/>
      <c r="K231" s="25"/>
      <c r="L231" s="25"/>
      <c r="M231" s="25"/>
      <c r="N231" s="25"/>
      <c r="R231" s="20"/>
      <c r="S231" s="25"/>
      <c r="T231" s="25"/>
      <c r="U231" s="25"/>
      <c r="V231" s="25"/>
      <c r="W231" s="23" t="str">
        <f t="shared" si="7"/>
        <v>-</v>
      </c>
      <c r="X231" s="23" t="str">
        <f t="shared" si="7"/>
        <v>-</v>
      </c>
    </row>
    <row r="232" spans="1:24" x14ac:dyDescent="0.25">
      <c r="A232" s="25"/>
      <c r="B232" s="25"/>
      <c r="C232" s="25"/>
      <c r="D232" s="25"/>
      <c r="E232" s="25"/>
      <c r="F232" s="25"/>
      <c r="G232" s="25"/>
      <c r="H232" s="25"/>
      <c r="J232" s="25"/>
      <c r="K232" s="25"/>
      <c r="L232" s="25"/>
      <c r="M232" s="25"/>
      <c r="N232" s="25"/>
      <c r="R232" s="20"/>
      <c r="S232" s="25"/>
      <c r="T232" s="25"/>
      <c r="U232" s="25"/>
      <c r="V232" s="25"/>
      <c r="W232" s="23" t="str">
        <f t="shared" si="7"/>
        <v>-</v>
      </c>
      <c r="X232" s="23" t="str">
        <f t="shared" si="7"/>
        <v>-</v>
      </c>
    </row>
    <row r="233" spans="1:24" x14ac:dyDescent="0.25">
      <c r="A233" s="25"/>
      <c r="B233" s="25"/>
      <c r="C233" s="25"/>
      <c r="D233" s="25"/>
      <c r="E233" s="25"/>
      <c r="F233" s="25"/>
      <c r="G233" s="25"/>
      <c r="H233" s="25"/>
      <c r="J233" s="25"/>
      <c r="K233" s="25"/>
      <c r="L233" s="25"/>
      <c r="M233" s="25"/>
      <c r="N233" s="25"/>
      <c r="R233" s="20"/>
      <c r="S233" s="25"/>
      <c r="T233" s="25"/>
      <c r="U233" s="25"/>
      <c r="V233" s="25"/>
      <c r="W233" s="23" t="str">
        <f t="shared" si="7"/>
        <v>-</v>
      </c>
      <c r="X233" s="23" t="str">
        <f t="shared" si="7"/>
        <v>-</v>
      </c>
    </row>
    <row r="234" spans="1:24" x14ac:dyDescent="0.25">
      <c r="A234" s="25"/>
      <c r="B234" s="25"/>
      <c r="C234" s="25"/>
      <c r="D234" s="25"/>
      <c r="E234" s="25"/>
      <c r="F234" s="25"/>
      <c r="G234" s="25"/>
      <c r="H234" s="25"/>
      <c r="J234" s="25"/>
      <c r="K234" s="25"/>
      <c r="L234" s="25"/>
      <c r="M234" s="25"/>
      <c r="N234" s="25"/>
      <c r="R234" s="20"/>
      <c r="S234" s="25"/>
      <c r="T234" s="25"/>
      <c r="U234" s="25"/>
      <c r="V234" s="25"/>
      <c r="W234" s="23" t="str">
        <f t="shared" si="7"/>
        <v>-</v>
      </c>
      <c r="X234" s="23" t="str">
        <f t="shared" si="7"/>
        <v>-</v>
      </c>
    </row>
    <row r="235" spans="1:24" x14ac:dyDescent="0.25">
      <c r="A235" s="25"/>
      <c r="B235" s="25"/>
      <c r="C235" s="25"/>
      <c r="D235" s="25"/>
      <c r="E235" s="25"/>
      <c r="F235" s="25"/>
      <c r="G235" s="25"/>
      <c r="H235" s="25"/>
      <c r="J235" s="25"/>
      <c r="K235" s="25"/>
      <c r="L235" s="25"/>
      <c r="M235" s="25"/>
      <c r="N235" s="25"/>
      <c r="R235" s="20"/>
      <c r="S235" s="25"/>
      <c r="T235" s="25"/>
      <c r="U235" s="25"/>
      <c r="V235" s="25"/>
      <c r="W235" s="23" t="str">
        <f t="shared" si="7"/>
        <v>-</v>
      </c>
      <c r="X235" s="23" t="str">
        <f t="shared" si="7"/>
        <v>-</v>
      </c>
    </row>
    <row r="236" spans="1:24" x14ac:dyDescent="0.25">
      <c r="A236" s="25"/>
      <c r="B236" s="25"/>
      <c r="C236" s="25"/>
      <c r="D236" s="25"/>
      <c r="E236" s="25"/>
      <c r="F236" s="25"/>
      <c r="G236" s="25"/>
      <c r="H236" s="25"/>
      <c r="J236" s="25"/>
      <c r="K236" s="25"/>
      <c r="L236" s="25"/>
      <c r="M236" s="25"/>
      <c r="N236" s="25"/>
      <c r="R236" s="20"/>
      <c r="S236" s="25"/>
      <c r="T236" s="25"/>
      <c r="U236" s="25"/>
      <c r="V236" s="25"/>
      <c r="W236" s="23" t="str">
        <f t="shared" si="7"/>
        <v>-</v>
      </c>
      <c r="X236" s="23" t="str">
        <f t="shared" si="7"/>
        <v>-</v>
      </c>
    </row>
    <row r="237" spans="1:24" x14ac:dyDescent="0.25">
      <c r="A237" s="25"/>
      <c r="B237" s="25"/>
      <c r="C237" s="25"/>
      <c r="D237" s="25"/>
      <c r="E237" s="25"/>
      <c r="F237" s="25"/>
      <c r="G237" s="25"/>
      <c r="H237" s="25"/>
      <c r="J237" s="25"/>
      <c r="K237" s="25"/>
      <c r="L237" s="25"/>
      <c r="M237" s="25"/>
      <c r="N237" s="25"/>
      <c r="R237" s="20"/>
      <c r="S237" s="25"/>
      <c r="T237" s="25"/>
      <c r="U237" s="25"/>
      <c r="V237" s="25"/>
      <c r="W237" s="23" t="str">
        <f t="shared" si="7"/>
        <v>-</v>
      </c>
      <c r="X237" s="23" t="str">
        <f t="shared" si="7"/>
        <v>-</v>
      </c>
    </row>
    <row r="238" spans="1:24" x14ac:dyDescent="0.25">
      <c r="A238" s="25"/>
      <c r="B238" s="25"/>
      <c r="C238" s="25"/>
      <c r="D238" s="25"/>
      <c r="E238" s="25"/>
      <c r="F238" s="25"/>
      <c r="G238" s="25"/>
      <c r="H238" s="25"/>
      <c r="J238" s="25"/>
      <c r="K238" s="25"/>
      <c r="L238" s="25"/>
      <c r="M238" s="25"/>
      <c r="N238" s="25"/>
      <c r="R238" s="20"/>
      <c r="S238" s="25"/>
      <c r="T238" s="25"/>
      <c r="U238" s="25"/>
      <c r="V238" s="25"/>
      <c r="W238" s="23" t="str">
        <f t="shared" si="7"/>
        <v>-</v>
      </c>
      <c r="X238" s="23" t="str">
        <f t="shared" si="7"/>
        <v>-</v>
      </c>
    </row>
    <row r="239" spans="1:24" x14ac:dyDescent="0.25">
      <c r="A239" s="25"/>
      <c r="B239" s="25"/>
      <c r="C239" s="25"/>
      <c r="D239" s="25"/>
      <c r="E239" s="25"/>
      <c r="F239" s="25"/>
      <c r="G239" s="25"/>
      <c r="H239" s="25"/>
      <c r="J239" s="25"/>
      <c r="K239" s="25"/>
      <c r="L239" s="25"/>
      <c r="M239" s="25"/>
      <c r="N239" s="25"/>
      <c r="R239" s="20"/>
      <c r="S239" s="25"/>
      <c r="T239" s="25"/>
      <c r="U239" s="25"/>
      <c r="V239" s="25"/>
      <c r="W239" s="23" t="str">
        <f t="shared" si="7"/>
        <v>-</v>
      </c>
      <c r="X239" s="23" t="str">
        <f t="shared" si="7"/>
        <v>-</v>
      </c>
    </row>
    <row r="240" spans="1:24" x14ac:dyDescent="0.25">
      <c r="A240" s="25"/>
      <c r="B240" s="25"/>
      <c r="C240" s="25"/>
      <c r="D240" s="25"/>
      <c r="E240" s="25"/>
      <c r="F240" s="25"/>
      <c r="G240" s="25"/>
      <c r="H240" s="25"/>
      <c r="J240" s="25"/>
      <c r="K240" s="25"/>
      <c r="L240" s="25"/>
      <c r="M240" s="25"/>
      <c r="N240" s="25"/>
      <c r="R240" s="20"/>
      <c r="S240" s="25"/>
      <c r="T240" s="25"/>
      <c r="U240" s="25"/>
      <c r="V240" s="25"/>
      <c r="W240" s="23" t="str">
        <f t="shared" si="7"/>
        <v>-</v>
      </c>
      <c r="X240" s="23" t="str">
        <f t="shared" si="7"/>
        <v>-</v>
      </c>
    </row>
    <row r="241" spans="1:24" x14ac:dyDescent="0.25">
      <c r="A241" s="25"/>
      <c r="B241" s="25"/>
      <c r="C241" s="25"/>
      <c r="D241" s="25"/>
      <c r="E241" s="25"/>
      <c r="F241" s="25"/>
      <c r="G241" s="25"/>
      <c r="H241" s="25"/>
      <c r="J241" s="25"/>
      <c r="K241" s="25"/>
      <c r="L241" s="25"/>
      <c r="M241" s="25"/>
      <c r="N241" s="25"/>
      <c r="R241" s="20"/>
      <c r="S241" s="25"/>
      <c r="T241" s="25"/>
      <c r="U241" s="25"/>
      <c r="V241" s="25"/>
      <c r="W241" s="23" t="str">
        <f t="shared" si="7"/>
        <v>-</v>
      </c>
      <c r="X241" s="23" t="str">
        <f t="shared" si="7"/>
        <v>-</v>
      </c>
    </row>
    <row r="242" spans="1:24" x14ac:dyDescent="0.25">
      <c r="A242" s="25"/>
      <c r="B242" s="25"/>
      <c r="C242" s="25"/>
      <c r="D242" s="25"/>
      <c r="E242" s="25"/>
      <c r="F242" s="25"/>
      <c r="G242" s="25"/>
      <c r="H242" s="25"/>
      <c r="J242" s="25"/>
      <c r="K242" s="25"/>
      <c r="L242" s="25"/>
      <c r="M242" s="25"/>
      <c r="N242" s="25"/>
      <c r="R242" s="20"/>
      <c r="S242" s="25"/>
      <c r="T242" s="25"/>
      <c r="U242" s="25"/>
      <c r="V242" s="25"/>
      <c r="W242" s="23" t="str">
        <f t="shared" si="7"/>
        <v>-</v>
      </c>
      <c r="X242" s="23" t="str">
        <f t="shared" si="7"/>
        <v>-</v>
      </c>
    </row>
    <row r="243" spans="1:24" x14ac:dyDescent="0.25">
      <c r="A243" s="25"/>
      <c r="B243" s="25"/>
      <c r="C243" s="25"/>
      <c r="D243" s="25"/>
      <c r="E243" s="25"/>
      <c r="F243" s="25"/>
      <c r="G243" s="25"/>
      <c r="H243" s="25"/>
      <c r="J243" s="25"/>
      <c r="K243" s="25"/>
      <c r="L243" s="25"/>
      <c r="M243" s="25"/>
      <c r="N243" s="25"/>
      <c r="R243" s="20"/>
      <c r="S243" s="25"/>
      <c r="T243" s="25"/>
      <c r="U243" s="25"/>
      <c r="V243" s="25"/>
      <c r="W243" s="23" t="str">
        <f t="shared" si="7"/>
        <v>-</v>
      </c>
      <c r="X243" s="23" t="str">
        <f t="shared" si="7"/>
        <v>-</v>
      </c>
    </row>
    <row r="244" spans="1:24" x14ac:dyDescent="0.25">
      <c r="A244" s="25"/>
      <c r="B244" s="25"/>
      <c r="C244" s="25"/>
      <c r="D244" s="25"/>
      <c r="E244" s="25"/>
      <c r="F244" s="25"/>
      <c r="G244" s="25"/>
      <c r="H244" s="25"/>
      <c r="J244" s="25"/>
      <c r="K244" s="25"/>
      <c r="L244" s="25"/>
      <c r="M244" s="25"/>
      <c r="N244" s="25"/>
      <c r="R244" s="20"/>
      <c r="S244" s="25"/>
      <c r="T244" s="25"/>
      <c r="U244" s="25"/>
      <c r="V244" s="25"/>
      <c r="W244" s="23" t="str">
        <f t="shared" si="7"/>
        <v>-</v>
      </c>
      <c r="X244" s="23" t="str">
        <f t="shared" si="7"/>
        <v>-</v>
      </c>
    </row>
    <row r="245" spans="1:24" x14ac:dyDescent="0.25">
      <c r="A245" s="25"/>
      <c r="B245" s="25"/>
      <c r="C245" s="25"/>
      <c r="D245" s="25"/>
      <c r="E245" s="25"/>
      <c r="F245" s="25"/>
      <c r="G245" s="25"/>
      <c r="H245" s="25"/>
      <c r="J245" s="25"/>
      <c r="K245" s="25"/>
      <c r="L245" s="25"/>
      <c r="M245" s="25"/>
      <c r="N245" s="25"/>
      <c r="R245" s="20"/>
      <c r="S245" s="25"/>
      <c r="T245" s="25"/>
      <c r="U245" s="25"/>
      <c r="V245" s="25"/>
      <c r="W245" s="23" t="str">
        <f t="shared" si="7"/>
        <v>-</v>
      </c>
      <c r="X245" s="23" t="str">
        <f t="shared" si="7"/>
        <v>-</v>
      </c>
    </row>
    <row r="246" spans="1:24" x14ac:dyDescent="0.25">
      <c r="A246" s="25"/>
      <c r="B246" s="25"/>
      <c r="C246" s="25"/>
      <c r="D246" s="25"/>
      <c r="E246" s="25"/>
      <c r="F246" s="25"/>
      <c r="G246" s="25"/>
      <c r="H246" s="25"/>
      <c r="J246" s="25"/>
      <c r="K246" s="25"/>
      <c r="L246" s="25"/>
      <c r="M246" s="25"/>
      <c r="N246" s="25"/>
      <c r="R246" s="20"/>
      <c r="S246" s="25"/>
      <c r="T246" s="25"/>
      <c r="U246" s="25"/>
      <c r="V246" s="25"/>
      <c r="W246" s="23" t="str">
        <f t="shared" si="7"/>
        <v>-</v>
      </c>
      <c r="X246" s="23" t="str">
        <f t="shared" si="7"/>
        <v>-</v>
      </c>
    </row>
    <row r="247" spans="1:24" x14ac:dyDescent="0.25">
      <c r="A247" s="25"/>
      <c r="B247" s="25"/>
      <c r="C247" s="25"/>
      <c r="D247" s="25"/>
      <c r="E247" s="25"/>
      <c r="F247" s="25"/>
      <c r="G247" s="25"/>
      <c r="H247" s="25"/>
      <c r="J247" s="25"/>
      <c r="K247" s="25"/>
      <c r="L247" s="25"/>
      <c r="M247" s="25"/>
      <c r="N247" s="25"/>
      <c r="R247" s="20"/>
      <c r="S247" s="25"/>
      <c r="T247" s="25"/>
      <c r="U247" s="25"/>
      <c r="V247" s="25"/>
      <c r="W247" s="23" t="str">
        <f t="shared" si="7"/>
        <v>-</v>
      </c>
      <c r="X247" s="23" t="str">
        <f t="shared" si="7"/>
        <v>-</v>
      </c>
    </row>
    <row r="248" spans="1:24" x14ac:dyDescent="0.25">
      <c r="A248" s="25"/>
      <c r="B248" s="25"/>
      <c r="C248" s="25"/>
      <c r="D248" s="25"/>
      <c r="E248" s="25"/>
      <c r="F248" s="25"/>
      <c r="G248" s="25"/>
      <c r="H248" s="25"/>
      <c r="J248" s="25"/>
      <c r="K248" s="25"/>
      <c r="L248" s="25"/>
      <c r="M248" s="25"/>
      <c r="N248" s="25"/>
      <c r="R248" s="20"/>
      <c r="S248" s="25"/>
      <c r="T248" s="25"/>
      <c r="U248" s="25"/>
      <c r="V248" s="25"/>
      <c r="W248" s="23" t="str">
        <f t="shared" si="7"/>
        <v>-</v>
      </c>
      <c r="X248" s="23" t="str">
        <f t="shared" si="7"/>
        <v>-</v>
      </c>
    </row>
    <row r="249" spans="1:24" x14ac:dyDescent="0.25">
      <c r="A249" s="25"/>
      <c r="B249" s="25"/>
      <c r="C249" s="25"/>
      <c r="D249" s="25"/>
      <c r="E249" s="25"/>
      <c r="F249" s="25"/>
      <c r="G249" s="25"/>
      <c r="H249" s="25"/>
      <c r="J249" s="25"/>
      <c r="K249" s="25"/>
      <c r="L249" s="25"/>
      <c r="M249" s="25"/>
      <c r="N249" s="25"/>
      <c r="R249" s="20"/>
      <c r="S249" s="25"/>
      <c r="T249" s="25"/>
      <c r="U249" s="25"/>
      <c r="V249" s="25"/>
      <c r="W249" s="23" t="str">
        <f t="shared" si="7"/>
        <v>-</v>
      </c>
      <c r="X249" s="23" t="str">
        <f t="shared" si="7"/>
        <v>-</v>
      </c>
    </row>
    <row r="250" spans="1:24" x14ac:dyDescent="0.25">
      <c r="A250" s="25"/>
      <c r="B250" s="25"/>
      <c r="C250" s="25"/>
      <c r="D250" s="25"/>
      <c r="E250" s="25"/>
      <c r="F250" s="25"/>
      <c r="G250" s="25"/>
      <c r="H250" s="25"/>
      <c r="J250" s="25"/>
      <c r="K250" s="25"/>
      <c r="L250" s="25"/>
      <c r="M250" s="25"/>
      <c r="N250" s="25"/>
      <c r="R250" s="20"/>
      <c r="S250" s="25"/>
      <c r="T250" s="25"/>
      <c r="U250" s="25"/>
      <c r="V250" s="25"/>
      <c r="W250" s="23" t="str">
        <f t="shared" si="7"/>
        <v>-</v>
      </c>
      <c r="X250" s="23" t="str">
        <f t="shared" si="7"/>
        <v>-</v>
      </c>
    </row>
    <row r="251" spans="1:24" x14ac:dyDescent="0.25">
      <c r="A251" s="25"/>
      <c r="B251" s="25"/>
      <c r="C251" s="25"/>
      <c r="D251" s="25"/>
      <c r="E251" s="25"/>
      <c r="F251" s="25"/>
      <c r="G251" s="25"/>
      <c r="H251" s="25"/>
      <c r="J251" s="25"/>
      <c r="K251" s="25"/>
      <c r="L251" s="25"/>
      <c r="M251" s="25"/>
      <c r="N251" s="25"/>
      <c r="R251" s="20"/>
      <c r="S251" s="25"/>
      <c r="T251" s="25"/>
      <c r="U251" s="25"/>
      <c r="V251" s="25"/>
      <c r="W251" s="23" t="str">
        <f t="shared" si="7"/>
        <v>-</v>
      </c>
      <c r="X251" s="23" t="str">
        <f t="shared" si="7"/>
        <v>-</v>
      </c>
    </row>
    <row r="252" spans="1:24" x14ac:dyDescent="0.25">
      <c r="A252" s="25"/>
      <c r="B252" s="25"/>
      <c r="C252" s="25"/>
      <c r="D252" s="25"/>
      <c r="E252" s="25"/>
      <c r="F252" s="25"/>
      <c r="G252" s="25"/>
      <c r="H252" s="25"/>
      <c r="J252" s="25"/>
      <c r="K252" s="25"/>
      <c r="L252" s="25"/>
      <c r="M252" s="25"/>
      <c r="N252" s="25"/>
      <c r="R252" s="20"/>
      <c r="S252" s="25"/>
      <c r="T252" s="25"/>
      <c r="U252" s="25"/>
      <c r="V252" s="25"/>
      <c r="W252" s="23" t="str">
        <f t="shared" si="7"/>
        <v>-</v>
      </c>
      <c r="X252" s="23" t="str">
        <f t="shared" si="7"/>
        <v>-</v>
      </c>
    </row>
    <row r="253" spans="1:24" x14ac:dyDescent="0.25">
      <c r="A253" s="25"/>
      <c r="B253" s="25"/>
      <c r="C253" s="25"/>
      <c r="D253" s="25"/>
      <c r="E253" s="25"/>
      <c r="F253" s="25"/>
      <c r="G253" s="25"/>
      <c r="H253" s="25"/>
      <c r="J253" s="25"/>
      <c r="K253" s="25"/>
      <c r="L253" s="25"/>
      <c r="M253" s="25"/>
      <c r="N253" s="25"/>
      <c r="R253" s="20"/>
      <c r="S253" s="25"/>
      <c r="T253" s="25"/>
      <c r="U253" s="25"/>
      <c r="V253" s="25"/>
      <c r="W253" s="23" t="str">
        <f t="shared" si="7"/>
        <v>-</v>
      </c>
      <c r="X253" s="23" t="str">
        <f t="shared" si="7"/>
        <v>-</v>
      </c>
    </row>
    <row r="254" spans="1:24" x14ac:dyDescent="0.25">
      <c r="A254" s="25"/>
      <c r="B254" s="25"/>
      <c r="C254" s="25"/>
      <c r="D254" s="25"/>
      <c r="E254" s="25"/>
      <c r="F254" s="25"/>
      <c r="G254" s="25"/>
      <c r="H254" s="25"/>
      <c r="J254" s="25"/>
      <c r="K254" s="25"/>
      <c r="L254" s="25"/>
      <c r="M254" s="25"/>
      <c r="N254" s="25"/>
      <c r="R254" s="20"/>
      <c r="S254" s="25"/>
      <c r="T254" s="25"/>
      <c r="U254" s="25"/>
      <c r="V254" s="25"/>
      <c r="W254" s="23" t="str">
        <f t="shared" si="7"/>
        <v>-</v>
      </c>
      <c r="X254" s="23" t="str">
        <f t="shared" si="7"/>
        <v>-</v>
      </c>
    </row>
    <row r="255" spans="1:24" x14ac:dyDescent="0.25">
      <c r="A255" s="25"/>
      <c r="B255" s="25"/>
      <c r="C255" s="25"/>
      <c r="D255" s="25"/>
      <c r="E255" s="25"/>
      <c r="F255" s="25"/>
      <c r="G255" s="25"/>
      <c r="H255" s="25"/>
      <c r="J255" s="25"/>
      <c r="K255" s="25"/>
      <c r="L255" s="25"/>
      <c r="M255" s="25"/>
      <c r="N255" s="25"/>
      <c r="R255" s="20"/>
      <c r="S255" s="25"/>
      <c r="T255" s="25"/>
      <c r="U255" s="25"/>
      <c r="V255" s="25"/>
      <c r="W255" s="23" t="str">
        <f t="shared" si="7"/>
        <v>-</v>
      </c>
      <c r="X255" s="23" t="str">
        <f t="shared" si="7"/>
        <v>-</v>
      </c>
    </row>
    <row r="256" spans="1:24" x14ac:dyDescent="0.25">
      <c r="A256" s="25"/>
      <c r="B256" s="25"/>
      <c r="C256" s="25"/>
      <c r="D256" s="25"/>
      <c r="E256" s="25"/>
      <c r="F256" s="25"/>
      <c r="G256" s="25"/>
      <c r="H256" s="25"/>
      <c r="J256" s="25"/>
      <c r="K256" s="25"/>
      <c r="L256" s="25"/>
      <c r="M256" s="25"/>
      <c r="N256" s="25"/>
      <c r="R256" s="20"/>
      <c r="S256" s="25"/>
      <c r="T256" s="25"/>
      <c r="U256" s="25"/>
      <c r="V256" s="25"/>
      <c r="W256" s="23" t="str">
        <f t="shared" si="7"/>
        <v>-</v>
      </c>
      <c r="X256" s="23" t="str">
        <f t="shared" si="7"/>
        <v>-</v>
      </c>
    </row>
    <row r="257" spans="1:24" x14ac:dyDescent="0.25">
      <c r="A257" s="25"/>
      <c r="B257" s="25"/>
      <c r="C257" s="25"/>
      <c r="D257" s="25"/>
      <c r="E257" s="25"/>
      <c r="F257" s="25"/>
      <c r="G257" s="25"/>
      <c r="H257" s="25"/>
      <c r="J257" s="25"/>
      <c r="K257" s="25"/>
      <c r="L257" s="25"/>
      <c r="M257" s="25"/>
      <c r="N257" s="25"/>
      <c r="R257" s="20"/>
      <c r="S257" s="25"/>
      <c r="T257" s="25"/>
      <c r="U257" s="25"/>
      <c r="V257" s="25"/>
      <c r="W257" s="23" t="str">
        <f t="shared" si="7"/>
        <v>-</v>
      </c>
      <c r="X257" s="23" t="str">
        <f t="shared" si="7"/>
        <v>-</v>
      </c>
    </row>
    <row r="258" spans="1:24" x14ac:dyDescent="0.25">
      <c r="A258" s="25"/>
      <c r="B258" s="25"/>
      <c r="C258" s="25"/>
      <c r="D258" s="25"/>
      <c r="E258" s="25"/>
      <c r="F258" s="25"/>
      <c r="G258" s="25"/>
      <c r="H258" s="25"/>
      <c r="J258" s="25"/>
      <c r="K258" s="25"/>
      <c r="L258" s="25"/>
      <c r="M258" s="25"/>
      <c r="N258" s="25"/>
      <c r="R258" s="20"/>
      <c r="S258" s="25"/>
      <c r="T258" s="25"/>
      <c r="U258" s="25"/>
      <c r="V258" s="25"/>
      <c r="W258" s="23" t="str">
        <f t="shared" si="7"/>
        <v>-</v>
      </c>
      <c r="X258" s="23" t="str">
        <f t="shared" si="7"/>
        <v>-</v>
      </c>
    </row>
    <row r="259" spans="1:24" x14ac:dyDescent="0.25">
      <c r="A259" s="25"/>
      <c r="B259" s="25"/>
      <c r="C259" s="25"/>
      <c r="D259" s="25"/>
      <c r="E259" s="25"/>
      <c r="F259" s="25"/>
      <c r="G259" s="25"/>
      <c r="H259" s="25"/>
      <c r="J259" s="25"/>
      <c r="K259" s="25"/>
      <c r="L259" s="25"/>
      <c r="M259" s="25"/>
      <c r="N259" s="25"/>
      <c r="R259" s="20"/>
      <c r="S259" s="25"/>
      <c r="T259" s="25"/>
      <c r="U259" s="25"/>
      <c r="V259" s="25"/>
      <c r="W259" s="23" t="str">
        <f t="shared" si="7"/>
        <v>-</v>
      </c>
      <c r="X259" s="23" t="str">
        <f t="shared" si="7"/>
        <v>-</v>
      </c>
    </row>
    <row r="260" spans="1:24" x14ac:dyDescent="0.25">
      <c r="A260" s="25"/>
      <c r="B260" s="25"/>
      <c r="C260" s="25"/>
      <c r="D260" s="25"/>
      <c r="E260" s="25"/>
      <c r="F260" s="25"/>
      <c r="G260" s="25"/>
      <c r="H260" s="25"/>
      <c r="J260" s="25"/>
      <c r="K260" s="25"/>
      <c r="L260" s="25"/>
      <c r="M260" s="25"/>
      <c r="N260" s="25"/>
      <c r="R260" s="20"/>
      <c r="S260" s="25"/>
      <c r="T260" s="25"/>
      <c r="U260" s="25"/>
      <c r="V260" s="25"/>
      <c r="W260" s="23" t="str">
        <f t="shared" si="7"/>
        <v>-</v>
      </c>
      <c r="X260" s="23" t="str">
        <f t="shared" si="7"/>
        <v>-</v>
      </c>
    </row>
    <row r="261" spans="1:24" x14ac:dyDescent="0.25">
      <c r="A261" s="25"/>
      <c r="B261" s="25"/>
      <c r="C261" s="25"/>
      <c r="D261" s="25"/>
      <c r="E261" s="25"/>
      <c r="F261" s="25"/>
      <c r="G261" s="25"/>
      <c r="H261" s="25"/>
      <c r="J261" s="25"/>
      <c r="K261" s="25"/>
      <c r="L261" s="25"/>
      <c r="M261" s="25"/>
      <c r="N261" s="25"/>
      <c r="R261" s="20"/>
      <c r="S261" s="25"/>
      <c r="T261" s="25"/>
      <c r="U261" s="25"/>
      <c r="V261" s="25"/>
      <c r="W261" s="23" t="str">
        <f t="shared" si="7"/>
        <v>-</v>
      </c>
      <c r="X261" s="23" t="str">
        <f t="shared" si="7"/>
        <v>-</v>
      </c>
    </row>
    <row r="262" spans="1:24" x14ac:dyDescent="0.25">
      <c r="A262" s="25"/>
      <c r="B262" s="25"/>
      <c r="C262" s="25"/>
      <c r="D262" s="25"/>
      <c r="E262" s="25"/>
      <c r="F262" s="25"/>
      <c r="G262" s="25"/>
      <c r="H262" s="25"/>
      <c r="J262" s="25"/>
      <c r="K262" s="25"/>
      <c r="L262" s="25"/>
      <c r="M262" s="25"/>
      <c r="N262" s="25"/>
      <c r="R262" s="20"/>
      <c r="S262" s="25"/>
      <c r="T262" s="25"/>
      <c r="U262" s="25"/>
      <c r="V262" s="25"/>
      <c r="W262" s="23" t="str">
        <f t="shared" si="7"/>
        <v>-</v>
      </c>
      <c r="X262" s="23" t="str">
        <f t="shared" si="7"/>
        <v>-</v>
      </c>
    </row>
    <row r="263" spans="1:24" x14ac:dyDescent="0.25">
      <c r="A263" s="25"/>
      <c r="B263" s="25"/>
      <c r="C263" s="25"/>
      <c r="D263" s="25"/>
      <c r="E263" s="25"/>
      <c r="F263" s="25"/>
      <c r="G263" s="25"/>
      <c r="H263" s="25"/>
      <c r="J263" s="25"/>
      <c r="K263" s="25"/>
      <c r="L263" s="25"/>
      <c r="M263" s="25"/>
      <c r="N263" s="25"/>
      <c r="R263" s="20"/>
      <c r="S263" s="25"/>
      <c r="T263" s="25"/>
      <c r="U263" s="25"/>
      <c r="V263" s="25"/>
      <c r="W263" s="23" t="str">
        <f t="shared" si="7"/>
        <v>-</v>
      </c>
      <c r="X263" s="23" t="str">
        <f t="shared" si="7"/>
        <v>-</v>
      </c>
    </row>
    <row r="264" spans="1:24" x14ac:dyDescent="0.25">
      <c r="A264" s="25"/>
      <c r="B264" s="25"/>
      <c r="C264" s="25"/>
      <c r="D264" s="25"/>
      <c r="E264" s="25"/>
      <c r="F264" s="25"/>
      <c r="G264" s="25"/>
      <c r="H264" s="25"/>
      <c r="J264" s="25"/>
      <c r="K264" s="25"/>
      <c r="L264" s="25"/>
      <c r="M264" s="25"/>
      <c r="N264" s="25"/>
      <c r="R264" s="20"/>
      <c r="S264" s="25"/>
      <c r="T264" s="25"/>
      <c r="U264" s="25"/>
      <c r="V264" s="25"/>
      <c r="W264" s="23" t="str">
        <f t="shared" si="7"/>
        <v>-</v>
      </c>
      <c r="X264" s="23" t="str">
        <f t="shared" si="7"/>
        <v>-</v>
      </c>
    </row>
    <row r="265" spans="1:24" x14ac:dyDescent="0.25">
      <c r="A265" s="25"/>
      <c r="B265" s="25"/>
      <c r="C265" s="25"/>
      <c r="D265" s="25"/>
      <c r="E265" s="25"/>
      <c r="F265" s="25"/>
      <c r="G265" s="25"/>
      <c r="H265" s="25"/>
      <c r="J265" s="25"/>
      <c r="K265" s="25"/>
      <c r="L265" s="25"/>
      <c r="M265" s="25"/>
      <c r="N265" s="25"/>
      <c r="R265" s="20"/>
      <c r="S265" s="25"/>
      <c r="T265" s="25"/>
      <c r="U265" s="25"/>
      <c r="V265" s="25"/>
      <c r="W265" s="23" t="str">
        <f t="shared" si="7"/>
        <v>-</v>
      </c>
      <c r="X265" s="23" t="str">
        <f t="shared" si="7"/>
        <v>-</v>
      </c>
    </row>
    <row r="266" spans="1:24" x14ac:dyDescent="0.25">
      <c r="A266" s="25"/>
      <c r="B266" s="25"/>
      <c r="C266" s="25"/>
      <c r="D266" s="25"/>
      <c r="E266" s="25"/>
      <c r="F266" s="25"/>
      <c r="G266" s="25"/>
      <c r="H266" s="25"/>
      <c r="J266" s="25"/>
      <c r="K266" s="25"/>
      <c r="L266" s="25"/>
      <c r="M266" s="25"/>
      <c r="N266" s="25"/>
      <c r="R266" s="20"/>
      <c r="S266" s="25"/>
      <c r="T266" s="25"/>
      <c r="U266" s="25"/>
      <c r="V266" s="25"/>
      <c r="W266" s="23" t="str">
        <f t="shared" si="7"/>
        <v>-</v>
      </c>
      <c r="X266" s="23" t="str">
        <f t="shared" si="7"/>
        <v>-</v>
      </c>
    </row>
    <row r="267" spans="1:24" x14ac:dyDescent="0.25">
      <c r="A267" s="25"/>
      <c r="B267" s="25"/>
      <c r="C267" s="25"/>
      <c r="D267" s="25"/>
      <c r="E267" s="25"/>
      <c r="F267" s="25"/>
      <c r="G267" s="25"/>
      <c r="H267" s="25"/>
      <c r="J267" s="25"/>
      <c r="K267" s="25"/>
      <c r="L267" s="25"/>
      <c r="M267" s="25"/>
      <c r="N267" s="25"/>
      <c r="R267" s="20"/>
      <c r="S267" s="25"/>
      <c r="T267" s="25"/>
      <c r="U267" s="25"/>
      <c r="V267" s="25"/>
      <c r="W267" s="23" t="str">
        <f t="shared" si="7"/>
        <v>-</v>
      </c>
      <c r="X267" s="23" t="str">
        <f t="shared" si="7"/>
        <v>-</v>
      </c>
    </row>
    <row r="268" spans="1:24" x14ac:dyDescent="0.25">
      <c r="A268" s="25"/>
      <c r="B268" s="25"/>
      <c r="C268" s="25"/>
      <c r="D268" s="25"/>
      <c r="E268" s="25"/>
      <c r="F268" s="25"/>
      <c r="G268" s="25"/>
      <c r="H268" s="25"/>
      <c r="J268" s="25"/>
      <c r="K268" s="25"/>
      <c r="L268" s="25"/>
      <c r="M268" s="25"/>
      <c r="N268" s="25"/>
      <c r="R268" s="20"/>
      <c r="S268" s="25"/>
      <c r="T268" s="25"/>
      <c r="U268" s="25"/>
      <c r="V268" s="25"/>
      <c r="W268" s="23" t="str">
        <f t="shared" si="7"/>
        <v>-</v>
      </c>
      <c r="X268" s="23" t="str">
        <f t="shared" si="7"/>
        <v>-</v>
      </c>
    </row>
    <row r="269" spans="1:24" x14ac:dyDescent="0.25">
      <c r="A269" s="25"/>
      <c r="B269" s="25"/>
      <c r="C269" s="25"/>
      <c r="D269" s="25"/>
      <c r="E269" s="25"/>
      <c r="F269" s="25"/>
      <c r="G269" s="25"/>
      <c r="H269" s="25"/>
      <c r="J269" s="25"/>
      <c r="K269" s="25"/>
      <c r="L269" s="25"/>
      <c r="M269" s="25"/>
      <c r="N269" s="25"/>
      <c r="R269" s="20"/>
      <c r="S269" s="25"/>
      <c r="T269" s="25"/>
      <c r="U269" s="25"/>
      <c r="V269" s="25"/>
      <c r="W269" s="23" t="str">
        <f t="shared" si="7"/>
        <v>-</v>
      </c>
      <c r="X269" s="23" t="str">
        <f t="shared" si="7"/>
        <v>-</v>
      </c>
    </row>
    <row r="270" spans="1:24" x14ac:dyDescent="0.25">
      <c r="A270" s="25"/>
      <c r="B270" s="25"/>
      <c r="C270" s="25"/>
      <c r="D270" s="25"/>
      <c r="E270" s="25"/>
      <c r="F270" s="25"/>
      <c r="G270" s="25"/>
      <c r="H270" s="25"/>
      <c r="J270" s="25"/>
      <c r="K270" s="25"/>
      <c r="L270" s="25"/>
      <c r="M270" s="25"/>
      <c r="N270" s="25"/>
      <c r="R270" s="20"/>
      <c r="S270" s="25"/>
      <c r="T270" s="25"/>
      <c r="U270" s="25"/>
      <c r="V270" s="25"/>
      <c r="W270" s="23" t="str">
        <f t="shared" ref="W270:X333" si="8">IF((J270+L270/$X$6)&gt;0,(J270+L270/$X$6),"-")</f>
        <v>-</v>
      </c>
      <c r="X270" s="23" t="str">
        <f t="shared" si="8"/>
        <v>-</v>
      </c>
    </row>
    <row r="271" spans="1:24" x14ac:dyDescent="0.25">
      <c r="A271" s="25"/>
      <c r="B271" s="25"/>
      <c r="C271" s="25"/>
      <c r="D271" s="25"/>
      <c r="E271" s="25"/>
      <c r="F271" s="25"/>
      <c r="G271" s="25"/>
      <c r="H271" s="25"/>
      <c r="J271" s="25"/>
      <c r="K271" s="25"/>
      <c r="L271" s="25"/>
      <c r="M271" s="25"/>
      <c r="N271" s="25"/>
      <c r="R271" s="20"/>
      <c r="S271" s="25"/>
      <c r="T271" s="25"/>
      <c r="U271" s="25"/>
      <c r="V271" s="25"/>
      <c r="W271" s="23" t="str">
        <f t="shared" si="8"/>
        <v>-</v>
      </c>
      <c r="X271" s="23" t="str">
        <f t="shared" si="8"/>
        <v>-</v>
      </c>
    </row>
    <row r="272" spans="1:24" x14ac:dyDescent="0.25">
      <c r="A272" s="25"/>
      <c r="B272" s="25"/>
      <c r="C272" s="25"/>
      <c r="D272" s="25"/>
      <c r="E272" s="25"/>
      <c r="F272" s="25"/>
      <c r="G272" s="25"/>
      <c r="H272" s="25"/>
      <c r="J272" s="25"/>
      <c r="K272" s="25"/>
      <c r="L272" s="25"/>
      <c r="M272" s="25"/>
      <c r="N272" s="25"/>
      <c r="R272" s="20"/>
      <c r="S272" s="25"/>
      <c r="T272" s="25"/>
      <c r="U272" s="25"/>
      <c r="V272" s="25"/>
      <c r="W272" s="23" t="str">
        <f t="shared" si="8"/>
        <v>-</v>
      </c>
      <c r="X272" s="23" t="str">
        <f t="shared" si="8"/>
        <v>-</v>
      </c>
    </row>
    <row r="273" spans="1:24" x14ac:dyDescent="0.25">
      <c r="A273" s="25"/>
      <c r="B273" s="25"/>
      <c r="C273" s="25"/>
      <c r="D273" s="25"/>
      <c r="E273" s="25"/>
      <c r="F273" s="25"/>
      <c r="G273" s="25"/>
      <c r="H273" s="25"/>
      <c r="J273" s="25"/>
      <c r="K273" s="25"/>
      <c r="L273" s="25"/>
      <c r="M273" s="25"/>
      <c r="N273" s="25"/>
      <c r="R273" s="20"/>
      <c r="S273" s="25"/>
      <c r="T273" s="25"/>
      <c r="U273" s="25"/>
      <c r="V273" s="25"/>
      <c r="W273" s="23" t="str">
        <f t="shared" si="8"/>
        <v>-</v>
      </c>
      <c r="X273" s="23" t="str">
        <f t="shared" si="8"/>
        <v>-</v>
      </c>
    </row>
    <row r="274" spans="1:24" x14ac:dyDescent="0.25">
      <c r="A274" s="25"/>
      <c r="B274" s="25"/>
      <c r="C274" s="25"/>
      <c r="D274" s="25"/>
      <c r="E274" s="25"/>
      <c r="F274" s="25"/>
      <c r="G274" s="25"/>
      <c r="H274" s="25"/>
      <c r="J274" s="25"/>
      <c r="K274" s="25"/>
      <c r="L274" s="25"/>
      <c r="M274" s="25"/>
      <c r="N274" s="25"/>
      <c r="R274" s="20"/>
      <c r="S274" s="25"/>
      <c r="T274" s="25"/>
      <c r="U274" s="25"/>
      <c r="V274" s="25"/>
      <c r="W274" s="23" t="str">
        <f t="shared" si="8"/>
        <v>-</v>
      </c>
      <c r="X274" s="23" t="str">
        <f t="shared" si="8"/>
        <v>-</v>
      </c>
    </row>
    <row r="275" spans="1:24" x14ac:dyDescent="0.25">
      <c r="A275" s="25"/>
      <c r="B275" s="25"/>
      <c r="C275" s="25"/>
      <c r="D275" s="25"/>
      <c r="E275" s="25"/>
      <c r="F275" s="25"/>
      <c r="G275" s="25"/>
      <c r="H275" s="25"/>
      <c r="J275" s="25"/>
      <c r="K275" s="25"/>
      <c r="L275" s="25"/>
      <c r="M275" s="25"/>
      <c r="N275" s="25"/>
      <c r="R275" s="20"/>
      <c r="S275" s="25"/>
      <c r="T275" s="25"/>
      <c r="U275" s="25"/>
      <c r="V275" s="25"/>
      <c r="W275" s="23" t="str">
        <f t="shared" si="8"/>
        <v>-</v>
      </c>
      <c r="X275" s="23" t="str">
        <f t="shared" si="8"/>
        <v>-</v>
      </c>
    </row>
    <row r="276" spans="1:24" x14ac:dyDescent="0.25">
      <c r="A276" s="25"/>
      <c r="B276" s="25"/>
      <c r="C276" s="25"/>
      <c r="D276" s="25"/>
      <c r="E276" s="25"/>
      <c r="F276" s="25"/>
      <c r="G276" s="25"/>
      <c r="H276" s="25"/>
      <c r="J276" s="25"/>
      <c r="K276" s="25"/>
      <c r="L276" s="25"/>
      <c r="M276" s="25"/>
      <c r="N276" s="25"/>
      <c r="R276" s="20"/>
      <c r="S276" s="25"/>
      <c r="T276" s="25"/>
      <c r="U276" s="25"/>
      <c r="V276" s="25"/>
      <c r="W276" s="23" t="str">
        <f t="shared" si="8"/>
        <v>-</v>
      </c>
      <c r="X276" s="23" t="str">
        <f t="shared" si="8"/>
        <v>-</v>
      </c>
    </row>
    <row r="277" spans="1:24" x14ac:dyDescent="0.25">
      <c r="A277" s="25"/>
      <c r="B277" s="25"/>
      <c r="C277" s="25"/>
      <c r="D277" s="25"/>
      <c r="E277" s="25"/>
      <c r="F277" s="25"/>
      <c r="G277" s="25"/>
      <c r="H277" s="25"/>
      <c r="J277" s="25"/>
      <c r="K277" s="25"/>
      <c r="L277" s="25"/>
      <c r="M277" s="25"/>
      <c r="N277" s="25"/>
      <c r="R277" s="20"/>
      <c r="S277" s="25"/>
      <c r="T277" s="25"/>
      <c r="U277" s="25"/>
      <c r="V277" s="25"/>
      <c r="W277" s="23" t="str">
        <f t="shared" si="8"/>
        <v>-</v>
      </c>
      <c r="X277" s="23" t="str">
        <f t="shared" si="8"/>
        <v>-</v>
      </c>
    </row>
    <row r="278" spans="1:24" x14ac:dyDescent="0.25">
      <c r="A278" s="25"/>
      <c r="B278" s="25"/>
      <c r="C278" s="25"/>
      <c r="D278" s="25"/>
      <c r="E278" s="25"/>
      <c r="F278" s="25"/>
      <c r="G278" s="25"/>
      <c r="H278" s="25"/>
      <c r="J278" s="25"/>
      <c r="K278" s="25"/>
      <c r="L278" s="25"/>
      <c r="M278" s="25"/>
      <c r="N278" s="25"/>
      <c r="R278" s="20"/>
      <c r="S278" s="25"/>
      <c r="T278" s="25"/>
      <c r="U278" s="25"/>
      <c r="V278" s="25"/>
      <c r="W278" s="23" t="str">
        <f t="shared" si="8"/>
        <v>-</v>
      </c>
      <c r="X278" s="23" t="str">
        <f t="shared" si="8"/>
        <v>-</v>
      </c>
    </row>
    <row r="279" spans="1:24" x14ac:dyDescent="0.25">
      <c r="A279" s="25"/>
      <c r="B279" s="25"/>
      <c r="C279" s="25"/>
      <c r="D279" s="25"/>
      <c r="E279" s="25"/>
      <c r="F279" s="25"/>
      <c r="G279" s="25"/>
      <c r="H279" s="25"/>
      <c r="J279" s="25"/>
      <c r="K279" s="25"/>
      <c r="L279" s="25"/>
      <c r="M279" s="25"/>
      <c r="N279" s="25"/>
      <c r="R279" s="20"/>
      <c r="S279" s="25"/>
      <c r="T279" s="25"/>
      <c r="U279" s="25"/>
      <c r="V279" s="25"/>
      <c r="W279" s="23" t="str">
        <f t="shared" si="8"/>
        <v>-</v>
      </c>
      <c r="X279" s="23" t="str">
        <f t="shared" si="8"/>
        <v>-</v>
      </c>
    </row>
    <row r="280" spans="1:24" x14ac:dyDescent="0.25">
      <c r="A280" s="25"/>
      <c r="B280" s="25"/>
      <c r="C280" s="25"/>
      <c r="D280" s="25"/>
      <c r="E280" s="25"/>
      <c r="F280" s="25"/>
      <c r="G280" s="25"/>
      <c r="H280" s="25"/>
      <c r="J280" s="25"/>
      <c r="K280" s="25"/>
      <c r="L280" s="25"/>
      <c r="M280" s="25"/>
      <c r="N280" s="25"/>
      <c r="R280" s="20"/>
      <c r="S280" s="25"/>
      <c r="T280" s="25"/>
      <c r="U280" s="25"/>
      <c r="V280" s="25"/>
      <c r="W280" s="23" t="str">
        <f t="shared" si="8"/>
        <v>-</v>
      </c>
      <c r="X280" s="23" t="str">
        <f t="shared" si="8"/>
        <v>-</v>
      </c>
    </row>
    <row r="281" spans="1:24" x14ac:dyDescent="0.25">
      <c r="A281" s="25"/>
      <c r="B281" s="25"/>
      <c r="C281" s="25"/>
      <c r="D281" s="25"/>
      <c r="E281" s="25"/>
      <c r="F281" s="25"/>
      <c r="G281" s="25"/>
      <c r="H281" s="25"/>
      <c r="J281" s="25"/>
      <c r="K281" s="25"/>
      <c r="L281" s="25"/>
      <c r="M281" s="25"/>
      <c r="N281" s="25"/>
      <c r="R281" s="20"/>
      <c r="S281" s="25"/>
      <c r="T281" s="25"/>
      <c r="U281" s="25"/>
      <c r="V281" s="25"/>
      <c r="W281" s="23" t="str">
        <f t="shared" si="8"/>
        <v>-</v>
      </c>
      <c r="X281" s="23" t="str">
        <f t="shared" si="8"/>
        <v>-</v>
      </c>
    </row>
    <row r="282" spans="1:24" x14ac:dyDescent="0.25">
      <c r="A282" s="25"/>
      <c r="B282" s="25"/>
      <c r="C282" s="25"/>
      <c r="D282" s="25"/>
      <c r="E282" s="25"/>
      <c r="F282" s="25"/>
      <c r="G282" s="25"/>
      <c r="H282" s="25"/>
      <c r="J282" s="25"/>
      <c r="K282" s="25"/>
      <c r="L282" s="25"/>
      <c r="M282" s="25"/>
      <c r="N282" s="25"/>
      <c r="R282" s="20"/>
      <c r="S282" s="25"/>
      <c r="T282" s="25"/>
      <c r="U282" s="25"/>
      <c r="V282" s="25"/>
      <c r="W282" s="23" t="str">
        <f t="shared" si="8"/>
        <v>-</v>
      </c>
      <c r="X282" s="23" t="str">
        <f t="shared" si="8"/>
        <v>-</v>
      </c>
    </row>
    <row r="283" spans="1:24" x14ac:dyDescent="0.25">
      <c r="A283" s="25"/>
      <c r="B283" s="25"/>
      <c r="C283" s="25"/>
      <c r="D283" s="25"/>
      <c r="E283" s="25"/>
      <c r="F283" s="25"/>
      <c r="G283" s="25"/>
      <c r="H283" s="25"/>
      <c r="J283" s="25"/>
      <c r="K283" s="25"/>
      <c r="L283" s="25"/>
      <c r="M283" s="25"/>
      <c r="N283" s="25"/>
      <c r="R283" s="20"/>
      <c r="S283" s="25"/>
      <c r="T283" s="25"/>
      <c r="U283" s="25"/>
      <c r="V283" s="25"/>
      <c r="W283" s="23" t="str">
        <f t="shared" si="8"/>
        <v>-</v>
      </c>
      <c r="X283" s="23" t="str">
        <f t="shared" si="8"/>
        <v>-</v>
      </c>
    </row>
    <row r="284" spans="1:24" x14ac:dyDescent="0.25">
      <c r="A284" s="25"/>
      <c r="B284" s="25"/>
      <c r="C284" s="25"/>
      <c r="D284" s="25"/>
      <c r="E284" s="25"/>
      <c r="F284" s="25"/>
      <c r="G284" s="25"/>
      <c r="H284" s="25"/>
      <c r="J284" s="25"/>
      <c r="K284" s="25"/>
      <c r="L284" s="25"/>
      <c r="M284" s="25"/>
      <c r="N284" s="25"/>
      <c r="R284" s="20"/>
      <c r="S284" s="25"/>
      <c r="T284" s="25"/>
      <c r="U284" s="25"/>
      <c r="V284" s="25"/>
      <c r="W284" s="23" t="str">
        <f t="shared" si="8"/>
        <v>-</v>
      </c>
      <c r="X284" s="23" t="str">
        <f t="shared" si="8"/>
        <v>-</v>
      </c>
    </row>
    <row r="285" spans="1:24" x14ac:dyDescent="0.25">
      <c r="A285" s="25"/>
      <c r="B285" s="25"/>
      <c r="C285" s="25"/>
      <c r="D285" s="25"/>
      <c r="E285" s="25"/>
      <c r="F285" s="25"/>
      <c r="G285" s="25"/>
      <c r="H285" s="25"/>
      <c r="J285" s="25"/>
      <c r="K285" s="25"/>
      <c r="L285" s="25"/>
      <c r="M285" s="25"/>
      <c r="N285" s="25"/>
      <c r="R285" s="20"/>
      <c r="S285" s="25"/>
      <c r="T285" s="25"/>
      <c r="U285" s="25"/>
      <c r="V285" s="25"/>
      <c r="W285" s="23" t="str">
        <f t="shared" si="8"/>
        <v>-</v>
      </c>
      <c r="X285" s="23" t="str">
        <f t="shared" si="8"/>
        <v>-</v>
      </c>
    </row>
    <row r="286" spans="1:24" x14ac:dyDescent="0.25">
      <c r="A286" s="25"/>
      <c r="B286" s="25"/>
      <c r="C286" s="25"/>
      <c r="D286" s="25"/>
      <c r="E286" s="25"/>
      <c r="F286" s="25"/>
      <c r="G286" s="25"/>
      <c r="H286" s="25"/>
      <c r="J286" s="25"/>
      <c r="K286" s="25"/>
      <c r="L286" s="25"/>
      <c r="M286" s="25"/>
      <c r="N286" s="25"/>
      <c r="R286" s="20"/>
      <c r="S286" s="25"/>
      <c r="T286" s="25"/>
      <c r="U286" s="25"/>
      <c r="V286" s="25"/>
      <c r="W286" s="23" t="str">
        <f t="shared" si="8"/>
        <v>-</v>
      </c>
      <c r="X286" s="23" t="str">
        <f t="shared" si="8"/>
        <v>-</v>
      </c>
    </row>
    <row r="287" spans="1:24" x14ac:dyDescent="0.25">
      <c r="A287" s="25"/>
      <c r="B287" s="25"/>
      <c r="C287" s="25"/>
      <c r="D287" s="25"/>
      <c r="E287" s="25"/>
      <c r="F287" s="25"/>
      <c r="G287" s="25"/>
      <c r="H287" s="25"/>
      <c r="J287" s="25"/>
      <c r="K287" s="25"/>
      <c r="L287" s="25"/>
      <c r="M287" s="25"/>
      <c r="N287" s="25"/>
      <c r="R287" s="20"/>
      <c r="S287" s="25"/>
      <c r="T287" s="25"/>
      <c r="U287" s="25"/>
      <c r="V287" s="25"/>
      <c r="W287" s="23" t="str">
        <f t="shared" si="8"/>
        <v>-</v>
      </c>
      <c r="X287" s="23" t="str">
        <f t="shared" si="8"/>
        <v>-</v>
      </c>
    </row>
    <row r="288" spans="1:24" x14ac:dyDescent="0.25">
      <c r="A288" s="25"/>
      <c r="B288" s="25"/>
      <c r="C288" s="25"/>
      <c r="D288" s="25"/>
      <c r="E288" s="25"/>
      <c r="F288" s="25"/>
      <c r="G288" s="25"/>
      <c r="H288" s="25"/>
      <c r="J288" s="25"/>
      <c r="K288" s="25"/>
      <c r="L288" s="25"/>
      <c r="M288" s="25"/>
      <c r="N288" s="25"/>
      <c r="R288" s="20"/>
      <c r="S288" s="25"/>
      <c r="T288" s="25"/>
      <c r="U288" s="25"/>
      <c r="V288" s="25"/>
      <c r="W288" s="23" t="str">
        <f t="shared" si="8"/>
        <v>-</v>
      </c>
      <c r="X288" s="23" t="str">
        <f t="shared" si="8"/>
        <v>-</v>
      </c>
    </row>
    <row r="289" spans="1:24" x14ac:dyDescent="0.25">
      <c r="A289" s="25"/>
      <c r="B289" s="25"/>
      <c r="C289" s="25"/>
      <c r="D289" s="25"/>
      <c r="E289" s="25"/>
      <c r="F289" s="25"/>
      <c r="G289" s="25"/>
      <c r="H289" s="25"/>
      <c r="J289" s="25"/>
      <c r="K289" s="25"/>
      <c r="L289" s="25"/>
      <c r="M289" s="25"/>
      <c r="N289" s="25"/>
      <c r="R289" s="20"/>
      <c r="S289" s="25"/>
      <c r="T289" s="25"/>
      <c r="U289" s="25"/>
      <c r="V289" s="25"/>
      <c r="W289" s="23" t="str">
        <f t="shared" si="8"/>
        <v>-</v>
      </c>
      <c r="X289" s="23" t="str">
        <f t="shared" si="8"/>
        <v>-</v>
      </c>
    </row>
    <row r="290" spans="1:24" x14ac:dyDescent="0.25">
      <c r="A290" s="25"/>
      <c r="B290" s="25"/>
      <c r="C290" s="25"/>
      <c r="D290" s="25"/>
      <c r="E290" s="25"/>
      <c r="F290" s="25"/>
      <c r="G290" s="25"/>
      <c r="H290" s="25"/>
      <c r="J290" s="25"/>
      <c r="K290" s="25"/>
      <c r="L290" s="25"/>
      <c r="M290" s="25"/>
      <c r="N290" s="25"/>
      <c r="R290" s="20"/>
      <c r="S290" s="25"/>
      <c r="T290" s="25"/>
      <c r="U290" s="25"/>
      <c r="V290" s="25"/>
      <c r="W290" s="23" t="str">
        <f t="shared" si="8"/>
        <v>-</v>
      </c>
      <c r="X290" s="23" t="str">
        <f t="shared" si="8"/>
        <v>-</v>
      </c>
    </row>
    <row r="291" spans="1:24" x14ac:dyDescent="0.25">
      <c r="A291" s="25"/>
      <c r="B291" s="25"/>
      <c r="C291" s="25"/>
      <c r="D291" s="25"/>
      <c r="E291" s="25"/>
      <c r="F291" s="25"/>
      <c r="G291" s="25"/>
      <c r="H291" s="25"/>
      <c r="J291" s="25"/>
      <c r="K291" s="25"/>
      <c r="L291" s="25"/>
      <c r="M291" s="25"/>
      <c r="N291" s="25"/>
      <c r="R291" s="20"/>
      <c r="S291" s="25"/>
      <c r="T291" s="25"/>
      <c r="U291" s="25"/>
      <c r="V291" s="25"/>
      <c r="W291" s="23" t="str">
        <f t="shared" si="8"/>
        <v>-</v>
      </c>
      <c r="X291" s="23" t="str">
        <f t="shared" si="8"/>
        <v>-</v>
      </c>
    </row>
    <row r="292" spans="1:24" x14ac:dyDescent="0.25">
      <c r="A292" s="25"/>
      <c r="B292" s="25"/>
      <c r="C292" s="25"/>
      <c r="D292" s="25"/>
      <c r="E292" s="25"/>
      <c r="F292" s="25"/>
      <c r="G292" s="25"/>
      <c r="H292" s="25"/>
      <c r="J292" s="25"/>
      <c r="K292" s="25"/>
      <c r="L292" s="25"/>
      <c r="M292" s="25"/>
      <c r="N292" s="25"/>
      <c r="R292" s="20"/>
      <c r="S292" s="25"/>
      <c r="T292" s="25"/>
      <c r="U292" s="25"/>
      <c r="V292" s="25"/>
      <c r="W292" s="23" t="str">
        <f t="shared" si="8"/>
        <v>-</v>
      </c>
      <c r="X292" s="23" t="str">
        <f t="shared" si="8"/>
        <v>-</v>
      </c>
    </row>
    <row r="293" spans="1:24" x14ac:dyDescent="0.25">
      <c r="A293" s="25"/>
      <c r="B293" s="25"/>
      <c r="C293" s="25"/>
      <c r="D293" s="25"/>
      <c r="E293" s="25"/>
      <c r="F293" s="25"/>
      <c r="G293" s="25"/>
      <c r="H293" s="25"/>
      <c r="J293" s="25"/>
      <c r="K293" s="25"/>
      <c r="L293" s="25"/>
      <c r="M293" s="25"/>
      <c r="N293" s="25"/>
      <c r="R293" s="20"/>
      <c r="S293" s="25"/>
      <c r="T293" s="25"/>
      <c r="U293" s="25"/>
      <c r="V293" s="25"/>
      <c r="W293" s="23" t="str">
        <f t="shared" si="8"/>
        <v>-</v>
      </c>
      <c r="X293" s="23" t="str">
        <f t="shared" si="8"/>
        <v>-</v>
      </c>
    </row>
    <row r="294" spans="1:24" x14ac:dyDescent="0.25">
      <c r="A294" s="25"/>
      <c r="B294" s="25"/>
      <c r="C294" s="25"/>
      <c r="D294" s="25"/>
      <c r="E294" s="25"/>
      <c r="F294" s="25"/>
      <c r="G294" s="25"/>
      <c r="H294" s="25"/>
      <c r="J294" s="25"/>
      <c r="K294" s="25"/>
      <c r="L294" s="25"/>
      <c r="M294" s="25"/>
      <c r="N294" s="25"/>
      <c r="R294" s="20"/>
      <c r="S294" s="25"/>
      <c r="T294" s="25"/>
      <c r="U294" s="25"/>
      <c r="V294" s="25"/>
      <c r="W294" s="23" t="str">
        <f t="shared" si="8"/>
        <v>-</v>
      </c>
      <c r="X294" s="23" t="str">
        <f t="shared" si="8"/>
        <v>-</v>
      </c>
    </row>
    <row r="295" spans="1:24" x14ac:dyDescent="0.25">
      <c r="A295" s="25"/>
      <c r="B295" s="25"/>
      <c r="C295" s="25"/>
      <c r="D295" s="25"/>
      <c r="E295" s="25"/>
      <c r="F295" s="25"/>
      <c r="G295" s="25"/>
      <c r="H295" s="25"/>
      <c r="J295" s="25"/>
      <c r="K295" s="25"/>
      <c r="L295" s="25"/>
      <c r="M295" s="25"/>
      <c r="N295" s="25"/>
      <c r="R295" s="20"/>
      <c r="S295" s="25"/>
      <c r="T295" s="25"/>
      <c r="U295" s="25"/>
      <c r="V295" s="25"/>
      <c r="W295" s="23" t="str">
        <f t="shared" si="8"/>
        <v>-</v>
      </c>
      <c r="X295" s="23" t="str">
        <f t="shared" si="8"/>
        <v>-</v>
      </c>
    </row>
    <row r="296" spans="1:24" x14ac:dyDescent="0.25">
      <c r="A296" s="25"/>
      <c r="B296" s="25"/>
      <c r="C296" s="25"/>
      <c r="D296" s="25"/>
      <c r="E296" s="25"/>
      <c r="F296" s="25"/>
      <c r="G296" s="25"/>
      <c r="H296" s="25"/>
      <c r="J296" s="25"/>
      <c r="K296" s="25"/>
      <c r="L296" s="25"/>
      <c r="M296" s="25"/>
      <c r="N296" s="25"/>
      <c r="R296" s="20"/>
      <c r="S296" s="25"/>
      <c r="T296" s="25"/>
      <c r="U296" s="25"/>
      <c r="V296" s="25"/>
      <c r="W296" s="23" t="str">
        <f t="shared" si="8"/>
        <v>-</v>
      </c>
      <c r="X296" s="23" t="str">
        <f t="shared" si="8"/>
        <v>-</v>
      </c>
    </row>
    <row r="297" spans="1:24" x14ac:dyDescent="0.25">
      <c r="A297" s="25"/>
      <c r="B297" s="25"/>
      <c r="C297" s="25"/>
      <c r="D297" s="25"/>
      <c r="E297" s="25"/>
      <c r="F297" s="25"/>
      <c r="G297" s="25"/>
      <c r="H297" s="25"/>
      <c r="J297" s="25"/>
      <c r="K297" s="25"/>
      <c r="L297" s="25"/>
      <c r="M297" s="25"/>
      <c r="N297" s="25"/>
      <c r="R297" s="20"/>
      <c r="S297" s="25"/>
      <c r="T297" s="25"/>
      <c r="U297" s="25"/>
      <c r="V297" s="25"/>
      <c r="W297" s="23" t="str">
        <f t="shared" si="8"/>
        <v>-</v>
      </c>
      <c r="X297" s="23" t="str">
        <f t="shared" si="8"/>
        <v>-</v>
      </c>
    </row>
    <row r="298" spans="1:24" x14ac:dyDescent="0.25">
      <c r="A298" s="25"/>
      <c r="B298" s="25"/>
      <c r="C298" s="25"/>
      <c r="D298" s="25"/>
      <c r="E298" s="25"/>
      <c r="F298" s="25"/>
      <c r="G298" s="25"/>
      <c r="H298" s="25"/>
      <c r="J298" s="25"/>
      <c r="K298" s="25"/>
      <c r="L298" s="25"/>
      <c r="M298" s="25"/>
      <c r="N298" s="25"/>
      <c r="R298" s="20"/>
      <c r="S298" s="25"/>
      <c r="T298" s="25"/>
      <c r="U298" s="25"/>
      <c r="V298" s="25"/>
      <c r="W298" s="23" t="str">
        <f t="shared" si="8"/>
        <v>-</v>
      </c>
      <c r="X298" s="23" t="str">
        <f t="shared" si="8"/>
        <v>-</v>
      </c>
    </row>
    <row r="299" spans="1:24" x14ac:dyDescent="0.25">
      <c r="A299" s="25"/>
      <c r="B299" s="25"/>
      <c r="C299" s="25"/>
      <c r="D299" s="25"/>
      <c r="E299" s="25"/>
      <c r="F299" s="25"/>
      <c r="G299" s="25"/>
      <c r="H299" s="25"/>
      <c r="J299" s="25"/>
      <c r="K299" s="25"/>
      <c r="L299" s="25"/>
      <c r="M299" s="25"/>
      <c r="N299" s="25"/>
      <c r="R299" s="20"/>
      <c r="S299" s="25"/>
      <c r="T299" s="25"/>
      <c r="U299" s="25"/>
      <c r="V299" s="25"/>
      <c r="W299" s="23" t="str">
        <f t="shared" si="8"/>
        <v>-</v>
      </c>
      <c r="X299" s="23" t="str">
        <f t="shared" si="8"/>
        <v>-</v>
      </c>
    </row>
    <row r="300" spans="1:24" x14ac:dyDescent="0.25">
      <c r="A300" s="25"/>
      <c r="B300" s="25"/>
      <c r="C300" s="25"/>
      <c r="D300" s="25"/>
      <c r="E300" s="25"/>
      <c r="F300" s="25"/>
      <c r="G300" s="25"/>
      <c r="H300" s="25"/>
      <c r="J300" s="25"/>
      <c r="K300" s="25"/>
      <c r="L300" s="25"/>
      <c r="M300" s="25"/>
      <c r="N300" s="25"/>
      <c r="R300" s="20"/>
      <c r="S300" s="25"/>
      <c r="T300" s="25"/>
      <c r="U300" s="25"/>
      <c r="V300" s="25"/>
      <c r="W300" s="23" t="str">
        <f t="shared" si="8"/>
        <v>-</v>
      </c>
      <c r="X300" s="23" t="str">
        <f t="shared" si="8"/>
        <v>-</v>
      </c>
    </row>
    <row r="301" spans="1:24" x14ac:dyDescent="0.25">
      <c r="A301" s="25"/>
      <c r="B301" s="25"/>
      <c r="C301" s="25"/>
      <c r="D301" s="25"/>
      <c r="E301" s="25"/>
      <c r="F301" s="25"/>
      <c r="G301" s="25"/>
      <c r="H301" s="25"/>
      <c r="J301" s="25"/>
      <c r="K301" s="25"/>
      <c r="L301" s="25"/>
      <c r="M301" s="25"/>
      <c r="N301" s="25"/>
      <c r="R301" s="20"/>
      <c r="S301" s="25"/>
      <c r="T301" s="25"/>
      <c r="U301" s="25"/>
      <c r="V301" s="25"/>
      <c r="W301" s="23" t="str">
        <f t="shared" si="8"/>
        <v>-</v>
      </c>
      <c r="X301" s="23" t="str">
        <f t="shared" si="8"/>
        <v>-</v>
      </c>
    </row>
    <row r="302" spans="1:24" x14ac:dyDescent="0.25">
      <c r="A302" s="25"/>
      <c r="B302" s="25"/>
      <c r="C302" s="25"/>
      <c r="D302" s="25"/>
      <c r="E302" s="25"/>
      <c r="F302" s="25"/>
      <c r="G302" s="25"/>
      <c r="H302" s="25"/>
      <c r="J302" s="25"/>
      <c r="K302" s="25"/>
      <c r="L302" s="25"/>
      <c r="M302" s="25"/>
      <c r="N302" s="25"/>
      <c r="R302" s="20"/>
      <c r="S302" s="25"/>
      <c r="T302" s="25"/>
      <c r="U302" s="25"/>
      <c r="V302" s="25"/>
      <c r="W302" s="23" t="str">
        <f t="shared" si="8"/>
        <v>-</v>
      </c>
      <c r="X302" s="23" t="str">
        <f t="shared" si="8"/>
        <v>-</v>
      </c>
    </row>
    <row r="303" spans="1:24" x14ac:dyDescent="0.25">
      <c r="A303" s="25"/>
      <c r="B303" s="25"/>
      <c r="C303" s="25"/>
      <c r="D303" s="25"/>
      <c r="E303" s="25"/>
      <c r="F303" s="25"/>
      <c r="G303" s="25"/>
      <c r="H303" s="25"/>
      <c r="J303" s="25"/>
      <c r="K303" s="25"/>
      <c r="L303" s="25"/>
      <c r="M303" s="25"/>
      <c r="N303" s="25"/>
      <c r="R303" s="20"/>
      <c r="S303" s="25"/>
      <c r="T303" s="25"/>
      <c r="U303" s="25"/>
      <c r="V303" s="25"/>
      <c r="W303" s="23" t="str">
        <f t="shared" si="8"/>
        <v>-</v>
      </c>
      <c r="X303" s="23" t="str">
        <f t="shared" si="8"/>
        <v>-</v>
      </c>
    </row>
    <row r="304" spans="1:24" x14ac:dyDescent="0.25">
      <c r="A304" s="25"/>
      <c r="B304" s="25"/>
      <c r="C304" s="25"/>
      <c r="D304" s="25"/>
      <c r="E304" s="25"/>
      <c r="F304" s="25"/>
      <c r="G304" s="25"/>
      <c r="H304" s="25"/>
      <c r="J304" s="25"/>
      <c r="K304" s="25"/>
      <c r="L304" s="25"/>
      <c r="M304" s="25"/>
      <c r="N304" s="25"/>
      <c r="R304" s="20"/>
      <c r="S304" s="25"/>
      <c r="T304" s="25"/>
      <c r="U304" s="25"/>
      <c r="V304" s="25"/>
      <c r="W304" s="23" t="str">
        <f t="shared" si="8"/>
        <v>-</v>
      </c>
      <c r="X304" s="23" t="str">
        <f t="shared" si="8"/>
        <v>-</v>
      </c>
    </row>
    <row r="305" spans="1:24" x14ac:dyDescent="0.25">
      <c r="A305" s="25"/>
      <c r="B305" s="25"/>
      <c r="C305" s="25"/>
      <c r="D305" s="25"/>
      <c r="E305" s="25"/>
      <c r="F305" s="25"/>
      <c r="G305" s="25"/>
      <c r="H305" s="25"/>
      <c r="J305" s="25"/>
      <c r="K305" s="25"/>
      <c r="L305" s="25"/>
      <c r="M305" s="25"/>
      <c r="N305" s="25"/>
      <c r="R305" s="20"/>
      <c r="S305" s="25"/>
      <c r="T305" s="25"/>
      <c r="U305" s="25"/>
      <c r="V305" s="25"/>
      <c r="W305" s="23" t="str">
        <f t="shared" si="8"/>
        <v>-</v>
      </c>
      <c r="X305" s="23" t="str">
        <f t="shared" si="8"/>
        <v>-</v>
      </c>
    </row>
    <row r="306" spans="1:24" x14ac:dyDescent="0.25">
      <c r="A306" s="25"/>
      <c r="B306" s="25"/>
      <c r="C306" s="25"/>
      <c r="D306" s="25"/>
      <c r="E306" s="25"/>
      <c r="F306" s="25"/>
      <c r="G306" s="25"/>
      <c r="H306" s="25"/>
      <c r="J306" s="25"/>
      <c r="K306" s="25"/>
      <c r="L306" s="25"/>
      <c r="M306" s="25"/>
      <c r="N306" s="25"/>
      <c r="R306" s="20"/>
      <c r="S306" s="25"/>
      <c r="T306" s="25"/>
      <c r="U306" s="25"/>
      <c r="V306" s="25"/>
      <c r="W306" s="23" t="str">
        <f t="shared" si="8"/>
        <v>-</v>
      </c>
      <c r="X306" s="23" t="str">
        <f t="shared" si="8"/>
        <v>-</v>
      </c>
    </row>
    <row r="307" spans="1:24" x14ac:dyDescent="0.25">
      <c r="A307" s="25"/>
      <c r="B307" s="25"/>
      <c r="C307" s="25"/>
      <c r="D307" s="25"/>
      <c r="E307" s="25"/>
      <c r="F307" s="25"/>
      <c r="G307" s="25"/>
      <c r="H307" s="25"/>
      <c r="J307" s="25"/>
      <c r="K307" s="25"/>
      <c r="L307" s="25"/>
      <c r="M307" s="25"/>
      <c r="N307" s="25"/>
      <c r="R307" s="20"/>
      <c r="S307" s="25"/>
      <c r="T307" s="25"/>
      <c r="U307" s="25"/>
      <c r="V307" s="25"/>
      <c r="W307" s="23" t="str">
        <f t="shared" si="8"/>
        <v>-</v>
      </c>
      <c r="X307" s="23" t="str">
        <f t="shared" si="8"/>
        <v>-</v>
      </c>
    </row>
    <row r="308" spans="1:24" x14ac:dyDescent="0.25">
      <c r="A308" s="25"/>
      <c r="B308" s="25"/>
      <c r="C308" s="25"/>
      <c r="D308" s="25"/>
      <c r="E308" s="25"/>
      <c r="F308" s="25"/>
      <c r="G308" s="25"/>
      <c r="H308" s="25"/>
      <c r="J308" s="25"/>
      <c r="K308" s="25"/>
      <c r="L308" s="25"/>
      <c r="M308" s="25"/>
      <c r="N308" s="25"/>
      <c r="R308" s="20"/>
      <c r="S308" s="25"/>
      <c r="T308" s="25"/>
      <c r="U308" s="25"/>
      <c r="V308" s="25"/>
      <c r="W308" s="23" t="str">
        <f t="shared" si="8"/>
        <v>-</v>
      </c>
      <c r="X308" s="23" t="str">
        <f t="shared" si="8"/>
        <v>-</v>
      </c>
    </row>
    <row r="309" spans="1:24" x14ac:dyDescent="0.25">
      <c r="A309" s="25"/>
      <c r="B309" s="25"/>
      <c r="C309" s="25"/>
      <c r="D309" s="25"/>
      <c r="E309" s="25"/>
      <c r="F309" s="25"/>
      <c r="G309" s="25"/>
      <c r="H309" s="25"/>
      <c r="J309" s="25"/>
      <c r="K309" s="25"/>
      <c r="L309" s="25"/>
      <c r="M309" s="25"/>
      <c r="N309" s="25"/>
      <c r="R309" s="20"/>
      <c r="S309" s="25"/>
      <c r="T309" s="25"/>
      <c r="U309" s="25"/>
      <c r="V309" s="25"/>
      <c r="W309" s="23" t="str">
        <f t="shared" si="8"/>
        <v>-</v>
      </c>
      <c r="X309" s="23" t="str">
        <f t="shared" si="8"/>
        <v>-</v>
      </c>
    </row>
    <row r="310" spans="1:24" x14ac:dyDescent="0.25">
      <c r="A310" s="25"/>
      <c r="B310" s="25"/>
      <c r="C310" s="25"/>
      <c r="D310" s="25"/>
      <c r="E310" s="25"/>
      <c r="F310" s="25"/>
      <c r="G310" s="25"/>
      <c r="H310" s="25"/>
      <c r="J310" s="25"/>
      <c r="K310" s="25"/>
      <c r="L310" s="25"/>
      <c r="M310" s="25"/>
      <c r="N310" s="25"/>
      <c r="R310" s="20"/>
      <c r="S310" s="25"/>
      <c r="T310" s="25"/>
      <c r="U310" s="25"/>
      <c r="V310" s="25"/>
      <c r="W310" s="23" t="str">
        <f t="shared" si="8"/>
        <v>-</v>
      </c>
      <c r="X310" s="23" t="str">
        <f t="shared" si="8"/>
        <v>-</v>
      </c>
    </row>
    <row r="311" spans="1:24" x14ac:dyDescent="0.25">
      <c r="A311" s="25"/>
      <c r="B311" s="25"/>
      <c r="C311" s="25"/>
      <c r="D311" s="25"/>
      <c r="E311" s="25"/>
      <c r="F311" s="25"/>
      <c r="G311" s="25"/>
      <c r="H311" s="25"/>
      <c r="J311" s="25"/>
      <c r="K311" s="25"/>
      <c r="L311" s="25"/>
      <c r="M311" s="25"/>
      <c r="N311" s="25"/>
      <c r="R311" s="20"/>
      <c r="S311" s="25"/>
      <c r="T311" s="25"/>
      <c r="U311" s="25"/>
      <c r="V311" s="25"/>
      <c r="W311" s="23" t="str">
        <f t="shared" si="8"/>
        <v>-</v>
      </c>
      <c r="X311" s="23" t="str">
        <f t="shared" si="8"/>
        <v>-</v>
      </c>
    </row>
    <row r="312" spans="1:24" x14ac:dyDescent="0.25">
      <c r="A312" s="25"/>
      <c r="B312" s="25"/>
      <c r="C312" s="25"/>
      <c r="D312" s="25"/>
      <c r="E312" s="25"/>
      <c r="F312" s="25"/>
      <c r="G312" s="25"/>
      <c r="H312" s="25"/>
      <c r="J312" s="25"/>
      <c r="K312" s="25"/>
      <c r="L312" s="25"/>
      <c r="M312" s="25"/>
      <c r="N312" s="25"/>
      <c r="R312" s="20"/>
      <c r="S312" s="25"/>
      <c r="T312" s="25"/>
      <c r="U312" s="25"/>
      <c r="V312" s="25"/>
      <c r="W312" s="23" t="str">
        <f t="shared" si="8"/>
        <v>-</v>
      </c>
      <c r="X312" s="23" t="str">
        <f t="shared" si="8"/>
        <v>-</v>
      </c>
    </row>
    <row r="313" spans="1:24" x14ac:dyDescent="0.25">
      <c r="A313" s="25"/>
      <c r="B313" s="25"/>
      <c r="C313" s="25"/>
      <c r="D313" s="25"/>
      <c r="E313" s="25"/>
      <c r="F313" s="25"/>
      <c r="G313" s="25"/>
      <c r="H313" s="25"/>
      <c r="J313" s="25"/>
      <c r="K313" s="25"/>
      <c r="L313" s="25"/>
      <c r="M313" s="25"/>
      <c r="N313" s="25"/>
      <c r="R313" s="20"/>
      <c r="S313" s="25"/>
      <c r="T313" s="25"/>
      <c r="U313" s="25"/>
      <c r="V313" s="25"/>
      <c r="W313" s="23" t="str">
        <f t="shared" si="8"/>
        <v>-</v>
      </c>
      <c r="X313" s="23" t="str">
        <f t="shared" si="8"/>
        <v>-</v>
      </c>
    </row>
    <row r="314" spans="1:24" x14ac:dyDescent="0.25">
      <c r="A314" s="25"/>
      <c r="B314" s="25"/>
      <c r="C314" s="25"/>
      <c r="D314" s="25"/>
      <c r="E314" s="25"/>
      <c r="F314" s="25"/>
      <c r="G314" s="25"/>
      <c r="H314" s="25"/>
      <c r="J314" s="25"/>
      <c r="K314" s="25"/>
      <c r="L314" s="25"/>
      <c r="M314" s="25"/>
      <c r="N314" s="25"/>
      <c r="R314" s="20"/>
      <c r="S314" s="25"/>
      <c r="T314" s="25"/>
      <c r="U314" s="25"/>
      <c r="V314" s="25"/>
      <c r="W314" s="23" t="str">
        <f t="shared" si="8"/>
        <v>-</v>
      </c>
      <c r="X314" s="23" t="str">
        <f t="shared" si="8"/>
        <v>-</v>
      </c>
    </row>
    <row r="315" spans="1:24" x14ac:dyDescent="0.25">
      <c r="A315" s="25"/>
      <c r="B315" s="25"/>
      <c r="C315" s="25"/>
      <c r="D315" s="25"/>
      <c r="E315" s="25"/>
      <c r="F315" s="25"/>
      <c r="G315" s="25"/>
      <c r="H315" s="25"/>
      <c r="J315" s="25"/>
      <c r="K315" s="25"/>
      <c r="L315" s="25"/>
      <c r="M315" s="25"/>
      <c r="N315" s="25"/>
      <c r="R315" s="20"/>
      <c r="S315" s="25"/>
      <c r="T315" s="25"/>
      <c r="U315" s="25"/>
      <c r="V315" s="25"/>
      <c r="W315" s="23" t="str">
        <f t="shared" si="8"/>
        <v>-</v>
      </c>
      <c r="X315" s="23" t="str">
        <f t="shared" si="8"/>
        <v>-</v>
      </c>
    </row>
    <row r="316" spans="1:24" x14ac:dyDescent="0.25">
      <c r="A316" s="25"/>
      <c r="B316" s="25"/>
      <c r="C316" s="25"/>
      <c r="D316" s="25"/>
      <c r="E316" s="25"/>
      <c r="F316" s="25"/>
      <c r="G316" s="25"/>
      <c r="H316" s="25"/>
      <c r="J316" s="25"/>
      <c r="K316" s="25"/>
      <c r="L316" s="25"/>
      <c r="M316" s="25"/>
      <c r="N316" s="25"/>
      <c r="R316" s="20"/>
      <c r="S316" s="25"/>
      <c r="T316" s="25"/>
      <c r="U316" s="25"/>
      <c r="V316" s="25"/>
      <c r="W316" s="23" t="str">
        <f t="shared" si="8"/>
        <v>-</v>
      </c>
      <c r="X316" s="23" t="str">
        <f t="shared" si="8"/>
        <v>-</v>
      </c>
    </row>
    <row r="317" spans="1:24" x14ac:dyDescent="0.25">
      <c r="A317" s="25"/>
      <c r="B317" s="25"/>
      <c r="C317" s="25"/>
      <c r="D317" s="25"/>
      <c r="E317" s="25"/>
      <c r="F317" s="25"/>
      <c r="G317" s="25"/>
      <c r="H317" s="25"/>
      <c r="J317" s="25"/>
      <c r="K317" s="25"/>
      <c r="L317" s="25"/>
      <c r="M317" s="25"/>
      <c r="N317" s="25"/>
      <c r="R317" s="20"/>
      <c r="S317" s="25"/>
      <c r="T317" s="25"/>
      <c r="U317" s="25"/>
      <c r="V317" s="25"/>
      <c r="W317" s="23" t="str">
        <f t="shared" si="8"/>
        <v>-</v>
      </c>
      <c r="X317" s="23" t="str">
        <f t="shared" si="8"/>
        <v>-</v>
      </c>
    </row>
    <row r="318" spans="1:24" x14ac:dyDescent="0.25">
      <c r="A318" s="25"/>
      <c r="B318" s="25"/>
      <c r="C318" s="25"/>
      <c r="D318" s="25"/>
      <c r="E318" s="25"/>
      <c r="F318" s="25"/>
      <c r="G318" s="25"/>
      <c r="H318" s="25"/>
      <c r="J318" s="25"/>
      <c r="K318" s="25"/>
      <c r="L318" s="25"/>
      <c r="M318" s="25"/>
      <c r="N318" s="25"/>
      <c r="R318" s="20"/>
      <c r="S318" s="25"/>
      <c r="T318" s="25"/>
      <c r="U318" s="25"/>
      <c r="V318" s="25"/>
      <c r="W318" s="23" t="str">
        <f t="shared" si="8"/>
        <v>-</v>
      </c>
      <c r="X318" s="23" t="str">
        <f t="shared" si="8"/>
        <v>-</v>
      </c>
    </row>
    <row r="319" spans="1:24" x14ac:dyDescent="0.25">
      <c r="A319" s="25"/>
      <c r="B319" s="25"/>
      <c r="C319" s="25"/>
      <c r="D319" s="25"/>
      <c r="E319" s="25"/>
      <c r="F319" s="25"/>
      <c r="G319" s="25"/>
      <c r="H319" s="25"/>
      <c r="J319" s="25"/>
      <c r="K319" s="25"/>
      <c r="L319" s="25"/>
      <c r="M319" s="25"/>
      <c r="N319" s="25"/>
      <c r="R319" s="20"/>
      <c r="S319" s="25"/>
      <c r="T319" s="25"/>
      <c r="U319" s="25"/>
      <c r="V319" s="25"/>
      <c r="W319" s="23" t="str">
        <f t="shared" si="8"/>
        <v>-</v>
      </c>
      <c r="X319" s="23" t="str">
        <f t="shared" si="8"/>
        <v>-</v>
      </c>
    </row>
    <row r="320" spans="1:24" x14ac:dyDescent="0.25">
      <c r="A320" s="25"/>
      <c r="B320" s="25"/>
      <c r="C320" s="25"/>
      <c r="D320" s="25"/>
      <c r="E320" s="25"/>
      <c r="F320" s="25"/>
      <c r="G320" s="25"/>
      <c r="H320" s="25"/>
      <c r="J320" s="25"/>
      <c r="K320" s="25"/>
      <c r="L320" s="25"/>
      <c r="M320" s="25"/>
      <c r="N320" s="25"/>
      <c r="R320" s="20"/>
      <c r="S320" s="25"/>
      <c r="T320" s="25"/>
      <c r="U320" s="25"/>
      <c r="V320" s="25"/>
      <c r="W320" s="23" t="str">
        <f t="shared" si="8"/>
        <v>-</v>
      </c>
      <c r="X320" s="23" t="str">
        <f t="shared" si="8"/>
        <v>-</v>
      </c>
    </row>
    <row r="321" spans="1:24" x14ac:dyDescent="0.25">
      <c r="A321" s="25"/>
      <c r="B321" s="25"/>
      <c r="C321" s="25"/>
      <c r="D321" s="25"/>
      <c r="E321" s="25"/>
      <c r="F321" s="25"/>
      <c r="G321" s="25"/>
      <c r="H321" s="25"/>
      <c r="J321" s="25"/>
      <c r="K321" s="25"/>
      <c r="L321" s="25"/>
      <c r="M321" s="25"/>
      <c r="N321" s="25"/>
      <c r="R321" s="20"/>
      <c r="S321" s="25"/>
      <c r="T321" s="25"/>
      <c r="U321" s="25"/>
      <c r="V321" s="25"/>
      <c r="W321" s="23" t="str">
        <f t="shared" si="8"/>
        <v>-</v>
      </c>
      <c r="X321" s="23" t="str">
        <f t="shared" si="8"/>
        <v>-</v>
      </c>
    </row>
    <row r="322" spans="1:24" x14ac:dyDescent="0.25">
      <c r="A322" s="25"/>
      <c r="B322" s="25"/>
      <c r="C322" s="25"/>
      <c r="D322" s="25"/>
      <c r="E322" s="25"/>
      <c r="F322" s="25"/>
      <c r="G322" s="25"/>
      <c r="H322" s="25"/>
      <c r="J322" s="25"/>
      <c r="K322" s="25"/>
      <c r="L322" s="25"/>
      <c r="M322" s="25"/>
      <c r="N322" s="25"/>
      <c r="R322" s="20"/>
      <c r="S322" s="25"/>
      <c r="T322" s="25"/>
      <c r="U322" s="25"/>
      <c r="V322" s="25"/>
      <c r="W322" s="23" t="str">
        <f t="shared" si="8"/>
        <v>-</v>
      </c>
      <c r="X322" s="23" t="str">
        <f t="shared" si="8"/>
        <v>-</v>
      </c>
    </row>
    <row r="323" spans="1:24" x14ac:dyDescent="0.25">
      <c r="A323" s="25"/>
      <c r="B323" s="25"/>
      <c r="C323" s="25"/>
      <c r="D323" s="25"/>
      <c r="E323" s="25"/>
      <c r="F323" s="25"/>
      <c r="G323" s="25"/>
      <c r="H323" s="25"/>
      <c r="J323" s="25"/>
      <c r="K323" s="25"/>
      <c r="L323" s="25"/>
      <c r="M323" s="25"/>
      <c r="N323" s="25"/>
      <c r="R323" s="20"/>
      <c r="S323" s="25"/>
      <c r="T323" s="25"/>
      <c r="U323" s="25"/>
      <c r="V323" s="25"/>
      <c r="W323" s="23" t="str">
        <f t="shared" si="8"/>
        <v>-</v>
      </c>
      <c r="X323" s="23" t="str">
        <f t="shared" si="8"/>
        <v>-</v>
      </c>
    </row>
    <row r="324" spans="1:24" x14ac:dyDescent="0.25">
      <c r="A324" s="25"/>
      <c r="B324" s="25"/>
      <c r="C324" s="25"/>
      <c r="D324" s="25"/>
      <c r="E324" s="25"/>
      <c r="F324" s="25"/>
      <c r="G324" s="25"/>
      <c r="H324" s="25"/>
      <c r="J324" s="25"/>
      <c r="K324" s="25"/>
      <c r="L324" s="25"/>
      <c r="M324" s="25"/>
      <c r="N324" s="25"/>
      <c r="R324" s="20"/>
      <c r="S324" s="25"/>
      <c r="T324" s="25"/>
      <c r="U324" s="25"/>
      <c r="V324" s="25"/>
      <c r="W324" s="23" t="str">
        <f t="shared" si="8"/>
        <v>-</v>
      </c>
      <c r="X324" s="23" t="str">
        <f t="shared" si="8"/>
        <v>-</v>
      </c>
    </row>
    <row r="325" spans="1:24" x14ac:dyDescent="0.25">
      <c r="A325" s="25"/>
      <c r="B325" s="25"/>
      <c r="C325" s="25"/>
      <c r="D325" s="25"/>
      <c r="E325" s="25"/>
      <c r="F325" s="25"/>
      <c r="G325" s="25"/>
      <c r="H325" s="25"/>
      <c r="J325" s="25"/>
      <c r="K325" s="25"/>
      <c r="L325" s="25"/>
      <c r="M325" s="25"/>
      <c r="N325" s="25"/>
      <c r="R325" s="20"/>
      <c r="S325" s="25"/>
      <c r="T325" s="25"/>
      <c r="U325" s="25"/>
      <c r="V325" s="25"/>
      <c r="W325" s="23" t="str">
        <f t="shared" si="8"/>
        <v>-</v>
      </c>
      <c r="X325" s="23" t="str">
        <f t="shared" si="8"/>
        <v>-</v>
      </c>
    </row>
    <row r="326" spans="1:24" x14ac:dyDescent="0.25">
      <c r="A326" s="25"/>
      <c r="B326" s="25"/>
      <c r="C326" s="25"/>
      <c r="D326" s="25"/>
      <c r="E326" s="25"/>
      <c r="F326" s="25"/>
      <c r="G326" s="25"/>
      <c r="H326" s="25"/>
      <c r="J326" s="25"/>
      <c r="K326" s="25"/>
      <c r="L326" s="25"/>
      <c r="M326" s="25"/>
      <c r="N326" s="25"/>
      <c r="R326" s="20"/>
      <c r="S326" s="25"/>
      <c r="T326" s="25"/>
      <c r="U326" s="25"/>
      <c r="V326" s="25"/>
      <c r="W326" s="23" t="str">
        <f t="shared" si="8"/>
        <v>-</v>
      </c>
      <c r="X326" s="23" t="str">
        <f t="shared" si="8"/>
        <v>-</v>
      </c>
    </row>
    <row r="327" spans="1:24" x14ac:dyDescent="0.25">
      <c r="A327" s="25"/>
      <c r="B327" s="25"/>
      <c r="C327" s="25"/>
      <c r="D327" s="25"/>
      <c r="E327" s="25"/>
      <c r="F327" s="25"/>
      <c r="G327" s="25"/>
      <c r="H327" s="25"/>
      <c r="J327" s="25"/>
      <c r="K327" s="25"/>
      <c r="L327" s="25"/>
      <c r="M327" s="25"/>
      <c r="N327" s="25"/>
      <c r="R327" s="20"/>
      <c r="S327" s="25"/>
      <c r="T327" s="25"/>
      <c r="U327" s="25"/>
      <c r="V327" s="25"/>
      <c r="W327" s="23" t="str">
        <f t="shared" si="8"/>
        <v>-</v>
      </c>
      <c r="X327" s="23" t="str">
        <f t="shared" si="8"/>
        <v>-</v>
      </c>
    </row>
    <row r="328" spans="1:24" x14ac:dyDescent="0.25">
      <c r="A328" s="25"/>
      <c r="B328" s="25"/>
      <c r="C328" s="25"/>
      <c r="D328" s="25"/>
      <c r="E328" s="25"/>
      <c r="F328" s="25"/>
      <c r="G328" s="25"/>
      <c r="H328" s="25"/>
      <c r="J328" s="25"/>
      <c r="K328" s="25"/>
      <c r="L328" s="25"/>
      <c r="M328" s="25"/>
      <c r="N328" s="25"/>
      <c r="R328" s="20"/>
      <c r="S328" s="25"/>
      <c r="T328" s="25"/>
      <c r="U328" s="25"/>
      <c r="V328" s="25"/>
      <c r="W328" s="23" t="str">
        <f t="shared" si="8"/>
        <v>-</v>
      </c>
      <c r="X328" s="23" t="str">
        <f t="shared" si="8"/>
        <v>-</v>
      </c>
    </row>
    <row r="329" spans="1:24" x14ac:dyDescent="0.25">
      <c r="A329" s="25"/>
      <c r="B329" s="25"/>
      <c r="C329" s="25"/>
      <c r="D329" s="25"/>
      <c r="E329" s="25"/>
      <c r="F329" s="25"/>
      <c r="G329" s="25"/>
      <c r="H329" s="25"/>
      <c r="J329" s="25"/>
      <c r="K329" s="25"/>
      <c r="L329" s="25"/>
      <c r="M329" s="25"/>
      <c r="N329" s="25"/>
      <c r="R329" s="20"/>
      <c r="S329" s="25"/>
      <c r="T329" s="25"/>
      <c r="U329" s="25"/>
      <c r="V329" s="25"/>
      <c r="W329" s="23" t="str">
        <f t="shared" si="8"/>
        <v>-</v>
      </c>
      <c r="X329" s="23" t="str">
        <f t="shared" si="8"/>
        <v>-</v>
      </c>
    </row>
    <row r="330" spans="1:24" x14ac:dyDescent="0.25">
      <c r="A330" s="25"/>
      <c r="B330" s="25"/>
      <c r="C330" s="25"/>
      <c r="D330" s="25"/>
      <c r="E330" s="25"/>
      <c r="F330" s="25"/>
      <c r="G330" s="25"/>
      <c r="H330" s="25"/>
      <c r="J330" s="25"/>
      <c r="K330" s="25"/>
      <c r="L330" s="25"/>
      <c r="M330" s="25"/>
      <c r="N330" s="25"/>
      <c r="R330" s="20"/>
      <c r="S330" s="25"/>
      <c r="T330" s="25"/>
      <c r="U330" s="25"/>
      <c r="V330" s="25"/>
      <c r="W330" s="23" t="str">
        <f t="shared" si="8"/>
        <v>-</v>
      </c>
      <c r="X330" s="23" t="str">
        <f t="shared" si="8"/>
        <v>-</v>
      </c>
    </row>
    <row r="331" spans="1:24" x14ac:dyDescent="0.25">
      <c r="A331" s="25"/>
      <c r="B331" s="25"/>
      <c r="C331" s="25"/>
      <c r="D331" s="25"/>
      <c r="E331" s="25"/>
      <c r="F331" s="25"/>
      <c r="G331" s="25"/>
      <c r="H331" s="25"/>
      <c r="J331" s="25"/>
      <c r="K331" s="25"/>
      <c r="L331" s="25"/>
      <c r="M331" s="25"/>
      <c r="N331" s="25"/>
      <c r="R331" s="20"/>
      <c r="S331" s="25"/>
      <c r="T331" s="25"/>
      <c r="U331" s="25"/>
      <c r="V331" s="25"/>
      <c r="W331" s="23" t="str">
        <f t="shared" si="8"/>
        <v>-</v>
      </c>
      <c r="X331" s="23" t="str">
        <f t="shared" si="8"/>
        <v>-</v>
      </c>
    </row>
    <row r="332" spans="1:24" x14ac:dyDescent="0.25">
      <c r="A332" s="25"/>
      <c r="B332" s="25"/>
      <c r="C332" s="25"/>
      <c r="D332" s="25"/>
      <c r="E332" s="25"/>
      <c r="F332" s="25"/>
      <c r="G332" s="25"/>
      <c r="H332" s="25"/>
      <c r="J332" s="25"/>
      <c r="K332" s="25"/>
      <c r="L332" s="25"/>
      <c r="M332" s="25"/>
      <c r="N332" s="25"/>
      <c r="R332" s="20"/>
      <c r="S332" s="25"/>
      <c r="T332" s="25"/>
      <c r="U332" s="25"/>
      <c r="V332" s="25"/>
      <c r="W332" s="23" t="str">
        <f t="shared" si="8"/>
        <v>-</v>
      </c>
      <c r="X332" s="23" t="str">
        <f t="shared" si="8"/>
        <v>-</v>
      </c>
    </row>
    <row r="333" spans="1:24" x14ac:dyDescent="0.25">
      <c r="A333" s="25"/>
      <c r="B333" s="25"/>
      <c r="C333" s="25"/>
      <c r="D333" s="25"/>
      <c r="E333" s="25"/>
      <c r="F333" s="25"/>
      <c r="G333" s="25"/>
      <c r="H333" s="25"/>
      <c r="J333" s="25"/>
      <c r="K333" s="25"/>
      <c r="L333" s="25"/>
      <c r="M333" s="25"/>
      <c r="N333" s="25"/>
      <c r="R333" s="20"/>
      <c r="S333" s="25"/>
      <c r="T333" s="25"/>
      <c r="U333" s="25"/>
      <c r="V333" s="25"/>
      <c r="W333" s="23" t="str">
        <f t="shared" si="8"/>
        <v>-</v>
      </c>
      <c r="X333" s="23" t="str">
        <f t="shared" si="8"/>
        <v>-</v>
      </c>
    </row>
    <row r="334" spans="1:24" x14ac:dyDescent="0.25">
      <c r="A334" s="25"/>
      <c r="B334" s="25"/>
      <c r="C334" s="25"/>
      <c r="D334" s="25"/>
      <c r="E334" s="25"/>
      <c r="F334" s="25"/>
      <c r="G334" s="25"/>
      <c r="H334" s="25"/>
      <c r="J334" s="25"/>
      <c r="K334" s="25"/>
      <c r="L334" s="25"/>
      <c r="M334" s="25"/>
      <c r="N334" s="25"/>
      <c r="R334" s="20"/>
      <c r="S334" s="25"/>
      <c r="T334" s="25"/>
      <c r="U334" s="25"/>
      <c r="V334" s="25"/>
      <c r="W334" s="23" t="str">
        <f t="shared" ref="W334:X397" si="9">IF((J334+L334/$X$6)&gt;0,(J334+L334/$X$6),"-")</f>
        <v>-</v>
      </c>
      <c r="X334" s="23" t="str">
        <f t="shared" si="9"/>
        <v>-</v>
      </c>
    </row>
    <row r="335" spans="1:24" x14ac:dyDescent="0.25">
      <c r="A335" s="25"/>
      <c r="B335" s="25"/>
      <c r="C335" s="25"/>
      <c r="D335" s="25"/>
      <c r="E335" s="25"/>
      <c r="F335" s="25"/>
      <c r="G335" s="25"/>
      <c r="H335" s="25"/>
      <c r="J335" s="25"/>
      <c r="K335" s="25"/>
      <c r="L335" s="25"/>
      <c r="M335" s="25"/>
      <c r="N335" s="25"/>
      <c r="R335" s="20"/>
      <c r="S335" s="25"/>
      <c r="T335" s="25"/>
      <c r="U335" s="25"/>
      <c r="V335" s="25"/>
      <c r="W335" s="23" t="str">
        <f t="shared" si="9"/>
        <v>-</v>
      </c>
      <c r="X335" s="23" t="str">
        <f t="shared" si="9"/>
        <v>-</v>
      </c>
    </row>
    <row r="336" spans="1:24" x14ac:dyDescent="0.25">
      <c r="A336" s="25"/>
      <c r="B336" s="25"/>
      <c r="C336" s="25"/>
      <c r="D336" s="25"/>
      <c r="E336" s="25"/>
      <c r="F336" s="25"/>
      <c r="G336" s="25"/>
      <c r="H336" s="25"/>
      <c r="J336" s="25"/>
      <c r="K336" s="25"/>
      <c r="L336" s="25"/>
      <c r="M336" s="25"/>
      <c r="N336" s="25"/>
      <c r="R336" s="20"/>
      <c r="S336" s="25"/>
      <c r="T336" s="25"/>
      <c r="U336" s="25"/>
      <c r="V336" s="25"/>
      <c r="W336" s="23" t="str">
        <f t="shared" si="9"/>
        <v>-</v>
      </c>
      <c r="X336" s="23" t="str">
        <f t="shared" si="9"/>
        <v>-</v>
      </c>
    </row>
    <row r="337" spans="1:24" x14ac:dyDescent="0.25">
      <c r="A337" s="25"/>
      <c r="B337" s="25"/>
      <c r="C337" s="25"/>
      <c r="D337" s="25"/>
      <c r="E337" s="25"/>
      <c r="F337" s="25"/>
      <c r="G337" s="25"/>
      <c r="H337" s="25"/>
      <c r="J337" s="25"/>
      <c r="K337" s="25"/>
      <c r="L337" s="25"/>
      <c r="M337" s="25"/>
      <c r="N337" s="25"/>
      <c r="R337" s="20"/>
      <c r="S337" s="25"/>
      <c r="T337" s="25"/>
      <c r="U337" s="25"/>
      <c r="V337" s="25"/>
      <c r="W337" s="23" t="str">
        <f t="shared" si="9"/>
        <v>-</v>
      </c>
      <c r="X337" s="23" t="str">
        <f t="shared" si="9"/>
        <v>-</v>
      </c>
    </row>
    <row r="338" spans="1:24" x14ac:dyDescent="0.25">
      <c r="A338" s="25"/>
      <c r="B338" s="25"/>
      <c r="C338" s="25"/>
      <c r="D338" s="25"/>
      <c r="E338" s="25"/>
      <c r="F338" s="25"/>
      <c r="G338" s="25"/>
      <c r="H338" s="25"/>
      <c r="J338" s="25"/>
      <c r="K338" s="25"/>
      <c r="L338" s="25"/>
      <c r="M338" s="25"/>
      <c r="N338" s="25"/>
      <c r="R338" s="20"/>
      <c r="S338" s="25"/>
      <c r="T338" s="25"/>
      <c r="U338" s="25"/>
      <c r="V338" s="25"/>
      <c r="W338" s="23" t="str">
        <f t="shared" si="9"/>
        <v>-</v>
      </c>
      <c r="X338" s="23" t="str">
        <f t="shared" si="9"/>
        <v>-</v>
      </c>
    </row>
    <row r="339" spans="1:24" x14ac:dyDescent="0.25">
      <c r="A339" s="25"/>
      <c r="B339" s="25"/>
      <c r="C339" s="25"/>
      <c r="D339" s="25"/>
      <c r="E339" s="25"/>
      <c r="F339" s="25"/>
      <c r="G339" s="25"/>
      <c r="H339" s="25"/>
      <c r="J339" s="25"/>
      <c r="K339" s="25"/>
      <c r="L339" s="25"/>
      <c r="M339" s="25"/>
      <c r="N339" s="25"/>
      <c r="R339" s="20"/>
      <c r="S339" s="25"/>
      <c r="T339" s="25"/>
      <c r="U339" s="25"/>
      <c r="V339" s="25"/>
      <c r="W339" s="23" t="str">
        <f t="shared" si="9"/>
        <v>-</v>
      </c>
      <c r="X339" s="23" t="str">
        <f t="shared" si="9"/>
        <v>-</v>
      </c>
    </row>
    <row r="340" spans="1:24" x14ac:dyDescent="0.25">
      <c r="A340" s="25"/>
      <c r="B340" s="25"/>
      <c r="C340" s="25"/>
      <c r="D340" s="25"/>
      <c r="E340" s="25"/>
      <c r="F340" s="25"/>
      <c r="G340" s="25"/>
      <c r="H340" s="25"/>
      <c r="J340" s="25"/>
      <c r="K340" s="25"/>
      <c r="L340" s="25"/>
      <c r="M340" s="25"/>
      <c r="N340" s="25"/>
      <c r="R340" s="20"/>
      <c r="S340" s="25"/>
      <c r="T340" s="25"/>
      <c r="U340" s="25"/>
      <c r="V340" s="25"/>
      <c r="W340" s="23" t="str">
        <f t="shared" si="9"/>
        <v>-</v>
      </c>
      <c r="X340" s="23" t="str">
        <f t="shared" si="9"/>
        <v>-</v>
      </c>
    </row>
    <row r="341" spans="1:24" x14ac:dyDescent="0.25">
      <c r="A341" s="25"/>
      <c r="B341" s="25"/>
      <c r="C341" s="25"/>
      <c r="D341" s="25"/>
      <c r="E341" s="25"/>
      <c r="F341" s="25"/>
      <c r="G341" s="25"/>
      <c r="H341" s="25"/>
      <c r="J341" s="25"/>
      <c r="K341" s="25"/>
      <c r="L341" s="25"/>
      <c r="M341" s="25"/>
      <c r="N341" s="25"/>
      <c r="R341" s="20"/>
      <c r="S341" s="25"/>
      <c r="T341" s="25"/>
      <c r="U341" s="25"/>
      <c r="V341" s="25"/>
      <c r="W341" s="23" t="str">
        <f t="shared" si="9"/>
        <v>-</v>
      </c>
      <c r="X341" s="23" t="str">
        <f t="shared" si="9"/>
        <v>-</v>
      </c>
    </row>
    <row r="342" spans="1:24" x14ac:dyDescent="0.25">
      <c r="A342" s="25"/>
      <c r="B342" s="25"/>
      <c r="C342" s="25"/>
      <c r="D342" s="25"/>
      <c r="E342" s="25"/>
      <c r="F342" s="25"/>
      <c r="G342" s="25"/>
      <c r="H342" s="25"/>
      <c r="J342" s="25"/>
      <c r="K342" s="25"/>
      <c r="L342" s="25"/>
      <c r="M342" s="25"/>
      <c r="N342" s="25"/>
      <c r="R342" s="20"/>
      <c r="S342" s="25"/>
      <c r="T342" s="25"/>
      <c r="U342" s="25"/>
      <c r="V342" s="25"/>
      <c r="W342" s="23" t="str">
        <f t="shared" si="9"/>
        <v>-</v>
      </c>
      <c r="X342" s="23" t="str">
        <f t="shared" si="9"/>
        <v>-</v>
      </c>
    </row>
    <row r="343" spans="1:24" x14ac:dyDescent="0.25">
      <c r="A343" s="25"/>
      <c r="B343" s="25"/>
      <c r="C343" s="25"/>
      <c r="D343" s="25"/>
      <c r="E343" s="25"/>
      <c r="F343" s="25"/>
      <c r="G343" s="25"/>
      <c r="H343" s="25"/>
      <c r="J343" s="25"/>
      <c r="K343" s="25"/>
      <c r="L343" s="25"/>
      <c r="M343" s="25"/>
      <c r="N343" s="25"/>
      <c r="R343" s="20"/>
      <c r="S343" s="25"/>
      <c r="T343" s="25"/>
      <c r="U343" s="25"/>
      <c r="V343" s="25"/>
      <c r="W343" s="23" t="str">
        <f t="shared" si="9"/>
        <v>-</v>
      </c>
      <c r="X343" s="23" t="str">
        <f t="shared" si="9"/>
        <v>-</v>
      </c>
    </row>
    <row r="344" spans="1:24" x14ac:dyDescent="0.25">
      <c r="A344" s="25"/>
      <c r="B344" s="25"/>
      <c r="C344" s="25"/>
      <c r="D344" s="25"/>
      <c r="E344" s="25"/>
      <c r="F344" s="25"/>
      <c r="G344" s="25"/>
      <c r="H344" s="25"/>
      <c r="J344" s="25"/>
      <c r="K344" s="25"/>
      <c r="L344" s="25"/>
      <c r="M344" s="25"/>
      <c r="N344" s="25"/>
      <c r="R344" s="20"/>
      <c r="S344" s="25"/>
      <c r="T344" s="25"/>
      <c r="U344" s="25"/>
      <c r="V344" s="25"/>
      <c r="W344" s="23" t="str">
        <f t="shared" si="9"/>
        <v>-</v>
      </c>
      <c r="X344" s="23" t="str">
        <f t="shared" si="9"/>
        <v>-</v>
      </c>
    </row>
    <row r="345" spans="1:24" x14ac:dyDescent="0.25">
      <c r="A345" s="25"/>
      <c r="B345" s="25"/>
      <c r="C345" s="25"/>
      <c r="D345" s="25"/>
      <c r="E345" s="25"/>
      <c r="F345" s="25"/>
      <c r="G345" s="25"/>
      <c r="H345" s="25"/>
      <c r="J345" s="25"/>
      <c r="K345" s="25"/>
      <c r="L345" s="25"/>
      <c r="M345" s="25"/>
      <c r="N345" s="25"/>
      <c r="R345" s="20"/>
      <c r="S345" s="25"/>
      <c r="T345" s="25"/>
      <c r="U345" s="25"/>
      <c r="V345" s="25"/>
      <c r="W345" s="23" t="str">
        <f t="shared" si="9"/>
        <v>-</v>
      </c>
      <c r="X345" s="23" t="str">
        <f t="shared" si="9"/>
        <v>-</v>
      </c>
    </row>
    <row r="346" spans="1:24" x14ac:dyDescent="0.25">
      <c r="A346" s="25"/>
      <c r="B346" s="25"/>
      <c r="C346" s="25"/>
      <c r="D346" s="25"/>
      <c r="E346" s="25"/>
      <c r="F346" s="25"/>
      <c r="G346" s="25"/>
      <c r="H346" s="25"/>
      <c r="J346" s="25"/>
      <c r="K346" s="25"/>
      <c r="L346" s="25"/>
      <c r="M346" s="25"/>
      <c r="N346" s="25"/>
      <c r="R346" s="20"/>
      <c r="S346" s="25"/>
      <c r="T346" s="25"/>
      <c r="U346" s="25"/>
      <c r="V346" s="25"/>
      <c r="W346" s="23" t="str">
        <f t="shared" si="9"/>
        <v>-</v>
      </c>
      <c r="X346" s="23" t="str">
        <f t="shared" si="9"/>
        <v>-</v>
      </c>
    </row>
    <row r="347" spans="1:24" x14ac:dyDescent="0.25">
      <c r="A347" s="25"/>
      <c r="B347" s="25"/>
      <c r="C347" s="25"/>
      <c r="D347" s="25"/>
      <c r="E347" s="25"/>
      <c r="F347" s="25"/>
      <c r="G347" s="25"/>
      <c r="H347" s="25"/>
      <c r="J347" s="25"/>
      <c r="K347" s="25"/>
      <c r="L347" s="25"/>
      <c r="M347" s="25"/>
      <c r="N347" s="25"/>
      <c r="R347" s="20"/>
      <c r="S347" s="25"/>
      <c r="T347" s="25"/>
      <c r="U347" s="25"/>
      <c r="V347" s="25"/>
      <c r="W347" s="23" t="str">
        <f t="shared" si="9"/>
        <v>-</v>
      </c>
      <c r="X347" s="23" t="str">
        <f t="shared" si="9"/>
        <v>-</v>
      </c>
    </row>
    <row r="348" spans="1:24" x14ac:dyDescent="0.25">
      <c r="A348" s="25"/>
      <c r="B348" s="25"/>
      <c r="C348" s="25"/>
      <c r="D348" s="25"/>
      <c r="E348" s="25"/>
      <c r="F348" s="25"/>
      <c r="G348" s="25"/>
      <c r="H348" s="25"/>
      <c r="J348" s="25"/>
      <c r="K348" s="25"/>
      <c r="L348" s="25"/>
      <c r="M348" s="25"/>
      <c r="N348" s="25"/>
      <c r="R348" s="20"/>
      <c r="S348" s="25"/>
      <c r="T348" s="25"/>
      <c r="U348" s="25"/>
      <c r="V348" s="25"/>
      <c r="W348" s="23" t="str">
        <f t="shared" si="9"/>
        <v>-</v>
      </c>
      <c r="X348" s="23" t="str">
        <f t="shared" si="9"/>
        <v>-</v>
      </c>
    </row>
    <row r="349" spans="1:24" x14ac:dyDescent="0.25">
      <c r="A349" s="25"/>
      <c r="B349" s="25"/>
      <c r="C349" s="25"/>
      <c r="D349" s="25"/>
      <c r="E349" s="25"/>
      <c r="F349" s="25"/>
      <c r="G349" s="25"/>
      <c r="H349" s="25"/>
      <c r="J349" s="25"/>
      <c r="K349" s="25"/>
      <c r="L349" s="25"/>
      <c r="M349" s="25"/>
      <c r="N349" s="25"/>
      <c r="R349" s="20"/>
      <c r="S349" s="25"/>
      <c r="T349" s="25"/>
      <c r="U349" s="25"/>
      <c r="V349" s="25"/>
      <c r="W349" s="23" t="str">
        <f t="shared" si="9"/>
        <v>-</v>
      </c>
      <c r="X349" s="23" t="str">
        <f t="shared" si="9"/>
        <v>-</v>
      </c>
    </row>
    <row r="350" spans="1:24" x14ac:dyDescent="0.25">
      <c r="A350" s="25"/>
      <c r="B350" s="25"/>
      <c r="C350" s="25"/>
      <c r="D350" s="25"/>
      <c r="E350" s="25"/>
      <c r="F350" s="25"/>
      <c r="G350" s="25"/>
      <c r="H350" s="25"/>
      <c r="J350" s="25"/>
      <c r="K350" s="25"/>
      <c r="L350" s="25"/>
      <c r="M350" s="25"/>
      <c r="N350" s="25"/>
      <c r="R350" s="20"/>
      <c r="S350" s="25"/>
      <c r="T350" s="25"/>
      <c r="U350" s="25"/>
      <c r="V350" s="25"/>
      <c r="W350" s="23" t="str">
        <f t="shared" si="9"/>
        <v>-</v>
      </c>
      <c r="X350" s="23" t="str">
        <f t="shared" si="9"/>
        <v>-</v>
      </c>
    </row>
    <row r="351" spans="1:24" x14ac:dyDescent="0.25">
      <c r="A351" s="25"/>
      <c r="B351" s="25"/>
      <c r="C351" s="25"/>
      <c r="D351" s="25"/>
      <c r="E351" s="25"/>
      <c r="F351" s="25"/>
      <c r="G351" s="25"/>
      <c r="H351" s="25"/>
      <c r="J351" s="25"/>
      <c r="K351" s="25"/>
      <c r="L351" s="25"/>
      <c r="M351" s="25"/>
      <c r="N351" s="25"/>
      <c r="R351" s="20"/>
      <c r="S351" s="25"/>
      <c r="T351" s="25"/>
      <c r="U351" s="25"/>
      <c r="V351" s="25"/>
      <c r="W351" s="23" t="str">
        <f t="shared" si="9"/>
        <v>-</v>
      </c>
      <c r="X351" s="23" t="str">
        <f t="shared" si="9"/>
        <v>-</v>
      </c>
    </row>
    <row r="352" spans="1:24" x14ac:dyDescent="0.25">
      <c r="A352" s="25"/>
      <c r="B352" s="25"/>
      <c r="C352" s="25"/>
      <c r="D352" s="25"/>
      <c r="E352" s="25"/>
      <c r="F352" s="25"/>
      <c r="G352" s="25"/>
      <c r="H352" s="25"/>
      <c r="J352" s="25"/>
      <c r="K352" s="25"/>
      <c r="L352" s="25"/>
      <c r="M352" s="25"/>
      <c r="N352" s="25"/>
      <c r="R352" s="20"/>
      <c r="S352" s="25"/>
      <c r="T352" s="25"/>
      <c r="U352" s="25"/>
      <c r="V352" s="25"/>
      <c r="W352" s="23" t="str">
        <f t="shared" si="9"/>
        <v>-</v>
      </c>
      <c r="X352" s="23" t="str">
        <f t="shared" si="9"/>
        <v>-</v>
      </c>
    </row>
    <row r="353" spans="1:24" x14ac:dyDescent="0.25">
      <c r="A353" s="25"/>
      <c r="B353" s="25"/>
      <c r="C353" s="25"/>
      <c r="D353" s="25"/>
      <c r="E353" s="25"/>
      <c r="F353" s="25"/>
      <c r="G353" s="25"/>
      <c r="H353" s="25"/>
      <c r="J353" s="25"/>
      <c r="K353" s="25"/>
      <c r="L353" s="25"/>
      <c r="M353" s="25"/>
      <c r="N353" s="25"/>
      <c r="R353" s="20"/>
      <c r="S353" s="25"/>
      <c r="T353" s="25"/>
      <c r="U353" s="25"/>
      <c r="V353" s="25"/>
      <c r="W353" s="23" t="str">
        <f t="shared" si="9"/>
        <v>-</v>
      </c>
      <c r="X353" s="23" t="str">
        <f t="shared" si="9"/>
        <v>-</v>
      </c>
    </row>
    <row r="354" spans="1:24" x14ac:dyDescent="0.25">
      <c r="A354" s="25"/>
      <c r="B354" s="25"/>
      <c r="C354" s="25"/>
      <c r="D354" s="25"/>
      <c r="E354" s="25"/>
      <c r="F354" s="25"/>
      <c r="G354" s="25"/>
      <c r="H354" s="25"/>
      <c r="J354" s="25"/>
      <c r="K354" s="25"/>
      <c r="L354" s="25"/>
      <c r="M354" s="25"/>
      <c r="N354" s="25"/>
      <c r="R354" s="20"/>
      <c r="S354" s="25"/>
      <c r="T354" s="25"/>
      <c r="U354" s="25"/>
      <c r="V354" s="25"/>
      <c r="W354" s="23" t="str">
        <f t="shared" si="9"/>
        <v>-</v>
      </c>
      <c r="X354" s="23" t="str">
        <f t="shared" si="9"/>
        <v>-</v>
      </c>
    </row>
    <row r="355" spans="1:24" x14ac:dyDescent="0.25">
      <c r="A355" s="25"/>
      <c r="B355" s="25"/>
      <c r="C355" s="25"/>
      <c r="D355" s="25"/>
      <c r="E355" s="25"/>
      <c r="F355" s="25"/>
      <c r="G355" s="25"/>
      <c r="H355" s="25"/>
      <c r="J355" s="25"/>
      <c r="K355" s="25"/>
      <c r="L355" s="25"/>
      <c r="M355" s="25"/>
      <c r="N355" s="25"/>
      <c r="R355" s="20"/>
      <c r="S355" s="25"/>
      <c r="T355" s="25"/>
      <c r="U355" s="25"/>
      <c r="V355" s="25"/>
      <c r="W355" s="23" t="str">
        <f t="shared" si="9"/>
        <v>-</v>
      </c>
      <c r="X355" s="23" t="str">
        <f t="shared" si="9"/>
        <v>-</v>
      </c>
    </row>
    <row r="356" spans="1:24" x14ac:dyDescent="0.25">
      <c r="A356" s="25"/>
      <c r="B356" s="25"/>
      <c r="C356" s="25"/>
      <c r="D356" s="25"/>
      <c r="E356" s="25"/>
      <c r="F356" s="25"/>
      <c r="G356" s="25"/>
      <c r="H356" s="25"/>
      <c r="J356" s="25"/>
      <c r="K356" s="25"/>
      <c r="L356" s="25"/>
      <c r="M356" s="25"/>
      <c r="N356" s="25"/>
      <c r="R356" s="20"/>
      <c r="S356" s="25"/>
      <c r="T356" s="25"/>
      <c r="U356" s="25"/>
      <c r="V356" s="25"/>
      <c r="W356" s="23" t="str">
        <f t="shared" si="9"/>
        <v>-</v>
      </c>
      <c r="X356" s="23" t="str">
        <f t="shared" si="9"/>
        <v>-</v>
      </c>
    </row>
    <row r="357" spans="1:24" x14ac:dyDescent="0.25">
      <c r="A357" s="25"/>
      <c r="B357" s="25"/>
      <c r="C357" s="25"/>
      <c r="D357" s="25"/>
      <c r="E357" s="25"/>
      <c r="F357" s="25"/>
      <c r="G357" s="25"/>
      <c r="H357" s="25"/>
      <c r="J357" s="25"/>
      <c r="K357" s="25"/>
      <c r="L357" s="25"/>
      <c r="M357" s="25"/>
      <c r="N357" s="25"/>
      <c r="R357" s="20"/>
      <c r="S357" s="25"/>
      <c r="T357" s="25"/>
      <c r="U357" s="25"/>
      <c r="V357" s="25"/>
      <c r="W357" s="23" t="str">
        <f t="shared" si="9"/>
        <v>-</v>
      </c>
      <c r="X357" s="23" t="str">
        <f t="shared" si="9"/>
        <v>-</v>
      </c>
    </row>
    <row r="358" spans="1:24" x14ac:dyDescent="0.25">
      <c r="A358" s="25"/>
      <c r="B358" s="25"/>
      <c r="C358" s="25"/>
      <c r="D358" s="25"/>
      <c r="E358" s="25"/>
      <c r="F358" s="25"/>
      <c r="G358" s="25"/>
      <c r="H358" s="25"/>
      <c r="J358" s="25"/>
      <c r="K358" s="25"/>
      <c r="L358" s="25"/>
      <c r="M358" s="25"/>
      <c r="N358" s="25"/>
      <c r="R358" s="20"/>
      <c r="S358" s="25"/>
      <c r="T358" s="25"/>
      <c r="U358" s="25"/>
      <c r="V358" s="25"/>
      <c r="W358" s="23" t="str">
        <f t="shared" si="9"/>
        <v>-</v>
      </c>
      <c r="X358" s="23" t="str">
        <f t="shared" si="9"/>
        <v>-</v>
      </c>
    </row>
    <row r="359" spans="1:24" x14ac:dyDescent="0.25">
      <c r="A359" s="25"/>
      <c r="B359" s="25"/>
      <c r="C359" s="25"/>
      <c r="D359" s="25"/>
      <c r="E359" s="25"/>
      <c r="F359" s="25"/>
      <c r="G359" s="25"/>
      <c r="H359" s="25"/>
      <c r="J359" s="25"/>
      <c r="K359" s="25"/>
      <c r="L359" s="25"/>
      <c r="M359" s="25"/>
      <c r="N359" s="25"/>
      <c r="R359" s="20"/>
      <c r="S359" s="25"/>
      <c r="T359" s="25"/>
      <c r="U359" s="25"/>
      <c r="V359" s="25"/>
      <c r="W359" s="23" t="str">
        <f t="shared" si="9"/>
        <v>-</v>
      </c>
      <c r="X359" s="23" t="str">
        <f t="shared" si="9"/>
        <v>-</v>
      </c>
    </row>
    <row r="360" spans="1:24" x14ac:dyDescent="0.25">
      <c r="A360" s="25"/>
      <c r="B360" s="25"/>
      <c r="C360" s="25"/>
      <c r="D360" s="25"/>
      <c r="E360" s="25"/>
      <c r="F360" s="25"/>
      <c r="G360" s="25"/>
      <c r="H360" s="25"/>
      <c r="J360" s="25"/>
      <c r="K360" s="25"/>
      <c r="L360" s="25"/>
      <c r="M360" s="25"/>
      <c r="N360" s="25"/>
      <c r="R360" s="20"/>
      <c r="S360" s="25"/>
      <c r="T360" s="25"/>
      <c r="U360" s="25"/>
      <c r="V360" s="25"/>
      <c r="W360" s="23" t="str">
        <f t="shared" si="9"/>
        <v>-</v>
      </c>
      <c r="X360" s="23" t="str">
        <f t="shared" si="9"/>
        <v>-</v>
      </c>
    </row>
    <row r="361" spans="1:24" x14ac:dyDescent="0.25">
      <c r="A361" s="25"/>
      <c r="B361" s="25"/>
      <c r="C361" s="25"/>
      <c r="D361" s="25"/>
      <c r="E361" s="25"/>
      <c r="F361" s="25"/>
      <c r="G361" s="25"/>
      <c r="H361" s="25"/>
      <c r="J361" s="25"/>
      <c r="K361" s="25"/>
      <c r="L361" s="25"/>
      <c r="M361" s="25"/>
      <c r="N361" s="25"/>
      <c r="R361" s="20"/>
      <c r="S361" s="25"/>
      <c r="T361" s="25"/>
      <c r="U361" s="25"/>
      <c r="V361" s="25"/>
      <c r="W361" s="23" t="str">
        <f t="shared" si="9"/>
        <v>-</v>
      </c>
      <c r="X361" s="23" t="str">
        <f t="shared" si="9"/>
        <v>-</v>
      </c>
    </row>
    <row r="362" spans="1:24" x14ac:dyDescent="0.25">
      <c r="A362" s="25"/>
      <c r="B362" s="25"/>
      <c r="C362" s="25"/>
      <c r="D362" s="25"/>
      <c r="E362" s="25"/>
      <c r="F362" s="25"/>
      <c r="G362" s="25"/>
      <c r="H362" s="25"/>
      <c r="J362" s="25"/>
      <c r="K362" s="25"/>
      <c r="L362" s="25"/>
      <c r="M362" s="25"/>
      <c r="N362" s="25"/>
      <c r="R362" s="20"/>
      <c r="S362" s="25"/>
      <c r="T362" s="25"/>
      <c r="U362" s="25"/>
      <c r="V362" s="25"/>
      <c r="W362" s="23" t="str">
        <f t="shared" si="9"/>
        <v>-</v>
      </c>
      <c r="X362" s="23" t="str">
        <f t="shared" si="9"/>
        <v>-</v>
      </c>
    </row>
    <row r="363" spans="1:24" x14ac:dyDescent="0.25">
      <c r="A363" s="25"/>
      <c r="B363" s="25"/>
      <c r="C363" s="25"/>
      <c r="D363" s="25"/>
      <c r="E363" s="25"/>
      <c r="F363" s="25"/>
      <c r="G363" s="25"/>
      <c r="H363" s="25"/>
      <c r="J363" s="25"/>
      <c r="K363" s="25"/>
      <c r="L363" s="25"/>
      <c r="M363" s="25"/>
      <c r="N363" s="25"/>
      <c r="R363" s="20"/>
      <c r="S363" s="25"/>
      <c r="T363" s="25"/>
      <c r="U363" s="25"/>
      <c r="V363" s="25"/>
      <c r="W363" s="23" t="str">
        <f t="shared" si="9"/>
        <v>-</v>
      </c>
      <c r="X363" s="23" t="str">
        <f t="shared" si="9"/>
        <v>-</v>
      </c>
    </row>
    <row r="364" spans="1:24" x14ac:dyDescent="0.25">
      <c r="A364" s="25"/>
      <c r="B364" s="25"/>
      <c r="C364" s="25"/>
      <c r="D364" s="25"/>
      <c r="E364" s="25"/>
      <c r="F364" s="25"/>
      <c r="G364" s="25"/>
      <c r="H364" s="25"/>
      <c r="J364" s="25"/>
      <c r="K364" s="25"/>
      <c r="L364" s="25"/>
      <c r="M364" s="25"/>
      <c r="N364" s="25"/>
      <c r="R364" s="20"/>
      <c r="S364" s="25"/>
      <c r="T364" s="25"/>
      <c r="U364" s="25"/>
      <c r="V364" s="25"/>
      <c r="W364" s="23" t="str">
        <f t="shared" si="9"/>
        <v>-</v>
      </c>
      <c r="X364" s="23" t="str">
        <f t="shared" si="9"/>
        <v>-</v>
      </c>
    </row>
    <row r="365" spans="1:24" x14ac:dyDescent="0.25">
      <c r="A365" s="25"/>
      <c r="B365" s="25"/>
      <c r="C365" s="25"/>
      <c r="D365" s="25"/>
      <c r="E365" s="25"/>
      <c r="F365" s="25"/>
      <c r="G365" s="25"/>
      <c r="H365" s="25"/>
      <c r="J365" s="25"/>
      <c r="K365" s="25"/>
      <c r="L365" s="25"/>
      <c r="M365" s="25"/>
      <c r="N365" s="25"/>
      <c r="R365" s="20"/>
      <c r="S365" s="25"/>
      <c r="T365" s="25"/>
      <c r="U365" s="25"/>
      <c r="V365" s="25"/>
      <c r="W365" s="23" t="str">
        <f t="shared" si="9"/>
        <v>-</v>
      </c>
      <c r="X365" s="23" t="str">
        <f t="shared" si="9"/>
        <v>-</v>
      </c>
    </row>
    <row r="366" spans="1:24" x14ac:dyDescent="0.25">
      <c r="A366" s="25"/>
      <c r="B366" s="25"/>
      <c r="C366" s="25"/>
      <c r="D366" s="25"/>
      <c r="E366" s="25"/>
      <c r="F366" s="25"/>
      <c r="G366" s="25"/>
      <c r="H366" s="25"/>
      <c r="J366" s="25"/>
      <c r="K366" s="25"/>
      <c r="L366" s="25"/>
      <c r="M366" s="25"/>
      <c r="N366" s="25"/>
      <c r="R366" s="20"/>
      <c r="S366" s="25"/>
      <c r="T366" s="25"/>
      <c r="U366" s="25"/>
      <c r="V366" s="25"/>
      <c r="W366" s="23" t="str">
        <f t="shared" si="9"/>
        <v>-</v>
      </c>
      <c r="X366" s="23" t="str">
        <f t="shared" si="9"/>
        <v>-</v>
      </c>
    </row>
    <row r="367" spans="1:24" x14ac:dyDescent="0.25">
      <c r="A367" s="25"/>
      <c r="B367" s="25"/>
      <c r="C367" s="25"/>
      <c r="D367" s="25"/>
      <c r="E367" s="25"/>
      <c r="F367" s="25"/>
      <c r="G367" s="25"/>
      <c r="H367" s="25"/>
      <c r="J367" s="25"/>
      <c r="K367" s="25"/>
      <c r="L367" s="25"/>
      <c r="M367" s="25"/>
      <c r="N367" s="25"/>
      <c r="R367" s="20"/>
      <c r="S367" s="25"/>
      <c r="T367" s="25"/>
      <c r="U367" s="25"/>
      <c r="V367" s="25"/>
      <c r="W367" s="23" t="str">
        <f t="shared" si="9"/>
        <v>-</v>
      </c>
      <c r="X367" s="23" t="str">
        <f t="shared" si="9"/>
        <v>-</v>
      </c>
    </row>
    <row r="368" spans="1:24" x14ac:dyDescent="0.25">
      <c r="A368" s="25"/>
      <c r="B368" s="25"/>
      <c r="C368" s="25"/>
      <c r="D368" s="25"/>
      <c r="E368" s="25"/>
      <c r="F368" s="25"/>
      <c r="G368" s="25"/>
      <c r="H368" s="25"/>
      <c r="J368" s="25"/>
      <c r="K368" s="25"/>
      <c r="L368" s="25"/>
      <c r="M368" s="25"/>
      <c r="N368" s="25"/>
      <c r="R368" s="20"/>
      <c r="S368" s="25"/>
      <c r="T368" s="25"/>
      <c r="U368" s="25"/>
      <c r="V368" s="25"/>
      <c r="W368" s="23" t="str">
        <f t="shared" si="9"/>
        <v>-</v>
      </c>
      <c r="X368" s="23" t="str">
        <f t="shared" si="9"/>
        <v>-</v>
      </c>
    </row>
    <row r="369" spans="1:24" x14ac:dyDescent="0.25">
      <c r="A369" s="25"/>
      <c r="B369" s="25"/>
      <c r="C369" s="25"/>
      <c r="D369" s="25"/>
      <c r="E369" s="25"/>
      <c r="F369" s="25"/>
      <c r="G369" s="25"/>
      <c r="H369" s="25"/>
      <c r="J369" s="25"/>
      <c r="K369" s="25"/>
      <c r="L369" s="25"/>
      <c r="M369" s="25"/>
      <c r="N369" s="25"/>
      <c r="R369" s="20"/>
      <c r="S369" s="25"/>
      <c r="T369" s="25"/>
      <c r="U369" s="25"/>
      <c r="V369" s="25"/>
      <c r="W369" s="23" t="str">
        <f t="shared" si="9"/>
        <v>-</v>
      </c>
      <c r="X369" s="23" t="str">
        <f t="shared" si="9"/>
        <v>-</v>
      </c>
    </row>
    <row r="370" spans="1:24" x14ac:dyDescent="0.25">
      <c r="A370" s="25"/>
      <c r="B370" s="25"/>
      <c r="C370" s="25"/>
      <c r="D370" s="25"/>
      <c r="E370" s="25"/>
      <c r="F370" s="25"/>
      <c r="G370" s="25"/>
      <c r="H370" s="25"/>
      <c r="J370" s="25"/>
      <c r="K370" s="25"/>
      <c r="L370" s="25"/>
      <c r="M370" s="25"/>
      <c r="N370" s="25"/>
      <c r="R370" s="20"/>
      <c r="S370" s="25"/>
      <c r="T370" s="25"/>
      <c r="U370" s="25"/>
      <c r="V370" s="25"/>
      <c r="W370" s="23" t="str">
        <f t="shared" si="9"/>
        <v>-</v>
      </c>
      <c r="X370" s="23" t="str">
        <f t="shared" si="9"/>
        <v>-</v>
      </c>
    </row>
    <row r="371" spans="1:24" x14ac:dyDescent="0.25">
      <c r="A371" s="25"/>
      <c r="B371" s="25"/>
      <c r="C371" s="25"/>
      <c r="D371" s="25"/>
      <c r="E371" s="25"/>
      <c r="F371" s="25"/>
      <c r="G371" s="25"/>
      <c r="H371" s="25"/>
      <c r="J371" s="25"/>
      <c r="K371" s="25"/>
      <c r="L371" s="25"/>
      <c r="M371" s="25"/>
      <c r="N371" s="25"/>
      <c r="R371" s="20"/>
      <c r="S371" s="25"/>
      <c r="T371" s="25"/>
      <c r="U371" s="25"/>
      <c r="V371" s="25"/>
      <c r="W371" s="23" t="str">
        <f t="shared" si="9"/>
        <v>-</v>
      </c>
      <c r="X371" s="23" t="str">
        <f t="shared" si="9"/>
        <v>-</v>
      </c>
    </row>
    <row r="372" spans="1:24" x14ac:dyDescent="0.25">
      <c r="A372" s="25"/>
      <c r="B372" s="25"/>
      <c r="C372" s="25"/>
      <c r="D372" s="25"/>
      <c r="E372" s="25"/>
      <c r="F372" s="25"/>
      <c r="G372" s="25"/>
      <c r="H372" s="25"/>
      <c r="J372" s="25"/>
      <c r="K372" s="25"/>
      <c r="L372" s="25"/>
      <c r="M372" s="25"/>
      <c r="N372" s="25"/>
      <c r="R372" s="20"/>
      <c r="S372" s="25"/>
      <c r="T372" s="25"/>
      <c r="U372" s="25"/>
      <c r="V372" s="25"/>
      <c r="W372" s="23" t="str">
        <f t="shared" si="9"/>
        <v>-</v>
      </c>
      <c r="X372" s="23" t="str">
        <f t="shared" si="9"/>
        <v>-</v>
      </c>
    </row>
    <row r="373" spans="1:24" x14ac:dyDescent="0.25">
      <c r="A373" s="25"/>
      <c r="B373" s="25"/>
      <c r="C373" s="25"/>
      <c r="D373" s="25"/>
      <c r="E373" s="25"/>
      <c r="F373" s="25"/>
      <c r="G373" s="25"/>
      <c r="H373" s="25"/>
      <c r="J373" s="25"/>
      <c r="K373" s="25"/>
      <c r="L373" s="25"/>
      <c r="M373" s="25"/>
      <c r="N373" s="25"/>
      <c r="R373" s="20"/>
      <c r="S373" s="25"/>
      <c r="T373" s="25"/>
      <c r="U373" s="25"/>
      <c r="V373" s="25"/>
      <c r="W373" s="23" t="str">
        <f t="shared" si="9"/>
        <v>-</v>
      </c>
      <c r="X373" s="23" t="str">
        <f t="shared" si="9"/>
        <v>-</v>
      </c>
    </row>
    <row r="374" spans="1:24" x14ac:dyDescent="0.25">
      <c r="A374" s="25"/>
      <c r="B374" s="25"/>
      <c r="C374" s="25"/>
      <c r="D374" s="25"/>
      <c r="E374" s="25"/>
      <c r="F374" s="25"/>
      <c r="G374" s="25"/>
      <c r="H374" s="25"/>
      <c r="J374" s="25"/>
      <c r="K374" s="25"/>
      <c r="L374" s="25"/>
      <c r="M374" s="25"/>
      <c r="N374" s="25"/>
      <c r="R374" s="20"/>
      <c r="S374" s="25"/>
      <c r="T374" s="25"/>
      <c r="U374" s="25"/>
      <c r="V374" s="25"/>
      <c r="W374" s="23" t="str">
        <f t="shared" si="9"/>
        <v>-</v>
      </c>
      <c r="X374" s="23" t="str">
        <f t="shared" si="9"/>
        <v>-</v>
      </c>
    </row>
    <row r="375" spans="1:24" x14ac:dyDescent="0.25">
      <c r="A375" s="25"/>
      <c r="B375" s="25"/>
      <c r="C375" s="25"/>
      <c r="D375" s="25"/>
      <c r="E375" s="25"/>
      <c r="F375" s="25"/>
      <c r="G375" s="25"/>
      <c r="H375" s="25"/>
      <c r="J375" s="25"/>
      <c r="K375" s="25"/>
      <c r="L375" s="25"/>
      <c r="M375" s="25"/>
      <c r="N375" s="25"/>
      <c r="R375" s="20"/>
      <c r="S375" s="25"/>
      <c r="T375" s="25"/>
      <c r="U375" s="25"/>
      <c r="V375" s="25"/>
      <c r="W375" s="23" t="str">
        <f t="shared" si="9"/>
        <v>-</v>
      </c>
      <c r="X375" s="23" t="str">
        <f t="shared" si="9"/>
        <v>-</v>
      </c>
    </row>
    <row r="376" spans="1:24" x14ac:dyDescent="0.25">
      <c r="A376" s="25"/>
      <c r="B376" s="25"/>
      <c r="C376" s="25"/>
      <c r="D376" s="25"/>
      <c r="E376" s="25"/>
      <c r="F376" s="25"/>
      <c r="G376" s="25"/>
      <c r="H376" s="25"/>
      <c r="J376" s="25"/>
      <c r="K376" s="25"/>
      <c r="L376" s="25"/>
      <c r="M376" s="25"/>
      <c r="N376" s="25"/>
      <c r="R376" s="20"/>
      <c r="S376" s="25"/>
      <c r="T376" s="25"/>
      <c r="U376" s="25"/>
      <c r="V376" s="25"/>
      <c r="W376" s="23" t="str">
        <f t="shared" si="9"/>
        <v>-</v>
      </c>
      <c r="X376" s="23" t="str">
        <f t="shared" si="9"/>
        <v>-</v>
      </c>
    </row>
    <row r="377" spans="1:24" x14ac:dyDescent="0.25">
      <c r="A377" s="25"/>
      <c r="B377" s="25"/>
      <c r="C377" s="25"/>
      <c r="D377" s="25"/>
      <c r="E377" s="25"/>
      <c r="F377" s="25"/>
      <c r="G377" s="25"/>
      <c r="H377" s="25"/>
      <c r="J377" s="25"/>
      <c r="K377" s="25"/>
      <c r="L377" s="25"/>
      <c r="M377" s="25"/>
      <c r="N377" s="25"/>
      <c r="R377" s="20"/>
      <c r="S377" s="25"/>
      <c r="T377" s="25"/>
      <c r="U377" s="25"/>
      <c r="V377" s="25"/>
      <c r="W377" s="23" t="str">
        <f t="shared" si="9"/>
        <v>-</v>
      </c>
      <c r="X377" s="23" t="str">
        <f t="shared" si="9"/>
        <v>-</v>
      </c>
    </row>
    <row r="378" spans="1:24" x14ac:dyDescent="0.25">
      <c r="A378" s="25"/>
      <c r="B378" s="25"/>
      <c r="C378" s="25"/>
      <c r="D378" s="25"/>
      <c r="E378" s="25"/>
      <c r="F378" s="25"/>
      <c r="G378" s="25"/>
      <c r="H378" s="25"/>
      <c r="J378" s="25"/>
      <c r="K378" s="25"/>
      <c r="L378" s="25"/>
      <c r="M378" s="25"/>
      <c r="N378" s="25"/>
      <c r="R378" s="20"/>
      <c r="S378" s="25"/>
      <c r="T378" s="25"/>
      <c r="U378" s="25"/>
      <c r="V378" s="25"/>
      <c r="W378" s="23" t="str">
        <f t="shared" si="9"/>
        <v>-</v>
      </c>
      <c r="X378" s="23" t="str">
        <f t="shared" si="9"/>
        <v>-</v>
      </c>
    </row>
    <row r="379" spans="1:24" x14ac:dyDescent="0.25">
      <c r="A379" s="25"/>
      <c r="B379" s="25"/>
      <c r="C379" s="25"/>
      <c r="D379" s="25"/>
      <c r="E379" s="25"/>
      <c r="F379" s="25"/>
      <c r="G379" s="25"/>
      <c r="H379" s="25"/>
      <c r="J379" s="25"/>
      <c r="K379" s="25"/>
      <c r="L379" s="25"/>
      <c r="M379" s="25"/>
      <c r="N379" s="25"/>
      <c r="R379" s="20"/>
      <c r="S379" s="25"/>
      <c r="T379" s="25"/>
      <c r="U379" s="25"/>
      <c r="V379" s="25"/>
      <c r="W379" s="23" t="str">
        <f t="shared" si="9"/>
        <v>-</v>
      </c>
      <c r="X379" s="23" t="str">
        <f t="shared" si="9"/>
        <v>-</v>
      </c>
    </row>
    <row r="380" spans="1:24" x14ac:dyDescent="0.25">
      <c r="A380" s="25"/>
      <c r="B380" s="25"/>
      <c r="C380" s="25"/>
      <c r="D380" s="25"/>
      <c r="E380" s="25"/>
      <c r="F380" s="25"/>
      <c r="G380" s="25"/>
      <c r="H380" s="25"/>
      <c r="J380" s="25"/>
      <c r="K380" s="25"/>
      <c r="L380" s="25"/>
      <c r="M380" s="25"/>
      <c r="N380" s="25"/>
      <c r="R380" s="20"/>
      <c r="S380" s="25"/>
      <c r="T380" s="25"/>
      <c r="U380" s="25"/>
      <c r="V380" s="25"/>
      <c r="W380" s="23" t="str">
        <f t="shared" si="9"/>
        <v>-</v>
      </c>
      <c r="X380" s="23" t="str">
        <f t="shared" si="9"/>
        <v>-</v>
      </c>
    </row>
    <row r="381" spans="1:24" x14ac:dyDescent="0.25">
      <c r="A381" s="25"/>
      <c r="B381" s="25"/>
      <c r="C381" s="25"/>
      <c r="D381" s="25"/>
      <c r="E381" s="25"/>
      <c r="F381" s="25"/>
      <c r="G381" s="25"/>
      <c r="H381" s="25"/>
      <c r="J381" s="25"/>
      <c r="K381" s="25"/>
      <c r="L381" s="25"/>
      <c r="M381" s="25"/>
      <c r="N381" s="25"/>
      <c r="R381" s="20"/>
      <c r="S381" s="25"/>
      <c r="T381" s="25"/>
      <c r="U381" s="25"/>
      <c r="V381" s="25"/>
      <c r="W381" s="23" t="str">
        <f t="shared" si="9"/>
        <v>-</v>
      </c>
      <c r="X381" s="23" t="str">
        <f t="shared" si="9"/>
        <v>-</v>
      </c>
    </row>
    <row r="382" spans="1:24" x14ac:dyDescent="0.25">
      <c r="A382" s="25"/>
      <c r="B382" s="25"/>
      <c r="C382" s="25"/>
      <c r="D382" s="25"/>
      <c r="E382" s="25"/>
      <c r="F382" s="25"/>
      <c r="G382" s="25"/>
      <c r="H382" s="25"/>
      <c r="J382" s="25"/>
      <c r="K382" s="25"/>
      <c r="L382" s="25"/>
      <c r="M382" s="25"/>
      <c r="N382" s="25"/>
      <c r="R382" s="20"/>
      <c r="S382" s="25"/>
      <c r="T382" s="25"/>
      <c r="U382" s="25"/>
      <c r="V382" s="25"/>
      <c r="W382" s="23" t="str">
        <f t="shared" si="9"/>
        <v>-</v>
      </c>
      <c r="X382" s="23" t="str">
        <f t="shared" si="9"/>
        <v>-</v>
      </c>
    </row>
    <row r="383" spans="1:24" x14ac:dyDescent="0.25">
      <c r="A383" s="25"/>
      <c r="B383" s="25"/>
      <c r="C383" s="25"/>
      <c r="D383" s="25"/>
      <c r="E383" s="25"/>
      <c r="F383" s="25"/>
      <c r="G383" s="25"/>
      <c r="H383" s="25"/>
      <c r="J383" s="25"/>
      <c r="K383" s="25"/>
      <c r="L383" s="25"/>
      <c r="M383" s="25"/>
      <c r="N383" s="25"/>
      <c r="R383" s="20"/>
      <c r="S383" s="25"/>
      <c r="T383" s="25"/>
      <c r="U383" s="25"/>
      <c r="V383" s="25"/>
      <c r="W383" s="23" t="str">
        <f t="shared" si="9"/>
        <v>-</v>
      </c>
      <c r="X383" s="23" t="str">
        <f t="shared" si="9"/>
        <v>-</v>
      </c>
    </row>
    <row r="384" spans="1:24" x14ac:dyDescent="0.25">
      <c r="A384" s="25"/>
      <c r="B384" s="25"/>
      <c r="C384" s="25"/>
      <c r="D384" s="25"/>
      <c r="E384" s="25"/>
      <c r="F384" s="25"/>
      <c r="G384" s="25"/>
      <c r="H384" s="25"/>
      <c r="J384" s="25"/>
      <c r="K384" s="25"/>
      <c r="L384" s="25"/>
      <c r="M384" s="25"/>
      <c r="N384" s="25"/>
      <c r="R384" s="20"/>
      <c r="S384" s="25"/>
      <c r="T384" s="25"/>
      <c r="U384" s="25"/>
      <c r="V384" s="25"/>
      <c r="W384" s="23" t="str">
        <f t="shared" si="9"/>
        <v>-</v>
      </c>
      <c r="X384" s="23" t="str">
        <f t="shared" si="9"/>
        <v>-</v>
      </c>
    </row>
    <row r="385" spans="1:24" x14ac:dyDescent="0.25">
      <c r="A385" s="25"/>
      <c r="B385" s="25"/>
      <c r="C385" s="25"/>
      <c r="D385" s="25"/>
      <c r="E385" s="25"/>
      <c r="F385" s="25"/>
      <c r="G385" s="25"/>
      <c r="H385" s="25"/>
      <c r="J385" s="25"/>
      <c r="K385" s="25"/>
      <c r="L385" s="25"/>
      <c r="M385" s="25"/>
      <c r="N385" s="25"/>
      <c r="R385" s="20"/>
      <c r="S385" s="25"/>
      <c r="T385" s="25"/>
      <c r="U385" s="25"/>
      <c r="V385" s="25"/>
      <c r="W385" s="23" t="str">
        <f t="shared" si="9"/>
        <v>-</v>
      </c>
      <c r="X385" s="23" t="str">
        <f t="shared" si="9"/>
        <v>-</v>
      </c>
    </row>
    <row r="386" spans="1:24" x14ac:dyDescent="0.25">
      <c r="A386" s="25"/>
      <c r="B386" s="25"/>
      <c r="C386" s="25"/>
      <c r="D386" s="25"/>
      <c r="E386" s="25"/>
      <c r="F386" s="25"/>
      <c r="G386" s="25"/>
      <c r="H386" s="25"/>
      <c r="J386" s="25"/>
      <c r="K386" s="25"/>
      <c r="L386" s="25"/>
      <c r="M386" s="25"/>
      <c r="N386" s="25"/>
      <c r="R386" s="20"/>
      <c r="S386" s="25"/>
      <c r="T386" s="25"/>
      <c r="U386" s="25"/>
      <c r="V386" s="25"/>
      <c r="W386" s="23" t="str">
        <f t="shared" si="9"/>
        <v>-</v>
      </c>
      <c r="X386" s="23" t="str">
        <f t="shared" si="9"/>
        <v>-</v>
      </c>
    </row>
    <row r="387" spans="1:24" x14ac:dyDescent="0.25">
      <c r="A387" s="25"/>
      <c r="B387" s="25"/>
      <c r="C387" s="25"/>
      <c r="D387" s="25"/>
      <c r="E387" s="25"/>
      <c r="F387" s="25"/>
      <c r="G387" s="25"/>
      <c r="H387" s="25"/>
      <c r="J387" s="25"/>
      <c r="K387" s="25"/>
      <c r="L387" s="25"/>
      <c r="M387" s="25"/>
      <c r="N387" s="25"/>
      <c r="R387" s="20"/>
      <c r="S387" s="25"/>
      <c r="T387" s="25"/>
      <c r="U387" s="25"/>
      <c r="V387" s="25"/>
      <c r="W387" s="23" t="str">
        <f t="shared" si="9"/>
        <v>-</v>
      </c>
      <c r="X387" s="23" t="str">
        <f t="shared" si="9"/>
        <v>-</v>
      </c>
    </row>
    <row r="388" spans="1:24" x14ac:dyDescent="0.25">
      <c r="A388" s="25"/>
      <c r="B388" s="25"/>
      <c r="C388" s="25"/>
      <c r="D388" s="25"/>
      <c r="E388" s="25"/>
      <c r="F388" s="25"/>
      <c r="G388" s="25"/>
      <c r="H388" s="25"/>
      <c r="J388" s="25"/>
      <c r="K388" s="25"/>
      <c r="L388" s="25"/>
      <c r="M388" s="25"/>
      <c r="N388" s="25"/>
      <c r="R388" s="20"/>
      <c r="S388" s="25"/>
      <c r="T388" s="25"/>
      <c r="U388" s="25"/>
      <c r="V388" s="25"/>
      <c r="W388" s="23" t="str">
        <f t="shared" si="9"/>
        <v>-</v>
      </c>
      <c r="X388" s="23" t="str">
        <f t="shared" si="9"/>
        <v>-</v>
      </c>
    </row>
    <row r="389" spans="1:24" x14ac:dyDescent="0.25">
      <c r="A389" s="25"/>
      <c r="B389" s="25"/>
      <c r="C389" s="25"/>
      <c r="D389" s="25"/>
      <c r="E389" s="25"/>
      <c r="F389" s="25"/>
      <c r="G389" s="25"/>
      <c r="H389" s="25"/>
      <c r="J389" s="25"/>
      <c r="K389" s="25"/>
      <c r="L389" s="25"/>
      <c r="M389" s="25"/>
      <c r="N389" s="25"/>
      <c r="R389" s="20"/>
      <c r="S389" s="25"/>
      <c r="T389" s="25"/>
      <c r="U389" s="25"/>
      <c r="V389" s="25"/>
      <c r="W389" s="23" t="str">
        <f t="shared" si="9"/>
        <v>-</v>
      </c>
      <c r="X389" s="23" t="str">
        <f t="shared" si="9"/>
        <v>-</v>
      </c>
    </row>
    <row r="390" spans="1:24" x14ac:dyDescent="0.25">
      <c r="A390" s="25"/>
      <c r="B390" s="25"/>
      <c r="C390" s="25"/>
      <c r="D390" s="25"/>
      <c r="E390" s="25"/>
      <c r="F390" s="25"/>
      <c r="G390" s="25"/>
      <c r="H390" s="25"/>
      <c r="J390" s="25"/>
      <c r="K390" s="25"/>
      <c r="L390" s="25"/>
      <c r="M390" s="25"/>
      <c r="N390" s="25"/>
      <c r="R390" s="20"/>
      <c r="S390" s="25"/>
      <c r="T390" s="25"/>
      <c r="U390" s="25"/>
      <c r="V390" s="25"/>
      <c r="W390" s="23" t="str">
        <f t="shared" si="9"/>
        <v>-</v>
      </c>
      <c r="X390" s="23" t="str">
        <f t="shared" si="9"/>
        <v>-</v>
      </c>
    </row>
    <row r="391" spans="1:24" x14ac:dyDescent="0.25">
      <c r="A391" s="25"/>
      <c r="B391" s="25"/>
      <c r="C391" s="25"/>
      <c r="D391" s="25"/>
      <c r="E391" s="25"/>
      <c r="F391" s="25"/>
      <c r="G391" s="25"/>
      <c r="H391" s="25"/>
      <c r="J391" s="25"/>
      <c r="K391" s="25"/>
      <c r="L391" s="25"/>
      <c r="M391" s="25"/>
      <c r="N391" s="25"/>
      <c r="R391" s="20"/>
      <c r="S391" s="25"/>
      <c r="T391" s="25"/>
      <c r="U391" s="25"/>
      <c r="V391" s="25"/>
      <c r="W391" s="23" t="str">
        <f t="shared" si="9"/>
        <v>-</v>
      </c>
      <c r="X391" s="23" t="str">
        <f t="shared" si="9"/>
        <v>-</v>
      </c>
    </row>
    <row r="392" spans="1:24" x14ac:dyDescent="0.25">
      <c r="A392" s="25"/>
      <c r="B392" s="25"/>
      <c r="C392" s="25"/>
      <c r="D392" s="25"/>
      <c r="E392" s="25"/>
      <c r="F392" s="25"/>
      <c r="G392" s="25"/>
      <c r="H392" s="25"/>
      <c r="J392" s="25"/>
      <c r="K392" s="25"/>
      <c r="L392" s="25"/>
      <c r="M392" s="25"/>
      <c r="N392" s="25"/>
      <c r="R392" s="20"/>
      <c r="S392" s="25"/>
      <c r="T392" s="25"/>
      <c r="U392" s="25"/>
      <c r="V392" s="25"/>
      <c r="W392" s="23" t="str">
        <f t="shared" si="9"/>
        <v>-</v>
      </c>
      <c r="X392" s="23" t="str">
        <f t="shared" si="9"/>
        <v>-</v>
      </c>
    </row>
    <row r="393" spans="1:24" x14ac:dyDescent="0.25">
      <c r="A393" s="25"/>
      <c r="B393" s="25"/>
      <c r="C393" s="25"/>
      <c r="D393" s="25"/>
      <c r="E393" s="25"/>
      <c r="F393" s="25"/>
      <c r="G393" s="25"/>
      <c r="H393" s="25"/>
      <c r="J393" s="25"/>
      <c r="K393" s="25"/>
      <c r="L393" s="25"/>
      <c r="M393" s="25"/>
      <c r="N393" s="25"/>
      <c r="R393" s="20"/>
      <c r="S393" s="25"/>
      <c r="T393" s="25"/>
      <c r="U393" s="25"/>
      <c r="V393" s="25"/>
      <c r="W393" s="23" t="str">
        <f t="shared" si="9"/>
        <v>-</v>
      </c>
      <c r="X393" s="23" t="str">
        <f t="shared" si="9"/>
        <v>-</v>
      </c>
    </row>
    <row r="394" spans="1:24" x14ac:dyDescent="0.25">
      <c r="A394" s="25"/>
      <c r="B394" s="25"/>
      <c r="C394" s="25"/>
      <c r="D394" s="25"/>
      <c r="E394" s="25"/>
      <c r="F394" s="25"/>
      <c r="G394" s="25"/>
      <c r="H394" s="25"/>
      <c r="J394" s="25"/>
      <c r="K394" s="25"/>
      <c r="L394" s="25"/>
      <c r="M394" s="25"/>
      <c r="N394" s="25"/>
      <c r="R394" s="20"/>
      <c r="S394" s="25"/>
      <c r="T394" s="25"/>
      <c r="U394" s="25"/>
      <c r="V394" s="25"/>
      <c r="W394" s="23" t="str">
        <f t="shared" si="9"/>
        <v>-</v>
      </c>
      <c r="X394" s="23" t="str">
        <f t="shared" si="9"/>
        <v>-</v>
      </c>
    </row>
    <row r="395" spans="1:24" x14ac:dyDescent="0.25">
      <c r="A395" s="25"/>
      <c r="B395" s="25"/>
      <c r="C395" s="25"/>
      <c r="D395" s="25"/>
      <c r="E395" s="25"/>
      <c r="F395" s="25"/>
      <c r="G395" s="25"/>
      <c r="H395" s="25"/>
      <c r="J395" s="25"/>
      <c r="K395" s="25"/>
      <c r="L395" s="25"/>
      <c r="M395" s="25"/>
      <c r="N395" s="25"/>
      <c r="R395" s="20"/>
      <c r="S395" s="25"/>
      <c r="T395" s="25"/>
      <c r="U395" s="25"/>
      <c r="V395" s="25"/>
      <c r="W395" s="23" t="str">
        <f t="shared" si="9"/>
        <v>-</v>
      </c>
      <c r="X395" s="23" t="str">
        <f t="shared" si="9"/>
        <v>-</v>
      </c>
    </row>
    <row r="396" spans="1:24" x14ac:dyDescent="0.25">
      <c r="A396" s="25"/>
      <c r="B396" s="25"/>
      <c r="C396" s="25"/>
      <c r="D396" s="25"/>
      <c r="E396" s="25"/>
      <c r="F396" s="25"/>
      <c r="G396" s="25"/>
      <c r="H396" s="25"/>
      <c r="J396" s="25"/>
      <c r="K396" s="25"/>
      <c r="L396" s="25"/>
      <c r="M396" s="25"/>
      <c r="N396" s="25"/>
      <c r="R396" s="20"/>
      <c r="S396" s="25"/>
      <c r="T396" s="25"/>
      <c r="U396" s="25"/>
      <c r="V396" s="25"/>
      <c r="W396" s="23" t="str">
        <f t="shared" si="9"/>
        <v>-</v>
      </c>
      <c r="X396" s="23" t="str">
        <f t="shared" si="9"/>
        <v>-</v>
      </c>
    </row>
    <row r="397" spans="1:24" x14ac:dyDescent="0.25">
      <c r="A397" s="25"/>
      <c r="B397" s="25"/>
      <c r="C397" s="25"/>
      <c r="D397" s="25"/>
      <c r="E397" s="25"/>
      <c r="F397" s="25"/>
      <c r="G397" s="25"/>
      <c r="H397" s="25"/>
      <c r="J397" s="25"/>
      <c r="K397" s="25"/>
      <c r="L397" s="25"/>
      <c r="M397" s="25"/>
      <c r="N397" s="25"/>
      <c r="R397" s="20"/>
      <c r="S397" s="25"/>
      <c r="T397" s="25"/>
      <c r="U397" s="25"/>
      <c r="V397" s="25"/>
      <c r="W397" s="23" t="str">
        <f t="shared" si="9"/>
        <v>-</v>
      </c>
      <c r="X397" s="23" t="str">
        <f t="shared" si="9"/>
        <v>-</v>
      </c>
    </row>
    <row r="398" spans="1:24" x14ac:dyDescent="0.25">
      <c r="A398" s="25"/>
      <c r="B398" s="25"/>
      <c r="C398" s="25"/>
      <c r="D398" s="25"/>
      <c r="E398" s="25"/>
      <c r="F398" s="25"/>
      <c r="G398" s="25"/>
      <c r="H398" s="25"/>
      <c r="J398" s="25"/>
      <c r="K398" s="25"/>
      <c r="L398" s="25"/>
      <c r="M398" s="25"/>
      <c r="N398" s="25"/>
      <c r="R398" s="20"/>
      <c r="S398" s="25"/>
      <c r="T398" s="25"/>
      <c r="U398" s="25"/>
      <c r="V398" s="25"/>
      <c r="W398" s="23" t="str">
        <f t="shared" ref="W398:X418" si="10">IF((J398+L398/$X$6)&gt;0,(J398+L398/$X$6),"-")</f>
        <v>-</v>
      </c>
      <c r="X398" s="23" t="str">
        <f t="shared" si="10"/>
        <v>-</v>
      </c>
    </row>
    <row r="399" spans="1:24" x14ac:dyDescent="0.25">
      <c r="A399" s="25"/>
      <c r="B399" s="25"/>
      <c r="C399" s="25"/>
      <c r="D399" s="25"/>
      <c r="E399" s="25"/>
      <c r="F399" s="25"/>
      <c r="G399" s="25"/>
      <c r="H399" s="25"/>
      <c r="J399" s="25"/>
      <c r="K399" s="25"/>
      <c r="L399" s="25"/>
      <c r="M399" s="25"/>
      <c r="N399" s="25"/>
      <c r="R399" s="20"/>
      <c r="S399" s="25"/>
      <c r="T399" s="25"/>
      <c r="U399" s="25"/>
      <c r="V399" s="25"/>
      <c r="W399" s="23" t="str">
        <f t="shared" si="10"/>
        <v>-</v>
      </c>
      <c r="X399" s="23" t="str">
        <f t="shared" si="10"/>
        <v>-</v>
      </c>
    </row>
    <row r="400" spans="1:24" x14ac:dyDescent="0.25">
      <c r="A400" s="25"/>
      <c r="B400" s="25"/>
      <c r="C400" s="25"/>
      <c r="D400" s="25"/>
      <c r="E400" s="25"/>
      <c r="F400" s="25"/>
      <c r="G400" s="25"/>
      <c r="H400" s="25"/>
      <c r="J400" s="25"/>
      <c r="K400" s="25"/>
      <c r="L400" s="25"/>
      <c r="M400" s="25"/>
      <c r="N400" s="25"/>
      <c r="R400" s="20"/>
      <c r="S400" s="25"/>
      <c r="T400" s="25"/>
      <c r="U400" s="25"/>
      <c r="V400" s="25"/>
      <c r="W400" s="23" t="str">
        <f t="shared" si="10"/>
        <v>-</v>
      </c>
      <c r="X400" s="23" t="str">
        <f t="shared" si="10"/>
        <v>-</v>
      </c>
    </row>
    <row r="401" spans="1:24" x14ac:dyDescent="0.25">
      <c r="A401" s="25"/>
      <c r="B401" s="25"/>
      <c r="C401" s="25"/>
      <c r="D401" s="25"/>
      <c r="E401" s="25"/>
      <c r="F401" s="25"/>
      <c r="G401" s="25"/>
      <c r="H401" s="25"/>
      <c r="J401" s="25"/>
      <c r="K401" s="25"/>
      <c r="L401" s="25"/>
      <c r="M401" s="25"/>
      <c r="N401" s="25"/>
      <c r="R401" s="20"/>
      <c r="S401" s="25"/>
      <c r="T401" s="25"/>
      <c r="U401" s="25"/>
      <c r="V401" s="25"/>
      <c r="W401" s="23" t="str">
        <f t="shared" si="10"/>
        <v>-</v>
      </c>
      <c r="X401" s="23" t="str">
        <f t="shared" si="10"/>
        <v>-</v>
      </c>
    </row>
    <row r="402" spans="1:24" x14ac:dyDescent="0.25">
      <c r="A402" s="25"/>
      <c r="B402" s="25"/>
      <c r="C402" s="25"/>
      <c r="D402" s="25"/>
      <c r="E402" s="25"/>
      <c r="F402" s="25"/>
      <c r="G402" s="25"/>
      <c r="H402" s="25"/>
      <c r="J402" s="25"/>
      <c r="K402" s="25"/>
      <c r="L402" s="25"/>
      <c r="M402" s="25"/>
      <c r="N402" s="25"/>
      <c r="R402" s="20"/>
      <c r="S402" s="25"/>
      <c r="T402" s="25"/>
      <c r="U402" s="25"/>
      <c r="V402" s="25"/>
      <c r="W402" s="23" t="str">
        <f t="shared" si="10"/>
        <v>-</v>
      </c>
      <c r="X402" s="23" t="str">
        <f t="shared" si="10"/>
        <v>-</v>
      </c>
    </row>
    <row r="403" spans="1:24" x14ac:dyDescent="0.25">
      <c r="A403" s="25"/>
      <c r="B403" s="25"/>
      <c r="C403" s="25"/>
      <c r="D403" s="25"/>
      <c r="E403" s="25"/>
      <c r="F403" s="25"/>
      <c r="G403" s="25"/>
      <c r="H403" s="25"/>
      <c r="J403" s="25"/>
      <c r="K403" s="25"/>
      <c r="L403" s="25"/>
      <c r="M403" s="25"/>
      <c r="N403" s="25"/>
      <c r="R403" s="20"/>
      <c r="S403" s="25"/>
      <c r="T403" s="25"/>
      <c r="U403" s="25"/>
      <c r="V403" s="25"/>
      <c r="W403" s="23" t="str">
        <f t="shared" si="10"/>
        <v>-</v>
      </c>
      <c r="X403" s="23" t="str">
        <f t="shared" si="10"/>
        <v>-</v>
      </c>
    </row>
    <row r="404" spans="1:24" x14ac:dyDescent="0.25">
      <c r="A404" s="25"/>
      <c r="B404" s="25"/>
      <c r="C404" s="25"/>
      <c r="D404" s="25"/>
      <c r="E404" s="25"/>
      <c r="F404" s="25"/>
      <c r="G404" s="25"/>
      <c r="H404" s="25"/>
      <c r="J404" s="25"/>
      <c r="K404" s="25"/>
      <c r="L404" s="25"/>
      <c r="M404" s="25"/>
      <c r="N404" s="25"/>
      <c r="R404" s="20"/>
      <c r="S404" s="25"/>
      <c r="T404" s="25"/>
      <c r="U404" s="25"/>
      <c r="V404" s="25"/>
      <c r="W404" s="23" t="str">
        <f t="shared" si="10"/>
        <v>-</v>
      </c>
      <c r="X404" s="23" t="str">
        <f t="shared" si="10"/>
        <v>-</v>
      </c>
    </row>
    <row r="405" spans="1:24" x14ac:dyDescent="0.25">
      <c r="A405" s="25"/>
      <c r="B405" s="25"/>
      <c r="C405" s="25"/>
      <c r="D405" s="25"/>
      <c r="E405" s="25"/>
      <c r="F405" s="25"/>
      <c r="G405" s="25"/>
      <c r="H405" s="25"/>
      <c r="J405" s="25"/>
      <c r="K405" s="25"/>
      <c r="L405" s="25"/>
      <c r="M405" s="25"/>
      <c r="N405" s="25"/>
      <c r="R405" s="20"/>
      <c r="S405" s="25"/>
      <c r="T405" s="25"/>
      <c r="U405" s="25"/>
      <c r="V405" s="25"/>
      <c r="W405" s="23" t="str">
        <f t="shared" si="10"/>
        <v>-</v>
      </c>
      <c r="X405" s="23" t="str">
        <f t="shared" si="10"/>
        <v>-</v>
      </c>
    </row>
    <row r="406" spans="1:24" x14ac:dyDescent="0.25">
      <c r="A406" s="25"/>
      <c r="B406" s="25"/>
      <c r="C406" s="25"/>
      <c r="D406" s="25"/>
      <c r="E406" s="25"/>
      <c r="F406" s="25"/>
      <c r="G406" s="25"/>
      <c r="H406" s="25"/>
      <c r="J406" s="25"/>
      <c r="K406" s="25"/>
      <c r="L406" s="25"/>
      <c r="M406" s="25"/>
      <c r="N406" s="25"/>
      <c r="R406" s="20"/>
      <c r="S406" s="25"/>
      <c r="T406" s="25"/>
      <c r="U406" s="25"/>
      <c r="V406" s="25"/>
      <c r="W406" s="23" t="str">
        <f t="shared" si="10"/>
        <v>-</v>
      </c>
      <c r="X406" s="23" t="str">
        <f t="shared" si="10"/>
        <v>-</v>
      </c>
    </row>
    <row r="407" spans="1:24" x14ac:dyDescent="0.25">
      <c r="A407" s="25"/>
      <c r="B407" s="25"/>
      <c r="C407" s="25"/>
      <c r="D407" s="25"/>
      <c r="E407" s="25"/>
      <c r="F407" s="25"/>
      <c r="G407" s="25"/>
      <c r="H407" s="25"/>
      <c r="J407" s="25"/>
      <c r="K407" s="25"/>
      <c r="L407" s="25"/>
      <c r="M407" s="25"/>
      <c r="N407" s="25"/>
      <c r="R407" s="20"/>
      <c r="S407" s="25"/>
      <c r="T407" s="25"/>
      <c r="U407" s="25"/>
      <c r="V407" s="25"/>
      <c r="W407" s="23" t="str">
        <f t="shared" si="10"/>
        <v>-</v>
      </c>
      <c r="X407" s="23" t="str">
        <f t="shared" si="10"/>
        <v>-</v>
      </c>
    </row>
    <row r="408" spans="1:24" x14ac:dyDescent="0.25">
      <c r="A408" s="25"/>
      <c r="B408" s="25"/>
      <c r="C408" s="25"/>
      <c r="D408" s="25"/>
      <c r="E408" s="25"/>
      <c r="F408" s="25"/>
      <c r="G408" s="25"/>
      <c r="H408" s="25"/>
      <c r="J408" s="25"/>
      <c r="K408" s="25"/>
      <c r="L408" s="25"/>
      <c r="M408" s="25"/>
      <c r="N408" s="25"/>
      <c r="R408" s="20"/>
      <c r="S408" s="25"/>
      <c r="T408" s="25"/>
      <c r="U408" s="25"/>
      <c r="V408" s="25"/>
      <c r="W408" s="23" t="str">
        <f t="shared" si="10"/>
        <v>-</v>
      </c>
      <c r="X408" s="23" t="str">
        <f t="shared" si="10"/>
        <v>-</v>
      </c>
    </row>
    <row r="409" spans="1:24" x14ac:dyDescent="0.25">
      <c r="A409" s="25"/>
      <c r="B409" s="25"/>
      <c r="C409" s="25"/>
      <c r="D409" s="25"/>
      <c r="E409" s="25"/>
      <c r="F409" s="25"/>
      <c r="G409" s="25"/>
      <c r="H409" s="25"/>
      <c r="J409" s="25"/>
      <c r="K409" s="25"/>
      <c r="L409" s="25"/>
      <c r="M409" s="25"/>
      <c r="N409" s="25"/>
      <c r="R409" s="20"/>
      <c r="S409" s="25"/>
      <c r="T409" s="25"/>
      <c r="U409" s="25"/>
      <c r="V409" s="25"/>
      <c r="W409" s="23" t="str">
        <f t="shared" si="10"/>
        <v>-</v>
      </c>
      <c r="X409" s="23" t="str">
        <f t="shared" si="10"/>
        <v>-</v>
      </c>
    </row>
    <row r="410" spans="1:24" x14ac:dyDescent="0.25">
      <c r="A410" s="25"/>
      <c r="B410" s="25"/>
      <c r="C410" s="25"/>
      <c r="D410" s="25"/>
      <c r="E410" s="25"/>
      <c r="F410" s="25"/>
      <c r="G410" s="25"/>
      <c r="H410" s="25"/>
      <c r="J410" s="25"/>
      <c r="K410" s="25"/>
      <c r="L410" s="25"/>
      <c r="M410" s="25"/>
      <c r="N410" s="25"/>
      <c r="R410" s="20"/>
      <c r="S410" s="25"/>
      <c r="T410" s="25"/>
      <c r="U410" s="25"/>
      <c r="V410" s="25"/>
      <c r="W410" s="23" t="str">
        <f t="shared" si="10"/>
        <v>-</v>
      </c>
      <c r="X410" s="23" t="str">
        <f t="shared" si="10"/>
        <v>-</v>
      </c>
    </row>
    <row r="411" spans="1:24" x14ac:dyDescent="0.25">
      <c r="A411" s="25"/>
      <c r="B411" s="25"/>
      <c r="C411" s="25"/>
      <c r="D411" s="25"/>
      <c r="E411" s="25"/>
      <c r="F411" s="25"/>
      <c r="G411" s="25"/>
      <c r="H411" s="25"/>
      <c r="J411" s="25"/>
      <c r="K411" s="25"/>
      <c r="L411" s="25"/>
      <c r="M411" s="25"/>
      <c r="N411" s="25"/>
      <c r="R411" s="20"/>
      <c r="S411" s="25"/>
      <c r="T411" s="25"/>
      <c r="U411" s="25"/>
      <c r="V411" s="25"/>
      <c r="W411" s="23" t="str">
        <f t="shared" si="10"/>
        <v>-</v>
      </c>
      <c r="X411" s="23" t="str">
        <f t="shared" si="10"/>
        <v>-</v>
      </c>
    </row>
    <row r="412" spans="1:24" x14ac:dyDescent="0.25">
      <c r="A412" s="25"/>
      <c r="B412" s="25"/>
      <c r="C412" s="25"/>
      <c r="D412" s="25"/>
      <c r="E412" s="25"/>
      <c r="F412" s="25"/>
      <c r="G412" s="25"/>
      <c r="H412" s="25"/>
      <c r="J412" s="25"/>
      <c r="K412" s="25"/>
      <c r="L412" s="25"/>
      <c r="M412" s="25"/>
      <c r="N412" s="25"/>
      <c r="R412" s="20"/>
      <c r="S412" s="25"/>
      <c r="T412" s="25"/>
      <c r="U412" s="25"/>
      <c r="V412" s="25"/>
      <c r="W412" s="23" t="str">
        <f t="shared" si="10"/>
        <v>-</v>
      </c>
      <c r="X412" s="23" t="str">
        <f t="shared" si="10"/>
        <v>-</v>
      </c>
    </row>
    <row r="413" spans="1:24" x14ac:dyDescent="0.25">
      <c r="A413" s="25"/>
      <c r="B413" s="25"/>
      <c r="C413" s="25"/>
      <c r="D413" s="25"/>
      <c r="E413" s="25"/>
      <c r="F413" s="25"/>
      <c r="G413" s="25"/>
      <c r="H413" s="25"/>
      <c r="J413" s="25"/>
      <c r="K413" s="25"/>
      <c r="L413" s="25"/>
      <c r="M413" s="25"/>
      <c r="N413" s="25"/>
      <c r="R413" s="20"/>
      <c r="S413" s="25"/>
      <c r="T413" s="25"/>
      <c r="U413" s="25"/>
      <c r="V413" s="25"/>
      <c r="W413" s="23" t="str">
        <f t="shared" si="10"/>
        <v>-</v>
      </c>
      <c r="X413" s="23" t="str">
        <f t="shared" si="10"/>
        <v>-</v>
      </c>
    </row>
    <row r="414" spans="1:24" x14ac:dyDescent="0.25">
      <c r="A414" s="25"/>
      <c r="B414" s="25"/>
      <c r="C414" s="25"/>
      <c r="D414" s="25"/>
      <c r="E414" s="25"/>
      <c r="F414" s="25"/>
      <c r="G414" s="25"/>
      <c r="H414" s="25"/>
      <c r="J414" s="25"/>
      <c r="K414" s="25"/>
      <c r="L414" s="25"/>
      <c r="M414" s="25"/>
      <c r="N414" s="25"/>
      <c r="R414" s="20"/>
      <c r="S414" s="25"/>
      <c r="T414" s="25"/>
      <c r="U414" s="25"/>
      <c r="V414" s="25"/>
      <c r="W414" s="23" t="str">
        <f t="shared" si="10"/>
        <v>-</v>
      </c>
      <c r="X414" s="23" t="str">
        <f t="shared" si="10"/>
        <v>-</v>
      </c>
    </row>
    <row r="415" spans="1:24" x14ac:dyDescent="0.25">
      <c r="A415" s="25"/>
      <c r="B415" s="25"/>
      <c r="C415" s="25"/>
      <c r="D415" s="25"/>
      <c r="E415" s="25"/>
      <c r="F415" s="25"/>
      <c r="G415" s="25"/>
      <c r="H415" s="25"/>
      <c r="J415" s="25"/>
      <c r="K415" s="25"/>
      <c r="L415" s="25"/>
      <c r="M415" s="25"/>
      <c r="N415" s="25"/>
      <c r="R415" s="20"/>
      <c r="S415" s="25"/>
      <c r="T415" s="25"/>
      <c r="U415" s="25"/>
      <c r="V415" s="25"/>
      <c r="W415" s="23" t="str">
        <f t="shared" si="10"/>
        <v>-</v>
      </c>
      <c r="X415" s="23" t="str">
        <f t="shared" si="10"/>
        <v>-</v>
      </c>
    </row>
    <row r="416" spans="1:24" x14ac:dyDescent="0.25">
      <c r="A416" s="25"/>
      <c r="B416" s="25"/>
      <c r="C416" s="25"/>
      <c r="D416" s="25"/>
      <c r="E416" s="25"/>
      <c r="F416" s="25"/>
      <c r="G416" s="25"/>
      <c r="H416" s="25"/>
      <c r="J416" s="25"/>
      <c r="K416" s="25"/>
      <c r="L416" s="25"/>
      <c r="M416" s="25"/>
      <c r="N416" s="25"/>
      <c r="R416" s="20"/>
      <c r="S416" s="25"/>
      <c r="T416" s="25"/>
      <c r="U416" s="25"/>
      <c r="V416" s="25"/>
      <c r="W416" s="23" t="str">
        <f t="shared" si="10"/>
        <v>-</v>
      </c>
      <c r="X416" s="23" t="str">
        <f t="shared" si="10"/>
        <v>-</v>
      </c>
    </row>
    <row r="417" spans="1:24" x14ac:dyDescent="0.25">
      <c r="A417" s="25"/>
      <c r="B417" s="25"/>
      <c r="C417" s="25"/>
      <c r="D417" s="25"/>
      <c r="E417" s="25"/>
      <c r="F417" s="25"/>
      <c r="G417" s="25"/>
      <c r="H417" s="25"/>
      <c r="J417" s="25"/>
      <c r="K417" s="25"/>
      <c r="L417" s="25"/>
      <c r="M417" s="25"/>
      <c r="N417" s="25"/>
      <c r="R417" s="20"/>
      <c r="S417" s="25"/>
      <c r="T417" s="25"/>
      <c r="U417" s="25"/>
      <c r="V417" s="25"/>
      <c r="W417" s="23" t="str">
        <f t="shared" si="10"/>
        <v>-</v>
      </c>
      <c r="X417" s="23" t="str">
        <f t="shared" si="10"/>
        <v>-</v>
      </c>
    </row>
    <row r="418" spans="1:24" x14ac:dyDescent="0.25">
      <c r="A418" s="25"/>
      <c r="B418" s="25"/>
      <c r="C418" s="25"/>
      <c r="D418" s="25"/>
      <c r="E418" s="25"/>
      <c r="F418" s="25"/>
      <c r="G418" s="25"/>
      <c r="H418" s="25"/>
      <c r="J418" s="25"/>
      <c r="K418" s="25"/>
      <c r="L418" s="25"/>
      <c r="M418" s="25"/>
      <c r="N418" s="25"/>
      <c r="R418" s="20"/>
      <c r="S418" s="25"/>
      <c r="T418" s="25"/>
      <c r="U418" s="25"/>
      <c r="V418" s="25"/>
      <c r="W418" s="23" t="str">
        <f t="shared" si="10"/>
        <v>-</v>
      </c>
      <c r="X418" s="23" t="str">
        <f t="shared" si="10"/>
        <v>-</v>
      </c>
    </row>
  </sheetData>
  <mergeCells count="1">
    <mergeCell ref="A1:B3"/>
  </mergeCells>
  <phoneticPr fontId="4" type="noConversion"/>
  <dataValidations count="3">
    <dataValidation type="list" allowBlank="1" showInputMessage="1" showErrorMessage="1" sqref="S35:S418 S9:S10 S12:S33">
      <formula1>$AC$9:$AC$37</formula1>
    </dataValidation>
    <dataValidation type="list" allowBlank="1" showInputMessage="1" showErrorMessage="1" sqref="S34">
      <formula1>$AC$9:$AC$44</formula1>
    </dataValidation>
    <dataValidation type="list" allowBlank="1" showInputMessage="1" showErrorMessage="1" sqref="S11">
      <formula1>$AC$8:$AC$43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3"/>
  <sheetViews>
    <sheetView showGridLines="0" zoomScale="90" zoomScaleNormal="90" workbookViewId="0">
      <pane ySplit="8" topLeftCell="A9" activePane="bottomLeft" state="frozen"/>
      <selection pane="bottomLeft" activeCell="A24" sqref="A9:XFD24"/>
    </sheetView>
  </sheetViews>
  <sheetFormatPr defaultColWidth="8.85546875" defaultRowHeight="12" x14ac:dyDescent="0.25"/>
  <cols>
    <col min="1" max="1" width="11" style="2" bestFit="1" customWidth="1"/>
    <col min="2" max="2" width="12.85546875" style="2" bestFit="1" customWidth="1"/>
    <col min="3" max="3" width="9.28515625" style="2" bestFit="1" customWidth="1"/>
    <col min="4" max="4" width="50.7109375" style="2" bestFit="1" customWidth="1"/>
    <col min="5" max="5" width="6.5703125" style="2" bestFit="1" customWidth="1"/>
    <col min="6" max="6" width="11" style="2" bestFit="1" customWidth="1"/>
    <col min="7" max="7" width="12.28515625" style="2" bestFit="1" customWidth="1"/>
    <col min="8" max="8" width="12.85546875" style="2" bestFit="1" customWidth="1"/>
    <col min="9" max="9" width="8.85546875" style="2" customWidth="1"/>
    <col min="10" max="13" width="12.85546875" style="2" customWidth="1"/>
    <col min="14" max="14" width="8.85546875" style="2"/>
    <col min="15" max="15" width="10.28515625" style="2" customWidth="1"/>
    <col min="16" max="16" width="10.140625" style="2" bestFit="1" customWidth="1"/>
    <col min="17" max="17" width="8.85546875" style="2"/>
    <col min="18" max="18" width="11" style="2" bestFit="1" customWidth="1"/>
    <col min="19" max="19" width="30.5703125" style="2" customWidth="1"/>
    <col min="20" max="20" width="16.28515625" style="2" bestFit="1" customWidth="1"/>
    <col min="21" max="21" width="15.5703125" style="2" bestFit="1" customWidth="1"/>
    <col min="22" max="22" width="18.7109375" style="2" bestFit="1" customWidth="1"/>
    <col min="23" max="23" width="18.7109375" style="2" customWidth="1"/>
    <col min="24" max="24" width="17.85546875" style="2" bestFit="1" customWidth="1"/>
    <col min="25" max="28" width="8.85546875" style="2"/>
    <col min="29" max="29" width="25.140625" style="2" bestFit="1" customWidth="1"/>
    <col min="30" max="43" width="8.85546875" style="2"/>
    <col min="44" max="44" width="25.140625" style="2" bestFit="1" customWidth="1"/>
    <col min="45" max="16384" width="8.85546875" style="2"/>
  </cols>
  <sheetData>
    <row r="1" spans="1:29" x14ac:dyDescent="0.25">
      <c r="A1" s="138" t="s">
        <v>114</v>
      </c>
      <c r="B1" s="138"/>
      <c r="I1" s="3" t="s">
        <v>78</v>
      </c>
      <c r="J1" s="8">
        <f>'7'!J4</f>
        <v>23120.780000000097</v>
      </c>
      <c r="K1" s="4"/>
      <c r="L1" s="10">
        <f>'7'!L4</f>
        <v>541124.11000000115</v>
      </c>
    </row>
    <row r="2" spans="1:29" x14ac:dyDescent="0.25">
      <c r="A2" s="138"/>
      <c r="B2" s="138"/>
      <c r="I2" s="3" t="s">
        <v>80</v>
      </c>
      <c r="J2" s="9">
        <f>J6</f>
        <v>1000</v>
      </c>
      <c r="K2" s="4"/>
      <c r="L2" s="11">
        <f>L6</f>
        <v>0</v>
      </c>
    </row>
    <row r="3" spans="1:29" x14ac:dyDescent="0.25">
      <c r="A3" s="138"/>
      <c r="B3" s="138"/>
      <c r="I3" s="3" t="s">
        <v>79</v>
      </c>
      <c r="J3" s="9">
        <f>K6</f>
        <v>7452.55</v>
      </c>
      <c r="K3" s="4"/>
      <c r="L3" s="11">
        <f>M6</f>
        <v>134487.4</v>
      </c>
    </row>
    <row r="4" spans="1:29" ht="12.75" thickBot="1" x14ac:dyDescent="0.3">
      <c r="A4" s="2" t="s">
        <v>121</v>
      </c>
      <c r="I4" s="3" t="s">
        <v>81</v>
      </c>
      <c r="J4" s="13">
        <f>J1+J2-J3</f>
        <v>16668.230000000098</v>
      </c>
      <c r="K4" s="4"/>
      <c r="L4" s="14">
        <f>L1+L2-L3</f>
        <v>406636.71000000113</v>
      </c>
    </row>
    <row r="5" spans="1:29" ht="14.25" thickTop="1" thickBot="1" x14ac:dyDescent="0.3">
      <c r="A5" s="1">
        <v>16668.230000000094</v>
      </c>
      <c r="B5" s="33" t="b">
        <f>A5=J4</f>
        <v>1</v>
      </c>
    </row>
    <row r="6" spans="1:29" ht="13.5" thickTop="1" x14ac:dyDescent="0.25">
      <c r="A6" s="1">
        <v>406636.71000000089</v>
      </c>
      <c r="B6" s="33" t="b">
        <f>A6=L4</f>
        <v>1</v>
      </c>
      <c r="I6" s="2" t="s">
        <v>77</v>
      </c>
      <c r="J6" s="5">
        <f>SUM(J9:J2677)</f>
        <v>1000</v>
      </c>
      <c r="K6" s="5">
        <f>SUM(K9:K2677)</f>
        <v>7452.55</v>
      </c>
      <c r="L6" s="6">
        <f>SUM(L9:L2677)</f>
        <v>0</v>
      </c>
      <c r="M6" s="6">
        <f>SUM(M9:M2677)</f>
        <v>134487.4</v>
      </c>
      <c r="V6" s="2" t="s">
        <v>104</v>
      </c>
      <c r="X6" s="21">
        <v>51.518300000000004</v>
      </c>
    </row>
    <row r="8" spans="1:29" ht="12.75" thickBot="1" x14ac:dyDescent="0.3">
      <c r="A8" s="28" t="s">
        <v>0</v>
      </c>
      <c r="B8" s="28" t="s">
        <v>1</v>
      </c>
      <c r="C8" s="28" t="s">
        <v>2</v>
      </c>
      <c r="D8" s="28" t="s">
        <v>3</v>
      </c>
      <c r="E8" s="28" t="s">
        <v>4</v>
      </c>
      <c r="F8" s="28" t="s">
        <v>5</v>
      </c>
      <c r="G8" s="29" t="s">
        <v>6</v>
      </c>
      <c r="H8" s="29" t="s">
        <v>7</v>
      </c>
      <c r="J8" s="26" t="s">
        <v>73</v>
      </c>
      <c r="K8" s="26" t="s">
        <v>74</v>
      </c>
      <c r="L8" s="26" t="s">
        <v>75</v>
      </c>
      <c r="M8" s="26" t="s">
        <v>76</v>
      </c>
      <c r="N8" s="25"/>
      <c r="P8" s="7" t="s">
        <v>101</v>
      </c>
      <c r="R8" s="2" t="s">
        <v>103</v>
      </c>
      <c r="S8" s="24" t="s">
        <v>105</v>
      </c>
      <c r="T8" s="24" t="s">
        <v>106</v>
      </c>
      <c r="U8" s="24" t="s">
        <v>107</v>
      </c>
      <c r="V8" s="24" t="s">
        <v>108</v>
      </c>
      <c r="W8" s="22" t="s">
        <v>73</v>
      </c>
      <c r="X8" s="22" t="s">
        <v>74</v>
      </c>
      <c r="AC8" s="19" t="s">
        <v>102</v>
      </c>
    </row>
    <row r="9" spans="1:29" ht="14.25" thickTop="1" x14ac:dyDescent="0.25">
      <c r="A9" s="40">
        <v>42226</v>
      </c>
      <c r="B9" s="41" t="s">
        <v>8</v>
      </c>
      <c r="C9" s="42" t="s">
        <v>29</v>
      </c>
      <c r="D9" s="42" t="s">
        <v>455</v>
      </c>
      <c r="E9" s="42">
        <v>0</v>
      </c>
      <c r="F9" s="42">
        <v>0</v>
      </c>
      <c r="G9" s="43">
        <v>0</v>
      </c>
      <c r="H9" s="43">
        <v>480</v>
      </c>
      <c r="J9" s="27"/>
      <c r="K9" s="43">
        <v>480</v>
      </c>
      <c r="L9" s="25"/>
      <c r="M9" s="27"/>
      <c r="N9" s="25"/>
      <c r="O9" s="2" t="b">
        <f t="shared" ref="O9:O24" si="0">IF(SUM(J9:M9)&gt;0,SUM(E9:H9)=SUM(J9:M9),"검토요망")</f>
        <v>1</v>
      </c>
      <c r="P9" s="12">
        <f>J1+J9-K9</f>
        <v>22640.780000000097</v>
      </c>
      <c r="R9" s="20">
        <f>A9</f>
        <v>42226</v>
      </c>
      <c r="S9" s="25" t="s">
        <v>163</v>
      </c>
      <c r="T9" s="25">
        <v>1</v>
      </c>
      <c r="U9" s="25" t="s">
        <v>169</v>
      </c>
      <c r="V9" s="25"/>
      <c r="W9" s="23" t="str">
        <f t="shared" ref="W9:X15" si="1">IF((J9+L9/$X$6)&gt;0,(J9+L9/$X$6),"-")</f>
        <v>-</v>
      </c>
      <c r="X9" s="23">
        <f>IF((K9+M9/$X$6)&gt;0,(K9+M9/$X$6),"-")</f>
        <v>480</v>
      </c>
      <c r="AC9" s="15" t="s">
        <v>168</v>
      </c>
    </row>
    <row r="10" spans="1:29" ht="13.5" x14ac:dyDescent="0.25">
      <c r="A10" s="40">
        <v>42226</v>
      </c>
      <c r="B10" s="41" t="s">
        <v>10</v>
      </c>
      <c r="C10" s="42" t="s">
        <v>11</v>
      </c>
      <c r="D10" s="42" t="s">
        <v>456</v>
      </c>
      <c r="E10" s="42">
        <v>0</v>
      </c>
      <c r="F10" s="42">
        <v>0</v>
      </c>
      <c r="G10" s="43">
        <v>0</v>
      </c>
      <c r="H10" s="43">
        <v>505</v>
      </c>
      <c r="J10" s="25"/>
      <c r="K10" s="43">
        <v>505</v>
      </c>
      <c r="L10" s="25"/>
      <c r="M10" s="27"/>
      <c r="N10" s="25"/>
      <c r="O10" s="2" t="b">
        <f t="shared" si="0"/>
        <v>1</v>
      </c>
      <c r="P10" s="12">
        <f>P9+J10-K10</f>
        <v>22135.780000000097</v>
      </c>
      <c r="R10" s="20">
        <f t="shared" ref="R10:R24" si="2">A10</f>
        <v>42226</v>
      </c>
      <c r="S10" s="25" t="s">
        <v>151</v>
      </c>
      <c r="T10" s="25">
        <v>1</v>
      </c>
      <c r="U10" s="25" t="s">
        <v>618</v>
      </c>
      <c r="V10" s="25"/>
      <c r="W10" s="23" t="str">
        <f t="shared" si="1"/>
        <v>-</v>
      </c>
      <c r="X10" s="23">
        <f t="shared" si="1"/>
        <v>505</v>
      </c>
      <c r="AC10" s="16" t="s">
        <v>171</v>
      </c>
    </row>
    <row r="11" spans="1:29" ht="13.5" x14ac:dyDescent="0.25">
      <c r="A11" s="40">
        <v>42226</v>
      </c>
      <c r="B11" s="41" t="s">
        <v>10</v>
      </c>
      <c r="C11" s="42" t="s">
        <v>18</v>
      </c>
      <c r="D11" s="42" t="s">
        <v>457</v>
      </c>
      <c r="E11" s="42">
        <v>0</v>
      </c>
      <c r="F11" s="42">
        <v>0</v>
      </c>
      <c r="G11" s="43">
        <v>0</v>
      </c>
      <c r="H11" s="43">
        <v>197</v>
      </c>
      <c r="J11" s="25"/>
      <c r="K11" s="43">
        <v>197</v>
      </c>
      <c r="L11" s="25"/>
      <c r="M11" s="27"/>
      <c r="N11" s="25"/>
      <c r="O11" s="2" t="b">
        <f t="shared" si="0"/>
        <v>1</v>
      </c>
      <c r="P11" s="12">
        <f t="shared" ref="P11:P24" si="3">P10+J11-K11</f>
        <v>21938.780000000097</v>
      </c>
      <c r="R11" s="20">
        <f t="shared" si="2"/>
        <v>42226</v>
      </c>
      <c r="S11" s="25" t="s">
        <v>149</v>
      </c>
      <c r="T11" s="25">
        <v>1</v>
      </c>
      <c r="U11" s="25" t="s">
        <v>619</v>
      </c>
      <c r="V11" s="25"/>
      <c r="W11" s="23" t="str">
        <f t="shared" si="1"/>
        <v>-</v>
      </c>
      <c r="X11" s="23">
        <f t="shared" si="1"/>
        <v>197</v>
      </c>
      <c r="AC11" s="16" t="s">
        <v>218</v>
      </c>
    </row>
    <row r="12" spans="1:29" ht="13.5" x14ac:dyDescent="0.25">
      <c r="A12" s="40">
        <v>42226</v>
      </c>
      <c r="B12" s="41" t="s">
        <v>14</v>
      </c>
      <c r="C12" s="42" t="s">
        <v>11</v>
      </c>
      <c r="D12" s="42" t="s">
        <v>458</v>
      </c>
      <c r="E12" s="42">
        <v>0</v>
      </c>
      <c r="F12" s="42">
        <v>0</v>
      </c>
      <c r="G12" s="43">
        <v>0</v>
      </c>
      <c r="H12" s="43">
        <v>16250</v>
      </c>
      <c r="J12" s="27"/>
      <c r="K12" s="27"/>
      <c r="L12" s="25"/>
      <c r="M12" s="43">
        <v>16250</v>
      </c>
      <c r="N12" s="25"/>
      <c r="O12" s="2" t="b">
        <f t="shared" si="0"/>
        <v>1</v>
      </c>
      <c r="P12" s="12">
        <f t="shared" si="3"/>
        <v>21938.780000000097</v>
      </c>
      <c r="R12" s="20">
        <f t="shared" si="2"/>
        <v>42226</v>
      </c>
      <c r="S12" s="25" t="s">
        <v>152</v>
      </c>
      <c r="T12" s="25">
        <v>1</v>
      </c>
      <c r="U12" s="25" t="s">
        <v>620</v>
      </c>
      <c r="V12" s="25"/>
      <c r="W12" s="23" t="str">
        <f t="shared" si="1"/>
        <v>-</v>
      </c>
      <c r="X12" s="23">
        <f t="shared" si="1"/>
        <v>315.42189862631335</v>
      </c>
      <c r="AC12" s="16" t="s">
        <v>153</v>
      </c>
    </row>
    <row r="13" spans="1:29" ht="13.5" x14ac:dyDescent="0.25">
      <c r="A13" s="40">
        <v>42226</v>
      </c>
      <c r="B13" s="41" t="s">
        <v>14</v>
      </c>
      <c r="C13" s="42" t="s">
        <v>55</v>
      </c>
      <c r="D13" s="42" t="s">
        <v>459</v>
      </c>
      <c r="E13" s="42">
        <v>0</v>
      </c>
      <c r="F13" s="42">
        <v>0</v>
      </c>
      <c r="G13" s="43">
        <v>0</v>
      </c>
      <c r="H13" s="43">
        <v>11400</v>
      </c>
      <c r="J13" s="27"/>
      <c r="K13" s="27"/>
      <c r="L13" s="25"/>
      <c r="M13" s="43">
        <v>11400</v>
      </c>
      <c r="N13" s="25"/>
      <c r="O13" s="2" t="b">
        <f t="shared" si="0"/>
        <v>1</v>
      </c>
      <c r="P13" s="12">
        <f t="shared" si="3"/>
        <v>21938.780000000097</v>
      </c>
      <c r="R13" s="20">
        <f t="shared" si="2"/>
        <v>42226</v>
      </c>
      <c r="S13" s="25" t="s">
        <v>171</v>
      </c>
      <c r="T13" s="25">
        <v>1</v>
      </c>
      <c r="U13" s="25" t="s">
        <v>572</v>
      </c>
      <c r="V13" s="25"/>
      <c r="W13" s="23" t="str">
        <f t="shared" si="1"/>
        <v>-</v>
      </c>
      <c r="X13" s="23">
        <f t="shared" si="1"/>
        <v>221.28059349784445</v>
      </c>
      <c r="AC13" s="16" t="s">
        <v>155</v>
      </c>
    </row>
    <row r="14" spans="1:29" ht="13.5" x14ac:dyDescent="0.25">
      <c r="A14" s="40">
        <v>42226</v>
      </c>
      <c r="B14" s="41" t="s">
        <v>14</v>
      </c>
      <c r="C14" s="42" t="s">
        <v>24</v>
      </c>
      <c r="D14" s="42" t="s">
        <v>460</v>
      </c>
      <c r="E14" s="42">
        <v>0</v>
      </c>
      <c r="F14" s="42">
        <v>0</v>
      </c>
      <c r="G14" s="43">
        <v>0</v>
      </c>
      <c r="H14" s="43">
        <v>6315</v>
      </c>
      <c r="J14" s="25"/>
      <c r="K14" s="25"/>
      <c r="L14" s="25"/>
      <c r="M14" s="43">
        <v>6315</v>
      </c>
      <c r="N14" s="25"/>
      <c r="O14" s="2" t="b">
        <f t="shared" si="0"/>
        <v>1</v>
      </c>
      <c r="P14" s="12">
        <f t="shared" si="3"/>
        <v>21938.780000000097</v>
      </c>
      <c r="R14" s="20">
        <f t="shared" si="2"/>
        <v>42226</v>
      </c>
      <c r="S14" s="25" t="s">
        <v>273</v>
      </c>
      <c r="T14" s="25">
        <v>1</v>
      </c>
      <c r="U14" s="25" t="s">
        <v>158</v>
      </c>
      <c r="V14" s="25"/>
      <c r="W14" s="23" t="str">
        <f t="shared" si="1"/>
        <v>-</v>
      </c>
      <c r="X14" s="23">
        <f t="shared" si="1"/>
        <v>122.57780245077961</v>
      </c>
      <c r="AC14" s="16" t="s">
        <v>164</v>
      </c>
    </row>
    <row r="15" spans="1:29" ht="13.5" x14ac:dyDescent="0.25">
      <c r="A15" s="40">
        <v>42226</v>
      </c>
      <c r="B15" s="41" t="s">
        <v>14</v>
      </c>
      <c r="C15" s="42" t="s">
        <v>16</v>
      </c>
      <c r="D15" s="42" t="s">
        <v>461</v>
      </c>
      <c r="E15" s="42">
        <v>0</v>
      </c>
      <c r="F15" s="42">
        <v>0</v>
      </c>
      <c r="G15" s="43">
        <v>0</v>
      </c>
      <c r="H15" s="43">
        <v>2000</v>
      </c>
      <c r="J15" s="25"/>
      <c r="K15" s="25"/>
      <c r="L15" s="25"/>
      <c r="M15" s="43">
        <v>2000</v>
      </c>
      <c r="N15" s="25"/>
      <c r="O15" s="2" t="b">
        <f t="shared" si="0"/>
        <v>1</v>
      </c>
      <c r="P15" s="12">
        <f t="shared" si="3"/>
        <v>21938.780000000097</v>
      </c>
      <c r="R15" s="20">
        <f t="shared" si="2"/>
        <v>42226</v>
      </c>
      <c r="S15" s="25" t="s">
        <v>153</v>
      </c>
      <c r="T15" s="25">
        <v>1</v>
      </c>
      <c r="U15" s="25" t="s">
        <v>186</v>
      </c>
      <c r="V15" s="25"/>
      <c r="W15" s="23" t="str">
        <f t="shared" si="1"/>
        <v>-</v>
      </c>
      <c r="X15" s="23">
        <f t="shared" si="1"/>
        <v>38.821156754007795</v>
      </c>
      <c r="AC15" s="16" t="s">
        <v>156</v>
      </c>
    </row>
    <row r="16" spans="1:29" ht="13.5" x14ac:dyDescent="0.25">
      <c r="A16" s="30">
        <v>42247</v>
      </c>
      <c r="B16" s="31" t="s">
        <v>8</v>
      </c>
      <c r="C16" s="32" t="s">
        <v>29</v>
      </c>
      <c r="D16" s="32" t="s">
        <v>462</v>
      </c>
      <c r="E16" s="32">
        <v>0</v>
      </c>
      <c r="F16" s="32">
        <v>0</v>
      </c>
      <c r="G16" s="27">
        <v>0</v>
      </c>
      <c r="H16" s="27">
        <v>13.53</v>
      </c>
      <c r="J16" s="27"/>
      <c r="K16" s="27">
        <v>13.53</v>
      </c>
      <c r="L16" s="25"/>
      <c r="M16" s="27"/>
      <c r="N16" s="25"/>
      <c r="O16" s="2" t="b">
        <f t="shared" si="0"/>
        <v>1</v>
      </c>
      <c r="P16" s="12">
        <f t="shared" si="3"/>
        <v>21925.250000000098</v>
      </c>
      <c r="R16" s="20">
        <f t="shared" si="2"/>
        <v>42247</v>
      </c>
      <c r="S16" s="25" t="s">
        <v>159</v>
      </c>
      <c r="T16" s="25">
        <v>1</v>
      </c>
      <c r="U16" s="25" t="s">
        <v>368</v>
      </c>
      <c r="V16" s="25"/>
      <c r="W16" s="23" t="str">
        <f t="shared" ref="W16:X62" si="4">IF((J16+L16/$X$6)&gt;0,(J16+L16/$X$6),"-")</f>
        <v>-</v>
      </c>
      <c r="X16" s="23">
        <f t="shared" si="4"/>
        <v>13.53</v>
      </c>
      <c r="AC16" s="16" t="s">
        <v>219</v>
      </c>
    </row>
    <row r="17" spans="1:29" ht="13.5" x14ac:dyDescent="0.25">
      <c r="A17" s="30">
        <v>42247</v>
      </c>
      <c r="B17" s="31" t="s">
        <v>8</v>
      </c>
      <c r="C17" s="32" t="s">
        <v>9</v>
      </c>
      <c r="D17" s="32" t="s">
        <v>463</v>
      </c>
      <c r="E17" s="32">
        <v>0</v>
      </c>
      <c r="F17" s="32">
        <v>0</v>
      </c>
      <c r="G17" s="27">
        <v>0</v>
      </c>
      <c r="H17" s="27">
        <v>1000</v>
      </c>
      <c r="J17" s="27"/>
      <c r="K17" s="27">
        <v>1000</v>
      </c>
      <c r="L17" s="25"/>
      <c r="M17" s="27"/>
      <c r="N17" s="25"/>
      <c r="O17" s="2" t="b">
        <f t="shared" si="0"/>
        <v>1</v>
      </c>
      <c r="P17" s="12">
        <f t="shared" si="3"/>
        <v>20925.250000000098</v>
      </c>
      <c r="R17" s="20">
        <f t="shared" si="2"/>
        <v>42247</v>
      </c>
      <c r="S17" s="25" t="s">
        <v>347</v>
      </c>
      <c r="T17" s="25">
        <v>1</v>
      </c>
      <c r="U17" s="25" t="s">
        <v>368</v>
      </c>
      <c r="V17" s="25"/>
      <c r="W17" s="23" t="str">
        <f t="shared" si="4"/>
        <v>-</v>
      </c>
      <c r="X17" s="23">
        <f t="shared" si="4"/>
        <v>1000</v>
      </c>
      <c r="AC17" s="16" t="s">
        <v>356</v>
      </c>
    </row>
    <row r="18" spans="1:29" ht="13.5" x14ac:dyDescent="0.25">
      <c r="A18" s="30">
        <v>42247</v>
      </c>
      <c r="B18" s="31" t="s">
        <v>8</v>
      </c>
      <c r="C18" s="32" t="s">
        <v>29</v>
      </c>
      <c r="D18" s="32" t="s">
        <v>464</v>
      </c>
      <c r="E18" s="32">
        <v>0</v>
      </c>
      <c r="F18" s="32">
        <v>0</v>
      </c>
      <c r="G18" s="27">
        <v>0</v>
      </c>
      <c r="H18" s="27">
        <v>5257.02</v>
      </c>
      <c r="J18" s="27"/>
      <c r="K18" s="27">
        <v>5257.02</v>
      </c>
      <c r="L18" s="25"/>
      <c r="M18" s="27"/>
      <c r="N18" s="25"/>
      <c r="O18" s="2" t="b">
        <f t="shared" si="0"/>
        <v>1</v>
      </c>
      <c r="P18" s="12">
        <f t="shared" si="3"/>
        <v>15668.230000000098</v>
      </c>
      <c r="R18" s="20">
        <f t="shared" si="2"/>
        <v>42247</v>
      </c>
      <c r="S18" s="25" t="s">
        <v>161</v>
      </c>
      <c r="T18" s="25">
        <v>1</v>
      </c>
      <c r="U18" s="25" t="s">
        <v>204</v>
      </c>
      <c r="V18" s="25"/>
      <c r="W18" s="23" t="str">
        <f t="shared" si="4"/>
        <v>-</v>
      </c>
      <c r="X18" s="23">
        <f t="shared" si="4"/>
        <v>5257.02</v>
      </c>
      <c r="AC18" s="16" t="s">
        <v>161</v>
      </c>
    </row>
    <row r="19" spans="1:29" ht="13.5" x14ac:dyDescent="0.25">
      <c r="A19" s="30">
        <v>42247</v>
      </c>
      <c r="B19" s="31" t="s">
        <v>10</v>
      </c>
      <c r="C19" s="32" t="s">
        <v>132</v>
      </c>
      <c r="D19" s="32" t="s">
        <v>465</v>
      </c>
      <c r="E19" s="32">
        <v>0</v>
      </c>
      <c r="F19" s="32">
        <v>0</v>
      </c>
      <c r="G19" s="27">
        <v>1000</v>
      </c>
      <c r="H19" s="27">
        <v>0</v>
      </c>
      <c r="J19" s="27">
        <v>1000</v>
      </c>
      <c r="K19" s="27"/>
      <c r="L19" s="25"/>
      <c r="M19" s="27"/>
      <c r="N19" s="25"/>
      <c r="O19" s="2" t="b">
        <f t="shared" si="0"/>
        <v>1</v>
      </c>
      <c r="P19" s="12">
        <f t="shared" si="3"/>
        <v>16668.230000000098</v>
      </c>
      <c r="R19" s="20">
        <f t="shared" si="2"/>
        <v>42247</v>
      </c>
      <c r="S19" s="25" t="s">
        <v>279</v>
      </c>
      <c r="T19" s="25">
        <v>1</v>
      </c>
      <c r="U19" s="25" t="s">
        <v>621</v>
      </c>
      <c r="V19" s="25"/>
      <c r="W19" s="23">
        <f t="shared" si="4"/>
        <v>1000</v>
      </c>
      <c r="X19" s="23" t="str">
        <f t="shared" si="4"/>
        <v>-</v>
      </c>
      <c r="AC19" s="16" t="s">
        <v>167</v>
      </c>
    </row>
    <row r="20" spans="1:29" ht="13.5" x14ac:dyDescent="0.25">
      <c r="A20" s="30">
        <v>42247</v>
      </c>
      <c r="B20" s="31" t="s">
        <v>13</v>
      </c>
      <c r="C20" s="32" t="s">
        <v>24</v>
      </c>
      <c r="D20" s="32" t="s">
        <v>466</v>
      </c>
      <c r="E20" s="32">
        <v>0</v>
      </c>
      <c r="F20" s="32">
        <v>0</v>
      </c>
      <c r="G20" s="27">
        <v>0</v>
      </c>
      <c r="H20" s="27">
        <v>6564.7</v>
      </c>
      <c r="J20" s="25"/>
      <c r="K20" s="25"/>
      <c r="L20" s="27"/>
      <c r="M20" s="27">
        <v>6564.7</v>
      </c>
      <c r="N20" s="25"/>
      <c r="O20" s="2" t="b">
        <f t="shared" si="0"/>
        <v>1</v>
      </c>
      <c r="P20" s="12">
        <f t="shared" si="3"/>
        <v>16668.230000000098</v>
      </c>
      <c r="R20" s="20">
        <f t="shared" si="2"/>
        <v>42247</v>
      </c>
      <c r="S20" s="25" t="s">
        <v>273</v>
      </c>
      <c r="T20" s="25">
        <v>1</v>
      </c>
      <c r="U20" s="25" t="s">
        <v>158</v>
      </c>
      <c r="V20" s="25"/>
      <c r="W20" s="23" t="str">
        <f t="shared" si="4"/>
        <v>-</v>
      </c>
      <c r="X20" s="23">
        <f t="shared" si="4"/>
        <v>127.42462387151748</v>
      </c>
      <c r="AC20" s="16" t="s">
        <v>220</v>
      </c>
    </row>
    <row r="21" spans="1:29" ht="13.5" x14ac:dyDescent="0.25">
      <c r="A21" s="30">
        <v>42247</v>
      </c>
      <c r="B21" s="31" t="s">
        <v>13</v>
      </c>
      <c r="C21" s="32" t="s">
        <v>18</v>
      </c>
      <c r="D21" s="32" t="s">
        <v>467</v>
      </c>
      <c r="E21" s="32">
        <v>0</v>
      </c>
      <c r="F21" s="32">
        <v>0</v>
      </c>
      <c r="G21" s="27">
        <v>0</v>
      </c>
      <c r="H21" s="27">
        <v>35687.5</v>
      </c>
      <c r="J21" s="25"/>
      <c r="K21" s="25"/>
      <c r="L21" s="27"/>
      <c r="M21" s="27">
        <v>35687.5</v>
      </c>
      <c r="N21" s="25"/>
      <c r="O21" s="2" t="b">
        <f t="shared" si="0"/>
        <v>1</v>
      </c>
      <c r="P21" s="12">
        <f t="shared" si="3"/>
        <v>16668.230000000098</v>
      </c>
      <c r="R21" s="20">
        <f t="shared" si="2"/>
        <v>42247</v>
      </c>
      <c r="S21" s="25" t="s">
        <v>166</v>
      </c>
      <c r="T21" s="25">
        <v>1</v>
      </c>
      <c r="U21" s="25" t="s">
        <v>622</v>
      </c>
      <c r="V21" s="25"/>
      <c r="W21" s="23" t="str">
        <f t="shared" si="4"/>
        <v>-</v>
      </c>
      <c r="X21" s="23">
        <f t="shared" si="4"/>
        <v>692.7150158293266</v>
      </c>
      <c r="AC21" s="16" t="s">
        <v>162</v>
      </c>
    </row>
    <row r="22" spans="1:29" ht="13.5" x14ac:dyDescent="0.25">
      <c r="A22" s="30">
        <v>42247</v>
      </c>
      <c r="B22" s="31" t="s">
        <v>13</v>
      </c>
      <c r="C22" s="32" t="s">
        <v>29</v>
      </c>
      <c r="D22" s="32" t="s">
        <v>462</v>
      </c>
      <c r="E22" s="32">
        <v>0</v>
      </c>
      <c r="F22" s="32">
        <v>0</v>
      </c>
      <c r="G22" s="27">
        <v>0</v>
      </c>
      <c r="H22" s="27">
        <v>605.20000000000005</v>
      </c>
      <c r="J22" s="25"/>
      <c r="K22" s="25"/>
      <c r="L22" s="27"/>
      <c r="M22" s="27">
        <v>605.20000000000005</v>
      </c>
      <c r="N22" s="25"/>
      <c r="O22" s="2" t="b">
        <f t="shared" si="0"/>
        <v>1</v>
      </c>
      <c r="P22" s="12">
        <f t="shared" si="3"/>
        <v>16668.230000000098</v>
      </c>
      <c r="R22" s="20">
        <f t="shared" si="2"/>
        <v>42247</v>
      </c>
      <c r="S22" s="25" t="s">
        <v>159</v>
      </c>
      <c r="T22" s="25">
        <v>2</v>
      </c>
      <c r="U22" s="25" t="s">
        <v>368</v>
      </c>
      <c r="V22" s="25"/>
      <c r="W22" s="23" t="str">
        <f t="shared" si="4"/>
        <v>-</v>
      </c>
      <c r="X22" s="23">
        <f t="shared" si="4"/>
        <v>11.74728203376276</v>
      </c>
      <c r="AC22" s="16" t="s">
        <v>149</v>
      </c>
    </row>
    <row r="23" spans="1:29" ht="13.5" x14ac:dyDescent="0.25">
      <c r="A23" s="30">
        <v>42247</v>
      </c>
      <c r="B23" s="31" t="s">
        <v>14</v>
      </c>
      <c r="C23" s="32" t="s">
        <v>11</v>
      </c>
      <c r="D23" s="32" t="s">
        <v>26</v>
      </c>
      <c r="E23" s="32">
        <v>0</v>
      </c>
      <c r="F23" s="32">
        <v>0</v>
      </c>
      <c r="G23" s="27">
        <v>0</v>
      </c>
      <c r="H23" s="27">
        <v>3000</v>
      </c>
      <c r="J23" s="25"/>
      <c r="K23" s="25"/>
      <c r="L23" s="27"/>
      <c r="M23" s="27">
        <v>3000</v>
      </c>
      <c r="N23" s="25"/>
      <c r="O23" s="2" t="b">
        <f t="shared" si="0"/>
        <v>1</v>
      </c>
      <c r="P23" s="12">
        <f t="shared" si="3"/>
        <v>16668.230000000098</v>
      </c>
      <c r="R23" s="20">
        <f t="shared" si="2"/>
        <v>42247</v>
      </c>
      <c r="S23" s="25" t="s">
        <v>152</v>
      </c>
      <c r="T23" s="25">
        <v>1</v>
      </c>
      <c r="U23" s="25" t="s">
        <v>175</v>
      </c>
      <c r="V23" s="25"/>
      <c r="W23" s="23" t="str">
        <f t="shared" si="4"/>
        <v>-</v>
      </c>
      <c r="X23" s="23">
        <f t="shared" si="4"/>
        <v>58.231735131011696</v>
      </c>
      <c r="AC23" s="16" t="s">
        <v>221</v>
      </c>
    </row>
    <row r="24" spans="1:29" ht="13.5" x14ac:dyDescent="0.25">
      <c r="A24" s="30">
        <v>42247</v>
      </c>
      <c r="B24" s="31" t="s">
        <v>14</v>
      </c>
      <c r="C24" s="32" t="s">
        <v>18</v>
      </c>
      <c r="D24" s="32" t="s">
        <v>468</v>
      </c>
      <c r="E24" s="32">
        <v>0</v>
      </c>
      <c r="F24" s="32">
        <v>0</v>
      </c>
      <c r="G24" s="27">
        <v>0</v>
      </c>
      <c r="H24" s="27">
        <v>52665</v>
      </c>
      <c r="J24" s="25"/>
      <c r="K24" s="25"/>
      <c r="L24" s="27"/>
      <c r="M24" s="27">
        <v>52665</v>
      </c>
      <c r="N24" s="25"/>
      <c r="O24" s="2" t="b">
        <f t="shared" si="0"/>
        <v>1</v>
      </c>
      <c r="P24" s="12">
        <f t="shared" si="3"/>
        <v>16668.230000000098</v>
      </c>
      <c r="R24" s="20">
        <f t="shared" si="2"/>
        <v>42247</v>
      </c>
      <c r="S24" s="25" t="s">
        <v>161</v>
      </c>
      <c r="T24" s="25">
        <v>1</v>
      </c>
      <c r="U24" s="25" t="s">
        <v>623</v>
      </c>
      <c r="V24" s="25"/>
      <c r="W24" s="23" t="str">
        <f t="shared" si="4"/>
        <v>-</v>
      </c>
      <c r="X24" s="23">
        <f t="shared" si="4"/>
        <v>1022.2581102249103</v>
      </c>
      <c r="AC24" s="16" t="s">
        <v>159</v>
      </c>
    </row>
    <row r="25" spans="1:29" ht="13.5" x14ac:dyDescent="0.25">
      <c r="A25" s="30"/>
      <c r="B25" s="31"/>
      <c r="C25" s="32"/>
      <c r="D25" s="32"/>
      <c r="E25" s="32"/>
      <c r="F25" s="32"/>
      <c r="G25" s="27"/>
      <c r="H25" s="27"/>
      <c r="J25" s="25"/>
      <c r="K25" s="25"/>
      <c r="L25" s="27"/>
      <c r="M25" s="27"/>
      <c r="N25" s="25"/>
      <c r="P25" s="12"/>
      <c r="R25" s="20"/>
      <c r="S25" s="25"/>
      <c r="T25" s="25"/>
      <c r="U25" s="25"/>
      <c r="V25" s="25"/>
      <c r="W25" s="23" t="str">
        <f t="shared" si="4"/>
        <v>-</v>
      </c>
      <c r="X25" s="23" t="str">
        <f t="shared" si="4"/>
        <v>-</v>
      </c>
      <c r="AC25" s="16" t="s">
        <v>163</v>
      </c>
    </row>
    <row r="26" spans="1:29" ht="13.5" x14ac:dyDescent="0.25">
      <c r="A26" s="30"/>
      <c r="B26" s="31"/>
      <c r="C26" s="32"/>
      <c r="D26" s="32"/>
      <c r="E26" s="32"/>
      <c r="F26" s="32"/>
      <c r="G26" s="27"/>
      <c r="H26" s="27"/>
      <c r="J26" s="25"/>
      <c r="K26" s="25"/>
      <c r="L26" s="27"/>
      <c r="M26" s="27"/>
      <c r="N26" s="25"/>
      <c r="P26" s="12"/>
      <c r="R26" s="20"/>
      <c r="S26" s="25"/>
      <c r="T26" s="25"/>
      <c r="U26" s="25"/>
      <c r="V26" s="25"/>
      <c r="W26" s="23" t="str">
        <f t="shared" si="4"/>
        <v>-</v>
      </c>
      <c r="X26" s="23" t="str">
        <f t="shared" si="4"/>
        <v>-</v>
      </c>
      <c r="AC26" s="16" t="s">
        <v>166</v>
      </c>
    </row>
    <row r="27" spans="1:29" ht="13.5" x14ac:dyDescent="0.25">
      <c r="A27" s="30"/>
      <c r="B27" s="31"/>
      <c r="C27" s="32"/>
      <c r="D27" s="32"/>
      <c r="E27" s="32"/>
      <c r="F27" s="32"/>
      <c r="G27" s="27"/>
      <c r="H27" s="27"/>
      <c r="J27" s="27"/>
      <c r="K27" s="27"/>
      <c r="L27" s="27"/>
      <c r="M27" s="27"/>
      <c r="N27" s="25"/>
      <c r="P27" s="12"/>
      <c r="R27" s="20"/>
      <c r="S27" s="25"/>
      <c r="T27" s="25"/>
      <c r="U27" s="25"/>
      <c r="V27" s="25"/>
      <c r="W27" s="23" t="str">
        <f t="shared" si="4"/>
        <v>-</v>
      </c>
      <c r="X27" s="23" t="str">
        <f t="shared" si="4"/>
        <v>-</v>
      </c>
      <c r="AC27" s="16" t="s">
        <v>222</v>
      </c>
    </row>
    <row r="28" spans="1:29" ht="13.5" x14ac:dyDescent="0.25">
      <c r="A28" s="30"/>
      <c r="B28" s="31"/>
      <c r="C28" s="32"/>
      <c r="D28" s="32"/>
      <c r="E28" s="32"/>
      <c r="F28" s="32"/>
      <c r="G28" s="27"/>
      <c r="H28" s="27"/>
      <c r="J28" s="27"/>
      <c r="K28" s="27"/>
      <c r="L28" s="27"/>
      <c r="M28" s="27"/>
      <c r="N28" s="25"/>
      <c r="P28" s="12"/>
      <c r="R28" s="20"/>
      <c r="S28" s="25"/>
      <c r="T28" s="25"/>
      <c r="U28" s="25"/>
      <c r="V28" s="25"/>
      <c r="W28" s="23" t="str">
        <f t="shared" si="4"/>
        <v>-</v>
      </c>
      <c r="X28" s="23" t="str">
        <f t="shared" si="4"/>
        <v>-</v>
      </c>
      <c r="AC28" s="16" t="s">
        <v>152</v>
      </c>
    </row>
    <row r="29" spans="1:29" ht="13.5" x14ac:dyDescent="0.25">
      <c r="A29" s="30"/>
      <c r="B29" s="31"/>
      <c r="C29" s="32"/>
      <c r="D29" s="32"/>
      <c r="E29" s="32"/>
      <c r="F29" s="32"/>
      <c r="G29" s="27"/>
      <c r="H29" s="27"/>
      <c r="J29" s="27"/>
      <c r="K29" s="27"/>
      <c r="L29" s="27"/>
      <c r="M29" s="27"/>
      <c r="N29" s="25"/>
      <c r="P29" s="12"/>
      <c r="R29" s="20"/>
      <c r="S29" s="25"/>
      <c r="T29" s="25"/>
      <c r="U29" s="25"/>
      <c r="V29" s="25"/>
      <c r="W29" s="23" t="str">
        <f t="shared" si="4"/>
        <v>-</v>
      </c>
      <c r="X29" s="23" t="str">
        <f t="shared" si="4"/>
        <v>-</v>
      </c>
      <c r="AC29" s="16" t="s">
        <v>151</v>
      </c>
    </row>
    <row r="30" spans="1:29" ht="13.5" x14ac:dyDescent="0.25">
      <c r="A30" s="30"/>
      <c r="B30" s="31"/>
      <c r="C30" s="32"/>
      <c r="D30" s="32"/>
      <c r="E30" s="32"/>
      <c r="F30" s="32"/>
      <c r="G30" s="27"/>
      <c r="H30" s="27"/>
      <c r="J30" s="27"/>
      <c r="K30" s="27"/>
      <c r="L30" s="27"/>
      <c r="M30" s="27"/>
      <c r="N30" s="25"/>
      <c r="P30" s="12"/>
      <c r="R30" s="20"/>
      <c r="S30" s="25"/>
      <c r="T30" s="25"/>
      <c r="U30" s="25"/>
      <c r="V30" s="25"/>
      <c r="W30" s="23" t="str">
        <f t="shared" si="4"/>
        <v>-</v>
      </c>
      <c r="X30" s="23" t="str">
        <f t="shared" si="4"/>
        <v>-</v>
      </c>
      <c r="AC30" s="16" t="s">
        <v>173</v>
      </c>
    </row>
    <row r="31" spans="1:29" ht="13.5" x14ac:dyDescent="0.25">
      <c r="A31" s="30"/>
      <c r="B31" s="31"/>
      <c r="C31" s="32"/>
      <c r="D31" s="32"/>
      <c r="E31" s="32"/>
      <c r="F31" s="32"/>
      <c r="G31" s="27"/>
      <c r="H31" s="27"/>
      <c r="J31" s="27"/>
      <c r="K31" s="27"/>
      <c r="L31" s="27"/>
      <c r="M31" s="27"/>
      <c r="N31" s="25"/>
      <c r="P31" s="12"/>
      <c r="R31" s="20"/>
      <c r="S31" s="25"/>
      <c r="T31" s="25"/>
      <c r="U31" s="25"/>
      <c r="V31" s="25"/>
      <c r="W31" s="23" t="str">
        <f t="shared" si="4"/>
        <v>-</v>
      </c>
      <c r="X31" s="23" t="str">
        <f t="shared" si="4"/>
        <v>-</v>
      </c>
      <c r="AC31" s="16" t="s">
        <v>174</v>
      </c>
    </row>
    <row r="32" spans="1:29" ht="13.5" x14ac:dyDescent="0.25">
      <c r="A32" s="30"/>
      <c r="B32" s="31"/>
      <c r="C32" s="32"/>
      <c r="D32" s="32"/>
      <c r="E32" s="32"/>
      <c r="F32" s="32"/>
      <c r="G32" s="27"/>
      <c r="H32" s="27"/>
      <c r="J32" s="27"/>
      <c r="K32" s="27"/>
      <c r="L32" s="27"/>
      <c r="M32" s="27"/>
      <c r="N32" s="25"/>
      <c r="P32" s="12"/>
      <c r="R32" s="20"/>
      <c r="S32" s="25"/>
      <c r="T32" s="25"/>
      <c r="U32" s="25"/>
      <c r="V32" s="25"/>
      <c r="W32" s="23" t="str">
        <f t="shared" si="4"/>
        <v>-</v>
      </c>
      <c r="X32" s="23" t="str">
        <f t="shared" si="4"/>
        <v>-</v>
      </c>
      <c r="AC32" s="16" t="s">
        <v>273</v>
      </c>
    </row>
    <row r="33" spans="1:29" ht="13.5" x14ac:dyDescent="0.25">
      <c r="A33" s="30"/>
      <c r="B33" s="31"/>
      <c r="C33" s="32"/>
      <c r="D33" s="32"/>
      <c r="E33" s="32"/>
      <c r="F33" s="32"/>
      <c r="G33" s="27"/>
      <c r="H33" s="27"/>
      <c r="J33" s="27"/>
      <c r="K33" s="27"/>
      <c r="L33" s="27"/>
      <c r="M33" s="27"/>
      <c r="N33" s="25"/>
      <c r="P33" s="12"/>
      <c r="R33" s="20"/>
      <c r="S33" s="25"/>
      <c r="T33" s="25"/>
      <c r="U33" s="25"/>
      <c r="V33" s="25"/>
      <c r="W33" s="23" t="str">
        <f t="shared" si="4"/>
        <v>-</v>
      </c>
      <c r="X33" s="23" t="str">
        <f t="shared" si="4"/>
        <v>-</v>
      </c>
      <c r="AC33" s="16" t="s">
        <v>275</v>
      </c>
    </row>
    <row r="34" spans="1:29" ht="13.5" x14ac:dyDescent="0.25">
      <c r="A34" s="30"/>
      <c r="B34" s="31"/>
      <c r="C34" s="32"/>
      <c r="D34" s="32"/>
      <c r="E34" s="32"/>
      <c r="F34" s="32"/>
      <c r="G34" s="27"/>
      <c r="H34" s="27"/>
      <c r="J34" s="27"/>
      <c r="K34" s="27"/>
      <c r="L34" s="27"/>
      <c r="M34" s="27"/>
      <c r="N34" s="25"/>
      <c r="P34" s="12"/>
      <c r="R34" s="20"/>
      <c r="S34" s="25"/>
      <c r="T34" s="25"/>
      <c r="U34" s="25"/>
      <c r="V34" s="25"/>
      <c r="W34" s="23" t="str">
        <f t="shared" si="4"/>
        <v>-</v>
      </c>
      <c r="X34" s="23" t="str">
        <f t="shared" si="4"/>
        <v>-</v>
      </c>
      <c r="AC34" s="16" t="s">
        <v>276</v>
      </c>
    </row>
    <row r="35" spans="1:29" ht="13.5" x14ac:dyDescent="0.25">
      <c r="A35" s="30"/>
      <c r="B35" s="31"/>
      <c r="C35" s="32"/>
      <c r="D35" s="32"/>
      <c r="E35" s="32"/>
      <c r="F35" s="32"/>
      <c r="G35" s="27"/>
      <c r="H35" s="27"/>
      <c r="J35" s="27"/>
      <c r="K35" s="27"/>
      <c r="L35" s="27"/>
      <c r="M35" s="27"/>
      <c r="N35" s="25"/>
      <c r="P35" s="12"/>
      <c r="R35" s="20"/>
      <c r="S35" s="25"/>
      <c r="T35" s="25"/>
      <c r="U35" s="25"/>
      <c r="V35" s="25"/>
      <c r="W35" s="23" t="str">
        <f t="shared" si="4"/>
        <v>-</v>
      </c>
      <c r="X35" s="23" t="str">
        <f t="shared" si="4"/>
        <v>-</v>
      </c>
      <c r="AC35" s="16" t="s">
        <v>279</v>
      </c>
    </row>
    <row r="36" spans="1:29" ht="13.5" x14ac:dyDescent="0.25">
      <c r="A36" s="30"/>
      <c r="B36" s="31"/>
      <c r="C36" s="32"/>
      <c r="D36" s="32"/>
      <c r="E36" s="32"/>
      <c r="F36" s="32"/>
      <c r="G36" s="27"/>
      <c r="H36" s="27"/>
      <c r="J36" s="25"/>
      <c r="K36" s="25"/>
      <c r="L36" s="27"/>
      <c r="M36" s="27"/>
      <c r="N36" s="25"/>
      <c r="P36" s="12"/>
      <c r="R36" s="20"/>
      <c r="S36" s="25"/>
      <c r="T36" s="25"/>
      <c r="U36" s="25"/>
      <c r="V36" s="25"/>
      <c r="W36" s="23" t="str">
        <f t="shared" si="4"/>
        <v>-</v>
      </c>
      <c r="X36" s="23" t="str">
        <f t="shared" si="4"/>
        <v>-</v>
      </c>
      <c r="AC36" s="16" t="s">
        <v>347</v>
      </c>
    </row>
    <row r="37" spans="1:29" x14ac:dyDescent="0.25">
      <c r="A37" s="30"/>
      <c r="B37" s="31"/>
      <c r="C37" s="32"/>
      <c r="D37" s="32"/>
      <c r="E37" s="32"/>
      <c r="F37" s="32"/>
      <c r="G37" s="27"/>
      <c r="H37" s="27"/>
      <c r="J37" s="25"/>
      <c r="K37" s="25"/>
      <c r="L37" s="27"/>
      <c r="M37" s="27"/>
      <c r="N37" s="25"/>
      <c r="P37" s="12"/>
      <c r="R37" s="20"/>
      <c r="S37" s="25"/>
      <c r="T37" s="25"/>
      <c r="U37" s="25"/>
      <c r="V37" s="25"/>
      <c r="W37" s="23" t="str">
        <f t="shared" si="4"/>
        <v>-</v>
      </c>
      <c r="X37" s="23" t="str">
        <f t="shared" si="4"/>
        <v>-</v>
      </c>
      <c r="AC37" s="17" t="s">
        <v>282</v>
      </c>
    </row>
    <row r="38" spans="1:29" x14ac:dyDescent="0.25">
      <c r="A38" s="30"/>
      <c r="B38" s="31"/>
      <c r="C38" s="32"/>
      <c r="D38" s="32"/>
      <c r="E38" s="32"/>
      <c r="F38" s="32"/>
      <c r="G38" s="27"/>
      <c r="H38" s="27"/>
      <c r="J38" s="25"/>
      <c r="K38" s="25"/>
      <c r="L38" s="27"/>
      <c r="M38" s="27"/>
      <c r="N38" s="25"/>
      <c r="P38" s="12"/>
      <c r="R38" s="20"/>
      <c r="S38" s="25"/>
      <c r="T38" s="25"/>
      <c r="U38" s="25"/>
      <c r="V38" s="25"/>
      <c r="W38" s="23" t="str">
        <f t="shared" si="4"/>
        <v>-</v>
      </c>
      <c r="X38" s="23" t="str">
        <f t="shared" si="4"/>
        <v>-</v>
      </c>
      <c r="AC38" s="17" t="s">
        <v>286</v>
      </c>
    </row>
    <row r="39" spans="1:29" x14ac:dyDescent="0.25">
      <c r="A39" s="30"/>
      <c r="B39" s="31"/>
      <c r="C39" s="32"/>
      <c r="D39" s="32"/>
      <c r="E39" s="32"/>
      <c r="F39" s="32"/>
      <c r="G39" s="27"/>
      <c r="H39" s="27"/>
      <c r="J39" s="25"/>
      <c r="K39" s="25"/>
      <c r="L39" s="27"/>
      <c r="M39" s="27"/>
      <c r="N39" s="25"/>
      <c r="P39" s="12"/>
      <c r="R39" s="20"/>
      <c r="S39" s="25"/>
      <c r="T39" s="25"/>
      <c r="U39" s="25"/>
      <c r="V39" s="25"/>
      <c r="W39" s="23" t="str">
        <f t="shared" si="4"/>
        <v>-</v>
      </c>
      <c r="X39" s="23" t="str">
        <f t="shared" si="4"/>
        <v>-</v>
      </c>
      <c r="AC39" s="17" t="s">
        <v>289</v>
      </c>
    </row>
    <row r="40" spans="1:29" x14ac:dyDescent="0.25">
      <c r="A40" s="30"/>
      <c r="B40" s="31"/>
      <c r="C40" s="32"/>
      <c r="D40" s="32"/>
      <c r="E40" s="32"/>
      <c r="F40" s="32"/>
      <c r="G40" s="27"/>
      <c r="H40" s="27"/>
      <c r="J40" s="25"/>
      <c r="K40" s="25"/>
      <c r="L40" s="27"/>
      <c r="M40" s="27"/>
      <c r="N40" s="25"/>
      <c r="P40" s="12"/>
      <c r="R40" s="20"/>
      <c r="S40" s="25"/>
      <c r="T40" s="25"/>
      <c r="U40" s="25"/>
      <c r="V40" s="25"/>
      <c r="W40" s="23" t="str">
        <f t="shared" si="4"/>
        <v>-</v>
      </c>
      <c r="X40" s="23" t="str">
        <f t="shared" si="4"/>
        <v>-</v>
      </c>
      <c r="AC40" s="17" t="s">
        <v>154</v>
      </c>
    </row>
    <row r="41" spans="1:29" x14ac:dyDescent="0.25">
      <c r="A41" s="30"/>
      <c r="B41" s="31"/>
      <c r="C41" s="32"/>
      <c r="D41" s="32"/>
      <c r="E41" s="32"/>
      <c r="F41" s="32"/>
      <c r="G41" s="27"/>
      <c r="H41" s="27"/>
      <c r="J41" s="25"/>
      <c r="K41" s="25"/>
      <c r="L41" s="27"/>
      <c r="M41" s="27"/>
      <c r="N41" s="25"/>
      <c r="P41" s="12"/>
      <c r="R41" s="20"/>
      <c r="S41" s="25"/>
      <c r="T41" s="25"/>
      <c r="U41" s="25"/>
      <c r="V41" s="25"/>
      <c r="W41" s="23" t="str">
        <f t="shared" si="4"/>
        <v>-</v>
      </c>
      <c r="X41" s="23" t="str">
        <f t="shared" si="4"/>
        <v>-</v>
      </c>
      <c r="AC41" s="17" t="s">
        <v>346</v>
      </c>
    </row>
    <row r="42" spans="1:29" x14ac:dyDescent="0.25">
      <c r="A42" s="30"/>
      <c r="B42" s="31"/>
      <c r="C42" s="32"/>
      <c r="D42" s="32"/>
      <c r="E42" s="32"/>
      <c r="F42" s="32"/>
      <c r="G42" s="27"/>
      <c r="H42" s="27"/>
      <c r="J42" s="25"/>
      <c r="K42" s="25"/>
      <c r="L42" s="27"/>
      <c r="M42" s="27"/>
      <c r="N42" s="25"/>
      <c r="P42" s="12"/>
      <c r="R42" s="20"/>
      <c r="S42" s="25"/>
      <c r="T42" s="25"/>
      <c r="U42" s="25"/>
      <c r="V42" s="25"/>
      <c r="W42" s="23" t="str">
        <f t="shared" si="4"/>
        <v>-</v>
      </c>
      <c r="X42" s="23" t="str">
        <f t="shared" si="4"/>
        <v>-</v>
      </c>
      <c r="AC42" s="17" t="s">
        <v>371</v>
      </c>
    </row>
    <row r="43" spans="1:29" x14ac:dyDescent="0.25">
      <c r="A43" s="30"/>
      <c r="B43" s="31"/>
      <c r="C43" s="32"/>
      <c r="D43" s="32"/>
      <c r="E43" s="32"/>
      <c r="F43" s="32"/>
      <c r="G43" s="27"/>
      <c r="H43" s="27"/>
      <c r="J43" s="25"/>
      <c r="K43" s="25"/>
      <c r="L43" s="27"/>
      <c r="M43" s="27"/>
      <c r="N43" s="25"/>
      <c r="P43" s="12"/>
      <c r="R43" s="20"/>
      <c r="S43" s="25"/>
      <c r="T43" s="25"/>
      <c r="U43" s="25"/>
      <c r="V43" s="25"/>
      <c r="W43" s="23" t="str">
        <f t="shared" si="4"/>
        <v>-</v>
      </c>
      <c r="X43" s="23" t="str">
        <f t="shared" si="4"/>
        <v>-</v>
      </c>
      <c r="AC43" s="17" t="s">
        <v>571</v>
      </c>
    </row>
    <row r="44" spans="1:29" x14ac:dyDescent="0.25">
      <c r="A44" s="30"/>
      <c r="B44" s="31"/>
      <c r="C44" s="32"/>
      <c r="D44" s="32"/>
      <c r="E44" s="32"/>
      <c r="F44" s="32"/>
      <c r="G44" s="27"/>
      <c r="H44" s="27"/>
      <c r="J44" s="25"/>
      <c r="K44" s="25"/>
      <c r="L44" s="27"/>
      <c r="M44" s="27"/>
      <c r="N44" s="25"/>
      <c r="P44" s="12"/>
      <c r="R44" s="20"/>
      <c r="S44" s="25"/>
      <c r="T44" s="25"/>
      <c r="U44" s="25"/>
      <c r="V44" s="25"/>
      <c r="W44" s="23" t="str">
        <f t="shared" si="4"/>
        <v>-</v>
      </c>
      <c r="X44" s="23" t="str">
        <f t="shared" si="4"/>
        <v>-</v>
      </c>
    </row>
    <row r="45" spans="1:29" x14ac:dyDescent="0.25">
      <c r="A45" s="25"/>
      <c r="B45" s="25"/>
      <c r="C45" s="25"/>
      <c r="D45" s="25"/>
      <c r="E45" s="25"/>
      <c r="F45" s="25"/>
      <c r="G45" s="25"/>
      <c r="H45" s="25"/>
      <c r="J45" s="25"/>
      <c r="K45" s="25"/>
      <c r="L45" s="25"/>
      <c r="M45" s="25"/>
      <c r="N45" s="25"/>
      <c r="R45" s="20"/>
      <c r="S45" s="25"/>
      <c r="T45" s="25"/>
      <c r="U45" s="25"/>
      <c r="V45" s="25"/>
      <c r="W45" s="23" t="str">
        <f t="shared" si="4"/>
        <v>-</v>
      </c>
      <c r="X45" s="23" t="str">
        <f t="shared" si="4"/>
        <v>-</v>
      </c>
    </row>
    <row r="46" spans="1:29" x14ac:dyDescent="0.25">
      <c r="A46" s="25"/>
      <c r="B46" s="25"/>
      <c r="C46" s="25"/>
      <c r="D46" s="25"/>
      <c r="E46" s="25"/>
      <c r="F46" s="25"/>
      <c r="G46" s="25"/>
      <c r="H46" s="25"/>
      <c r="J46" s="25"/>
      <c r="K46" s="25"/>
      <c r="L46" s="25"/>
      <c r="M46" s="25"/>
      <c r="N46" s="25"/>
      <c r="R46" s="20"/>
      <c r="S46" s="25"/>
      <c r="T46" s="25"/>
      <c r="U46" s="25"/>
      <c r="V46" s="25"/>
      <c r="W46" s="23" t="str">
        <f t="shared" si="4"/>
        <v>-</v>
      </c>
      <c r="X46" s="23" t="str">
        <f t="shared" si="4"/>
        <v>-</v>
      </c>
    </row>
    <row r="47" spans="1:29" x14ac:dyDescent="0.25">
      <c r="A47" s="25"/>
      <c r="B47" s="25"/>
      <c r="C47" s="25"/>
      <c r="D47" s="25"/>
      <c r="E47" s="25"/>
      <c r="F47" s="25"/>
      <c r="G47" s="25"/>
      <c r="H47" s="25"/>
      <c r="J47" s="25"/>
      <c r="K47" s="25"/>
      <c r="L47" s="25"/>
      <c r="M47" s="25"/>
      <c r="N47" s="25"/>
      <c r="R47" s="20"/>
      <c r="S47" s="25"/>
      <c r="T47" s="25"/>
      <c r="U47" s="25"/>
      <c r="V47" s="25"/>
      <c r="W47" s="23" t="str">
        <f t="shared" si="4"/>
        <v>-</v>
      </c>
      <c r="X47" s="23" t="str">
        <f t="shared" si="4"/>
        <v>-</v>
      </c>
    </row>
    <row r="48" spans="1:29" x14ac:dyDescent="0.25">
      <c r="A48" s="25"/>
      <c r="B48" s="25"/>
      <c r="C48" s="25"/>
      <c r="D48" s="25"/>
      <c r="E48" s="25"/>
      <c r="F48" s="25"/>
      <c r="G48" s="25"/>
      <c r="H48" s="25"/>
      <c r="J48" s="25"/>
      <c r="K48" s="25"/>
      <c r="L48" s="25"/>
      <c r="M48" s="25"/>
      <c r="N48" s="25"/>
      <c r="R48" s="20"/>
      <c r="S48" s="25"/>
      <c r="T48" s="25"/>
      <c r="U48" s="25"/>
      <c r="V48" s="25"/>
      <c r="W48" s="23" t="str">
        <f t="shared" si="4"/>
        <v>-</v>
      </c>
      <c r="X48" s="23" t="str">
        <f t="shared" si="4"/>
        <v>-</v>
      </c>
    </row>
    <row r="49" spans="1:24" x14ac:dyDescent="0.25">
      <c r="A49" s="25"/>
      <c r="B49" s="25"/>
      <c r="C49" s="25"/>
      <c r="D49" s="25"/>
      <c r="E49" s="25"/>
      <c r="F49" s="25"/>
      <c r="G49" s="25"/>
      <c r="H49" s="25"/>
      <c r="J49" s="25"/>
      <c r="K49" s="25"/>
      <c r="L49" s="25"/>
      <c r="M49" s="25"/>
      <c r="N49" s="25"/>
      <c r="R49" s="20"/>
      <c r="S49" s="25"/>
      <c r="T49" s="25"/>
      <c r="U49" s="25"/>
      <c r="V49" s="25"/>
      <c r="W49" s="23" t="str">
        <f t="shared" si="4"/>
        <v>-</v>
      </c>
      <c r="X49" s="23" t="str">
        <f t="shared" si="4"/>
        <v>-</v>
      </c>
    </row>
    <row r="50" spans="1:24" x14ac:dyDescent="0.25">
      <c r="A50" s="25"/>
      <c r="B50" s="25"/>
      <c r="C50" s="25"/>
      <c r="D50" s="25"/>
      <c r="E50" s="25"/>
      <c r="F50" s="25"/>
      <c r="G50" s="25"/>
      <c r="H50" s="25"/>
      <c r="J50" s="25"/>
      <c r="K50" s="25"/>
      <c r="L50" s="25"/>
      <c r="M50" s="25"/>
      <c r="N50" s="25"/>
      <c r="R50" s="20"/>
      <c r="S50" s="25"/>
      <c r="T50" s="25"/>
      <c r="U50" s="25"/>
      <c r="V50" s="25"/>
      <c r="W50" s="23" t="str">
        <f t="shared" si="4"/>
        <v>-</v>
      </c>
      <c r="X50" s="23" t="str">
        <f t="shared" si="4"/>
        <v>-</v>
      </c>
    </row>
    <row r="51" spans="1:24" x14ac:dyDescent="0.25">
      <c r="A51" s="25"/>
      <c r="B51" s="25"/>
      <c r="C51" s="25"/>
      <c r="D51" s="25"/>
      <c r="E51" s="25"/>
      <c r="F51" s="25"/>
      <c r="G51" s="25"/>
      <c r="H51" s="25"/>
      <c r="J51" s="25"/>
      <c r="K51" s="25"/>
      <c r="L51" s="25"/>
      <c r="M51" s="25"/>
      <c r="N51" s="25"/>
      <c r="R51" s="20"/>
      <c r="S51" s="25"/>
      <c r="T51" s="25"/>
      <c r="U51" s="25"/>
      <c r="V51" s="25"/>
      <c r="W51" s="23" t="str">
        <f t="shared" si="4"/>
        <v>-</v>
      </c>
      <c r="X51" s="23" t="str">
        <f t="shared" si="4"/>
        <v>-</v>
      </c>
    </row>
    <row r="52" spans="1:24" x14ac:dyDescent="0.25">
      <c r="A52" s="25"/>
      <c r="B52" s="25"/>
      <c r="C52" s="25"/>
      <c r="D52" s="25"/>
      <c r="E52" s="25"/>
      <c r="F52" s="25"/>
      <c r="G52" s="25"/>
      <c r="H52" s="25"/>
      <c r="J52" s="25"/>
      <c r="K52" s="25"/>
      <c r="L52" s="25"/>
      <c r="M52" s="25"/>
      <c r="N52" s="25"/>
      <c r="R52" s="20"/>
      <c r="S52" s="25"/>
      <c r="T52" s="25"/>
      <c r="U52" s="25"/>
      <c r="V52" s="25"/>
      <c r="W52" s="23" t="str">
        <f t="shared" si="4"/>
        <v>-</v>
      </c>
      <c r="X52" s="23" t="str">
        <f t="shared" si="4"/>
        <v>-</v>
      </c>
    </row>
    <row r="53" spans="1:24" x14ac:dyDescent="0.25">
      <c r="A53" s="25"/>
      <c r="B53" s="25"/>
      <c r="C53" s="25"/>
      <c r="D53" s="25"/>
      <c r="E53" s="25"/>
      <c r="F53" s="25"/>
      <c r="G53" s="25"/>
      <c r="H53" s="25"/>
      <c r="J53" s="25"/>
      <c r="K53" s="25"/>
      <c r="L53" s="25"/>
      <c r="M53" s="25"/>
      <c r="N53" s="25"/>
      <c r="R53" s="20"/>
      <c r="S53" s="25"/>
      <c r="T53" s="25"/>
      <c r="U53" s="25"/>
      <c r="V53" s="25"/>
      <c r="W53" s="23" t="str">
        <f t="shared" si="4"/>
        <v>-</v>
      </c>
      <c r="X53" s="23" t="str">
        <f t="shared" si="4"/>
        <v>-</v>
      </c>
    </row>
    <row r="54" spans="1:24" x14ac:dyDescent="0.25">
      <c r="A54" s="25"/>
      <c r="B54" s="25"/>
      <c r="C54" s="25"/>
      <c r="D54" s="25"/>
      <c r="E54" s="25"/>
      <c r="F54" s="25"/>
      <c r="G54" s="25"/>
      <c r="H54" s="25"/>
      <c r="J54" s="25"/>
      <c r="K54" s="25"/>
      <c r="L54" s="25"/>
      <c r="M54" s="25"/>
      <c r="N54" s="25"/>
      <c r="R54" s="20"/>
      <c r="S54" s="25"/>
      <c r="T54" s="25"/>
      <c r="U54" s="25"/>
      <c r="V54" s="25"/>
      <c r="W54" s="23" t="str">
        <f t="shared" si="4"/>
        <v>-</v>
      </c>
      <c r="X54" s="23" t="str">
        <f t="shared" si="4"/>
        <v>-</v>
      </c>
    </row>
    <row r="55" spans="1:24" x14ac:dyDescent="0.25">
      <c r="A55" s="25"/>
      <c r="B55" s="25"/>
      <c r="C55" s="25"/>
      <c r="D55" s="25"/>
      <c r="E55" s="25"/>
      <c r="F55" s="25"/>
      <c r="G55" s="25"/>
      <c r="H55" s="25"/>
      <c r="J55" s="25"/>
      <c r="K55" s="25"/>
      <c r="L55" s="25"/>
      <c r="M55" s="25"/>
      <c r="N55" s="25"/>
      <c r="R55" s="20"/>
      <c r="S55" s="25"/>
      <c r="T55" s="25"/>
      <c r="U55" s="25"/>
      <c r="V55" s="25"/>
      <c r="W55" s="23" t="str">
        <f t="shared" si="4"/>
        <v>-</v>
      </c>
      <c r="X55" s="23" t="str">
        <f t="shared" si="4"/>
        <v>-</v>
      </c>
    </row>
    <row r="56" spans="1:24" x14ac:dyDescent="0.25">
      <c r="A56" s="25"/>
      <c r="B56" s="25"/>
      <c r="C56" s="25"/>
      <c r="D56" s="25"/>
      <c r="E56" s="25"/>
      <c r="F56" s="25"/>
      <c r="G56" s="25"/>
      <c r="H56" s="25"/>
      <c r="J56" s="25"/>
      <c r="K56" s="25"/>
      <c r="L56" s="25"/>
      <c r="M56" s="25"/>
      <c r="N56" s="25"/>
      <c r="R56" s="20"/>
      <c r="S56" s="25"/>
      <c r="T56" s="25"/>
      <c r="U56" s="25"/>
      <c r="V56" s="25"/>
      <c r="W56" s="23" t="str">
        <f t="shared" si="4"/>
        <v>-</v>
      </c>
      <c r="X56" s="23" t="str">
        <f t="shared" si="4"/>
        <v>-</v>
      </c>
    </row>
    <row r="57" spans="1:24" x14ac:dyDescent="0.25">
      <c r="A57" s="25"/>
      <c r="B57" s="25"/>
      <c r="C57" s="25"/>
      <c r="D57" s="25"/>
      <c r="E57" s="25"/>
      <c r="F57" s="25"/>
      <c r="G57" s="25"/>
      <c r="H57" s="25"/>
      <c r="J57" s="25"/>
      <c r="K57" s="25"/>
      <c r="L57" s="25"/>
      <c r="M57" s="25"/>
      <c r="N57" s="25"/>
      <c r="R57" s="20"/>
      <c r="S57" s="25"/>
      <c r="T57" s="25"/>
      <c r="U57" s="25"/>
      <c r="V57" s="25"/>
      <c r="W57" s="23" t="str">
        <f t="shared" si="4"/>
        <v>-</v>
      </c>
      <c r="X57" s="23" t="str">
        <f t="shared" si="4"/>
        <v>-</v>
      </c>
    </row>
    <row r="58" spans="1:24" x14ac:dyDescent="0.25">
      <c r="A58" s="25"/>
      <c r="B58" s="25"/>
      <c r="C58" s="25"/>
      <c r="D58" s="25"/>
      <c r="E58" s="25"/>
      <c r="F58" s="25"/>
      <c r="G58" s="25"/>
      <c r="H58" s="25"/>
      <c r="J58" s="25"/>
      <c r="K58" s="25"/>
      <c r="L58" s="25"/>
      <c r="M58" s="25"/>
      <c r="N58" s="25"/>
      <c r="R58" s="20"/>
      <c r="S58" s="25"/>
      <c r="T58" s="25"/>
      <c r="U58" s="25"/>
      <c r="V58" s="25"/>
      <c r="W58" s="23" t="str">
        <f t="shared" si="4"/>
        <v>-</v>
      </c>
      <c r="X58" s="23" t="str">
        <f t="shared" si="4"/>
        <v>-</v>
      </c>
    </row>
    <row r="59" spans="1:24" x14ac:dyDescent="0.25">
      <c r="A59" s="25"/>
      <c r="B59" s="25"/>
      <c r="C59" s="25"/>
      <c r="D59" s="25"/>
      <c r="E59" s="25"/>
      <c r="F59" s="25"/>
      <c r="G59" s="25"/>
      <c r="H59" s="25"/>
      <c r="J59" s="25"/>
      <c r="K59" s="25"/>
      <c r="L59" s="25"/>
      <c r="M59" s="25"/>
      <c r="N59" s="25"/>
      <c r="R59" s="20"/>
      <c r="S59" s="25"/>
      <c r="T59" s="25"/>
      <c r="U59" s="25"/>
      <c r="V59" s="25"/>
      <c r="W59" s="23" t="str">
        <f t="shared" si="4"/>
        <v>-</v>
      </c>
      <c r="X59" s="23" t="str">
        <f t="shared" si="4"/>
        <v>-</v>
      </c>
    </row>
    <row r="60" spans="1:24" x14ac:dyDescent="0.25">
      <c r="A60" s="25"/>
      <c r="B60" s="25"/>
      <c r="C60" s="25"/>
      <c r="D60" s="25"/>
      <c r="E60" s="25"/>
      <c r="F60" s="25"/>
      <c r="G60" s="25"/>
      <c r="H60" s="25"/>
      <c r="J60" s="25"/>
      <c r="K60" s="25"/>
      <c r="L60" s="25"/>
      <c r="M60" s="25"/>
      <c r="N60" s="25"/>
      <c r="R60" s="20"/>
      <c r="S60" s="25"/>
      <c r="T60" s="25"/>
      <c r="U60" s="25"/>
      <c r="V60" s="25"/>
      <c r="W60" s="23" t="str">
        <f t="shared" si="4"/>
        <v>-</v>
      </c>
      <c r="X60" s="23" t="str">
        <f t="shared" si="4"/>
        <v>-</v>
      </c>
    </row>
    <row r="61" spans="1:24" x14ac:dyDescent="0.25">
      <c r="A61" s="25"/>
      <c r="B61" s="25"/>
      <c r="C61" s="25"/>
      <c r="D61" s="25"/>
      <c r="E61" s="25"/>
      <c r="F61" s="25"/>
      <c r="G61" s="25"/>
      <c r="H61" s="25"/>
      <c r="J61" s="25"/>
      <c r="K61" s="25"/>
      <c r="L61" s="25"/>
      <c r="M61" s="25"/>
      <c r="N61" s="25"/>
      <c r="R61" s="20"/>
      <c r="S61" s="25"/>
      <c r="T61" s="25"/>
      <c r="U61" s="25"/>
      <c r="V61" s="25"/>
      <c r="W61" s="23" t="str">
        <f t="shared" si="4"/>
        <v>-</v>
      </c>
      <c r="X61" s="23" t="str">
        <f t="shared" si="4"/>
        <v>-</v>
      </c>
    </row>
    <row r="62" spans="1:24" x14ac:dyDescent="0.25">
      <c r="A62" s="25"/>
      <c r="B62" s="25"/>
      <c r="C62" s="25"/>
      <c r="D62" s="25"/>
      <c r="E62" s="25"/>
      <c r="F62" s="25"/>
      <c r="G62" s="25"/>
      <c r="H62" s="25"/>
      <c r="J62" s="25"/>
      <c r="K62" s="25"/>
      <c r="L62" s="25"/>
      <c r="M62" s="25"/>
      <c r="N62" s="25"/>
      <c r="R62" s="20"/>
      <c r="S62" s="25"/>
      <c r="T62" s="25"/>
      <c r="U62" s="25"/>
      <c r="V62" s="25"/>
      <c r="W62" s="23" t="str">
        <f t="shared" si="4"/>
        <v>-</v>
      </c>
      <c r="X62" s="23" t="str">
        <f t="shared" si="4"/>
        <v>-</v>
      </c>
    </row>
    <row r="63" spans="1:24" x14ac:dyDescent="0.25">
      <c r="A63" s="25"/>
      <c r="B63" s="25"/>
      <c r="C63" s="25"/>
      <c r="D63" s="25"/>
      <c r="E63" s="25"/>
      <c r="F63" s="25"/>
      <c r="G63" s="25"/>
      <c r="H63" s="25"/>
      <c r="J63" s="25"/>
      <c r="K63" s="25"/>
      <c r="L63" s="25"/>
      <c r="M63" s="25"/>
      <c r="N63" s="25"/>
      <c r="R63" s="20"/>
      <c r="S63" s="25"/>
      <c r="T63" s="25"/>
      <c r="U63" s="25"/>
      <c r="V63" s="25"/>
      <c r="W63" s="23" t="str">
        <f t="shared" ref="W63:X126" si="5">IF((J63+L63/$X$6)&gt;0,(J63+L63/$X$6),"-")</f>
        <v>-</v>
      </c>
      <c r="X63" s="23" t="str">
        <f t="shared" si="5"/>
        <v>-</v>
      </c>
    </row>
    <row r="64" spans="1:24" x14ac:dyDescent="0.25">
      <c r="A64" s="25"/>
      <c r="B64" s="25"/>
      <c r="C64" s="25"/>
      <c r="D64" s="25"/>
      <c r="E64" s="25"/>
      <c r="F64" s="25"/>
      <c r="G64" s="25"/>
      <c r="H64" s="25"/>
      <c r="J64" s="25"/>
      <c r="K64" s="25"/>
      <c r="L64" s="25"/>
      <c r="M64" s="25"/>
      <c r="N64" s="25"/>
      <c r="R64" s="20"/>
      <c r="S64" s="25"/>
      <c r="T64" s="25"/>
      <c r="U64" s="25"/>
      <c r="V64" s="25"/>
      <c r="W64" s="23" t="str">
        <f t="shared" si="5"/>
        <v>-</v>
      </c>
      <c r="X64" s="23" t="str">
        <f t="shared" si="5"/>
        <v>-</v>
      </c>
    </row>
    <row r="65" spans="1:24" x14ac:dyDescent="0.25">
      <c r="A65" s="25"/>
      <c r="B65" s="25"/>
      <c r="C65" s="25"/>
      <c r="D65" s="25"/>
      <c r="E65" s="25"/>
      <c r="F65" s="25"/>
      <c r="G65" s="25"/>
      <c r="H65" s="25"/>
      <c r="J65" s="25"/>
      <c r="K65" s="25"/>
      <c r="L65" s="25"/>
      <c r="M65" s="25"/>
      <c r="N65" s="25"/>
      <c r="R65" s="20"/>
      <c r="S65" s="25"/>
      <c r="T65" s="25"/>
      <c r="U65" s="25"/>
      <c r="V65" s="25"/>
      <c r="W65" s="23" t="str">
        <f t="shared" si="5"/>
        <v>-</v>
      </c>
      <c r="X65" s="23" t="str">
        <f t="shared" si="5"/>
        <v>-</v>
      </c>
    </row>
    <row r="66" spans="1:24" x14ac:dyDescent="0.25">
      <c r="A66" s="25"/>
      <c r="B66" s="25"/>
      <c r="C66" s="25"/>
      <c r="D66" s="25"/>
      <c r="E66" s="25"/>
      <c r="F66" s="25"/>
      <c r="G66" s="25"/>
      <c r="H66" s="25"/>
      <c r="J66" s="25"/>
      <c r="K66" s="25"/>
      <c r="L66" s="25"/>
      <c r="M66" s="25"/>
      <c r="N66" s="25"/>
      <c r="R66" s="20"/>
      <c r="S66" s="25"/>
      <c r="T66" s="25"/>
      <c r="U66" s="25"/>
      <c r="V66" s="25"/>
      <c r="W66" s="23" t="str">
        <f t="shared" si="5"/>
        <v>-</v>
      </c>
      <c r="X66" s="23" t="str">
        <f t="shared" si="5"/>
        <v>-</v>
      </c>
    </row>
    <row r="67" spans="1:24" x14ac:dyDescent="0.25">
      <c r="A67" s="25"/>
      <c r="B67" s="25"/>
      <c r="C67" s="25"/>
      <c r="D67" s="25"/>
      <c r="E67" s="25"/>
      <c r="F67" s="25"/>
      <c r="G67" s="25"/>
      <c r="H67" s="25"/>
      <c r="J67" s="25"/>
      <c r="K67" s="25"/>
      <c r="L67" s="25"/>
      <c r="M67" s="25"/>
      <c r="N67" s="25"/>
      <c r="R67" s="20"/>
      <c r="S67" s="25"/>
      <c r="T67" s="25"/>
      <c r="U67" s="25"/>
      <c r="V67" s="25"/>
      <c r="W67" s="23" t="str">
        <f t="shared" si="5"/>
        <v>-</v>
      </c>
      <c r="X67" s="23" t="str">
        <f t="shared" si="5"/>
        <v>-</v>
      </c>
    </row>
    <row r="68" spans="1:24" x14ac:dyDescent="0.25">
      <c r="A68" s="25"/>
      <c r="B68" s="25"/>
      <c r="C68" s="25"/>
      <c r="D68" s="25"/>
      <c r="E68" s="25"/>
      <c r="F68" s="25"/>
      <c r="G68" s="25"/>
      <c r="H68" s="25"/>
      <c r="J68" s="25"/>
      <c r="K68" s="25"/>
      <c r="L68" s="25"/>
      <c r="M68" s="25"/>
      <c r="N68" s="25"/>
      <c r="R68" s="20"/>
      <c r="S68" s="25"/>
      <c r="T68" s="25"/>
      <c r="U68" s="25"/>
      <c r="V68" s="25"/>
      <c r="W68" s="23" t="str">
        <f t="shared" si="5"/>
        <v>-</v>
      </c>
      <c r="X68" s="23" t="str">
        <f t="shared" si="5"/>
        <v>-</v>
      </c>
    </row>
    <row r="69" spans="1:24" x14ac:dyDescent="0.25">
      <c r="A69" s="25"/>
      <c r="B69" s="25"/>
      <c r="C69" s="25"/>
      <c r="D69" s="25"/>
      <c r="E69" s="25"/>
      <c r="F69" s="25"/>
      <c r="G69" s="25"/>
      <c r="H69" s="25"/>
      <c r="J69" s="25"/>
      <c r="K69" s="25"/>
      <c r="L69" s="25"/>
      <c r="M69" s="25"/>
      <c r="N69" s="25"/>
      <c r="R69" s="20"/>
      <c r="S69" s="25"/>
      <c r="T69" s="25"/>
      <c r="U69" s="25"/>
      <c r="V69" s="25"/>
      <c r="W69" s="23" t="str">
        <f t="shared" si="5"/>
        <v>-</v>
      </c>
      <c r="X69" s="23" t="str">
        <f t="shared" si="5"/>
        <v>-</v>
      </c>
    </row>
    <row r="70" spans="1:24" x14ac:dyDescent="0.25">
      <c r="A70" s="25"/>
      <c r="B70" s="25"/>
      <c r="C70" s="25"/>
      <c r="D70" s="25"/>
      <c r="E70" s="25"/>
      <c r="F70" s="25"/>
      <c r="G70" s="25"/>
      <c r="H70" s="25"/>
      <c r="J70" s="25"/>
      <c r="K70" s="25"/>
      <c r="L70" s="25"/>
      <c r="M70" s="25"/>
      <c r="N70" s="25"/>
      <c r="R70" s="20"/>
      <c r="S70" s="25"/>
      <c r="T70" s="25"/>
      <c r="U70" s="25"/>
      <c r="V70" s="25"/>
      <c r="W70" s="23" t="str">
        <f t="shared" si="5"/>
        <v>-</v>
      </c>
      <c r="X70" s="23" t="str">
        <f t="shared" si="5"/>
        <v>-</v>
      </c>
    </row>
    <row r="71" spans="1:24" x14ac:dyDescent="0.25">
      <c r="A71" s="25"/>
      <c r="B71" s="25"/>
      <c r="C71" s="25"/>
      <c r="D71" s="25"/>
      <c r="E71" s="25"/>
      <c r="F71" s="25"/>
      <c r="G71" s="25"/>
      <c r="H71" s="25"/>
      <c r="J71" s="25"/>
      <c r="K71" s="25"/>
      <c r="L71" s="25"/>
      <c r="M71" s="25"/>
      <c r="N71" s="25"/>
      <c r="R71" s="20"/>
      <c r="S71" s="25"/>
      <c r="T71" s="25"/>
      <c r="U71" s="25"/>
      <c r="V71" s="25"/>
      <c r="W71" s="23" t="str">
        <f t="shared" si="5"/>
        <v>-</v>
      </c>
      <c r="X71" s="23" t="str">
        <f t="shared" si="5"/>
        <v>-</v>
      </c>
    </row>
    <row r="72" spans="1:24" x14ac:dyDescent="0.25">
      <c r="A72" s="25"/>
      <c r="B72" s="25"/>
      <c r="C72" s="25"/>
      <c r="D72" s="25"/>
      <c r="E72" s="25"/>
      <c r="F72" s="25"/>
      <c r="G72" s="25"/>
      <c r="H72" s="25"/>
      <c r="J72" s="25"/>
      <c r="K72" s="25"/>
      <c r="L72" s="25"/>
      <c r="M72" s="25"/>
      <c r="N72" s="25"/>
      <c r="R72" s="20"/>
      <c r="S72" s="25"/>
      <c r="T72" s="25"/>
      <c r="U72" s="25"/>
      <c r="V72" s="25"/>
      <c r="W72" s="23" t="str">
        <f t="shared" si="5"/>
        <v>-</v>
      </c>
      <c r="X72" s="23" t="str">
        <f t="shared" si="5"/>
        <v>-</v>
      </c>
    </row>
    <row r="73" spans="1:24" x14ac:dyDescent="0.25">
      <c r="A73" s="25"/>
      <c r="B73" s="25"/>
      <c r="C73" s="25"/>
      <c r="D73" s="25"/>
      <c r="E73" s="25"/>
      <c r="F73" s="25"/>
      <c r="G73" s="25"/>
      <c r="H73" s="25"/>
      <c r="J73" s="25"/>
      <c r="K73" s="25"/>
      <c r="L73" s="25"/>
      <c r="M73" s="25"/>
      <c r="N73" s="25"/>
      <c r="R73" s="20"/>
      <c r="S73" s="25"/>
      <c r="T73" s="25"/>
      <c r="U73" s="25"/>
      <c r="V73" s="25"/>
      <c r="W73" s="23" t="str">
        <f t="shared" si="5"/>
        <v>-</v>
      </c>
      <c r="X73" s="23" t="str">
        <f t="shared" si="5"/>
        <v>-</v>
      </c>
    </row>
    <row r="74" spans="1:24" x14ac:dyDescent="0.25">
      <c r="A74" s="25"/>
      <c r="B74" s="25"/>
      <c r="C74" s="25"/>
      <c r="D74" s="25"/>
      <c r="E74" s="25"/>
      <c r="F74" s="25"/>
      <c r="G74" s="25"/>
      <c r="H74" s="25"/>
      <c r="J74" s="25"/>
      <c r="K74" s="25"/>
      <c r="L74" s="25"/>
      <c r="M74" s="25"/>
      <c r="N74" s="25"/>
      <c r="R74" s="20"/>
      <c r="S74" s="25"/>
      <c r="T74" s="25"/>
      <c r="U74" s="25"/>
      <c r="V74" s="25"/>
      <c r="W74" s="23" t="str">
        <f t="shared" si="5"/>
        <v>-</v>
      </c>
      <c r="X74" s="23" t="str">
        <f t="shared" si="5"/>
        <v>-</v>
      </c>
    </row>
    <row r="75" spans="1:24" x14ac:dyDescent="0.25">
      <c r="A75" s="25"/>
      <c r="B75" s="25"/>
      <c r="C75" s="25"/>
      <c r="D75" s="25"/>
      <c r="E75" s="25"/>
      <c r="F75" s="25"/>
      <c r="G75" s="25"/>
      <c r="H75" s="25"/>
      <c r="J75" s="25"/>
      <c r="K75" s="25"/>
      <c r="L75" s="25"/>
      <c r="M75" s="25"/>
      <c r="N75" s="25"/>
      <c r="R75" s="20"/>
      <c r="S75" s="25"/>
      <c r="T75" s="25"/>
      <c r="U75" s="25"/>
      <c r="V75" s="25"/>
      <c r="W75" s="23" t="str">
        <f t="shared" si="5"/>
        <v>-</v>
      </c>
      <c r="X75" s="23" t="str">
        <f t="shared" si="5"/>
        <v>-</v>
      </c>
    </row>
    <row r="76" spans="1:24" x14ac:dyDescent="0.25">
      <c r="A76" s="25"/>
      <c r="B76" s="25"/>
      <c r="C76" s="25"/>
      <c r="D76" s="25"/>
      <c r="E76" s="25"/>
      <c r="F76" s="25"/>
      <c r="G76" s="25"/>
      <c r="H76" s="25"/>
      <c r="J76" s="25"/>
      <c r="K76" s="25"/>
      <c r="L76" s="25"/>
      <c r="M76" s="25"/>
      <c r="N76" s="25"/>
      <c r="R76" s="20"/>
      <c r="S76" s="25"/>
      <c r="T76" s="25"/>
      <c r="U76" s="25"/>
      <c r="V76" s="25"/>
      <c r="W76" s="23" t="str">
        <f t="shared" si="5"/>
        <v>-</v>
      </c>
      <c r="X76" s="23" t="str">
        <f t="shared" si="5"/>
        <v>-</v>
      </c>
    </row>
    <row r="77" spans="1:24" x14ac:dyDescent="0.25">
      <c r="A77" s="25"/>
      <c r="B77" s="25"/>
      <c r="C77" s="25"/>
      <c r="D77" s="25"/>
      <c r="E77" s="25"/>
      <c r="F77" s="25"/>
      <c r="G77" s="25"/>
      <c r="H77" s="25"/>
      <c r="J77" s="25"/>
      <c r="K77" s="25"/>
      <c r="L77" s="25"/>
      <c r="M77" s="25"/>
      <c r="N77" s="25"/>
      <c r="R77" s="20"/>
      <c r="S77" s="25"/>
      <c r="T77" s="25"/>
      <c r="U77" s="25"/>
      <c r="V77" s="25"/>
      <c r="W77" s="23" t="str">
        <f t="shared" si="5"/>
        <v>-</v>
      </c>
      <c r="X77" s="23" t="str">
        <f t="shared" si="5"/>
        <v>-</v>
      </c>
    </row>
    <row r="78" spans="1:24" x14ac:dyDescent="0.25">
      <c r="A78" s="25"/>
      <c r="B78" s="25"/>
      <c r="C78" s="25"/>
      <c r="D78" s="25"/>
      <c r="E78" s="25"/>
      <c r="F78" s="25"/>
      <c r="G78" s="25"/>
      <c r="H78" s="25"/>
      <c r="J78" s="25"/>
      <c r="K78" s="25"/>
      <c r="L78" s="25"/>
      <c r="M78" s="25"/>
      <c r="N78" s="25"/>
      <c r="R78" s="20"/>
      <c r="S78" s="25"/>
      <c r="T78" s="25"/>
      <c r="U78" s="25"/>
      <c r="V78" s="25"/>
      <c r="W78" s="23" t="str">
        <f t="shared" si="5"/>
        <v>-</v>
      </c>
      <c r="X78" s="23" t="str">
        <f t="shared" si="5"/>
        <v>-</v>
      </c>
    </row>
    <row r="79" spans="1:24" x14ac:dyDescent="0.25">
      <c r="A79" s="25"/>
      <c r="B79" s="25"/>
      <c r="C79" s="25"/>
      <c r="D79" s="25"/>
      <c r="E79" s="25"/>
      <c r="F79" s="25"/>
      <c r="G79" s="25"/>
      <c r="H79" s="25"/>
      <c r="J79" s="25"/>
      <c r="K79" s="25"/>
      <c r="L79" s="25"/>
      <c r="M79" s="25"/>
      <c r="N79" s="25"/>
      <c r="R79" s="20"/>
      <c r="S79" s="25"/>
      <c r="T79" s="25"/>
      <c r="U79" s="25"/>
      <c r="V79" s="25"/>
      <c r="W79" s="23" t="str">
        <f t="shared" si="5"/>
        <v>-</v>
      </c>
      <c r="X79" s="23" t="str">
        <f t="shared" si="5"/>
        <v>-</v>
      </c>
    </row>
    <row r="80" spans="1:24" x14ac:dyDescent="0.25">
      <c r="A80" s="25"/>
      <c r="B80" s="25"/>
      <c r="C80" s="25"/>
      <c r="D80" s="25"/>
      <c r="E80" s="25"/>
      <c r="F80" s="25"/>
      <c r="G80" s="25"/>
      <c r="H80" s="25"/>
      <c r="J80" s="25"/>
      <c r="K80" s="25"/>
      <c r="L80" s="25"/>
      <c r="M80" s="25"/>
      <c r="N80" s="25"/>
      <c r="R80" s="20"/>
      <c r="S80" s="25"/>
      <c r="T80" s="25"/>
      <c r="U80" s="25"/>
      <c r="V80" s="25"/>
      <c r="W80" s="23" t="str">
        <f t="shared" si="5"/>
        <v>-</v>
      </c>
      <c r="X80" s="23" t="str">
        <f t="shared" si="5"/>
        <v>-</v>
      </c>
    </row>
    <row r="81" spans="1:24" x14ac:dyDescent="0.25">
      <c r="A81" s="25"/>
      <c r="B81" s="25"/>
      <c r="C81" s="25"/>
      <c r="D81" s="25"/>
      <c r="E81" s="25"/>
      <c r="F81" s="25"/>
      <c r="G81" s="25"/>
      <c r="H81" s="25"/>
      <c r="J81" s="25"/>
      <c r="K81" s="25"/>
      <c r="L81" s="25"/>
      <c r="M81" s="25"/>
      <c r="N81" s="25"/>
      <c r="R81" s="20"/>
      <c r="S81" s="25"/>
      <c r="T81" s="25"/>
      <c r="U81" s="25"/>
      <c r="V81" s="25"/>
      <c r="W81" s="23" t="str">
        <f t="shared" si="5"/>
        <v>-</v>
      </c>
      <c r="X81" s="23" t="str">
        <f t="shared" si="5"/>
        <v>-</v>
      </c>
    </row>
    <row r="82" spans="1:24" x14ac:dyDescent="0.25">
      <c r="A82" s="25"/>
      <c r="B82" s="25"/>
      <c r="C82" s="25"/>
      <c r="D82" s="25"/>
      <c r="E82" s="25"/>
      <c r="F82" s="25"/>
      <c r="G82" s="25"/>
      <c r="H82" s="25"/>
      <c r="J82" s="25"/>
      <c r="K82" s="25"/>
      <c r="L82" s="25"/>
      <c r="M82" s="25"/>
      <c r="N82" s="25"/>
      <c r="R82" s="20"/>
      <c r="S82" s="25"/>
      <c r="T82" s="25"/>
      <c r="U82" s="25"/>
      <c r="V82" s="25"/>
      <c r="W82" s="23" t="str">
        <f t="shared" si="5"/>
        <v>-</v>
      </c>
      <c r="X82" s="23" t="str">
        <f t="shared" si="5"/>
        <v>-</v>
      </c>
    </row>
    <row r="83" spans="1:24" x14ac:dyDescent="0.25">
      <c r="A83" s="25"/>
      <c r="B83" s="25"/>
      <c r="C83" s="25"/>
      <c r="D83" s="25"/>
      <c r="E83" s="25"/>
      <c r="F83" s="25"/>
      <c r="G83" s="25"/>
      <c r="H83" s="25"/>
      <c r="J83" s="25"/>
      <c r="K83" s="25"/>
      <c r="L83" s="25"/>
      <c r="M83" s="25"/>
      <c r="N83" s="25"/>
      <c r="R83" s="20"/>
      <c r="S83" s="25"/>
      <c r="T83" s="25"/>
      <c r="U83" s="25"/>
      <c r="V83" s="25"/>
      <c r="W83" s="23" t="str">
        <f t="shared" si="5"/>
        <v>-</v>
      </c>
      <c r="X83" s="23" t="str">
        <f t="shared" si="5"/>
        <v>-</v>
      </c>
    </row>
    <row r="84" spans="1:24" x14ac:dyDescent="0.25">
      <c r="A84" s="25"/>
      <c r="B84" s="25"/>
      <c r="C84" s="25"/>
      <c r="D84" s="25"/>
      <c r="E84" s="25"/>
      <c r="F84" s="25"/>
      <c r="G84" s="25"/>
      <c r="H84" s="25"/>
      <c r="J84" s="25"/>
      <c r="K84" s="25"/>
      <c r="L84" s="25"/>
      <c r="M84" s="25"/>
      <c r="N84" s="25"/>
      <c r="R84" s="20"/>
      <c r="S84" s="25"/>
      <c r="T84" s="25"/>
      <c r="U84" s="25"/>
      <c r="V84" s="25"/>
      <c r="W84" s="23" t="str">
        <f t="shared" si="5"/>
        <v>-</v>
      </c>
      <c r="X84" s="23" t="str">
        <f t="shared" si="5"/>
        <v>-</v>
      </c>
    </row>
    <row r="85" spans="1:24" x14ac:dyDescent="0.25">
      <c r="A85" s="25"/>
      <c r="B85" s="25"/>
      <c r="C85" s="25"/>
      <c r="D85" s="25"/>
      <c r="E85" s="25"/>
      <c r="F85" s="25"/>
      <c r="G85" s="25"/>
      <c r="H85" s="25"/>
      <c r="J85" s="25"/>
      <c r="K85" s="25"/>
      <c r="L85" s="25"/>
      <c r="M85" s="25"/>
      <c r="N85" s="25"/>
      <c r="R85" s="20"/>
      <c r="S85" s="25"/>
      <c r="T85" s="25"/>
      <c r="U85" s="25"/>
      <c r="V85" s="25"/>
      <c r="W85" s="23" t="str">
        <f t="shared" si="5"/>
        <v>-</v>
      </c>
      <c r="X85" s="23" t="str">
        <f t="shared" si="5"/>
        <v>-</v>
      </c>
    </row>
    <row r="86" spans="1:24" x14ac:dyDescent="0.25">
      <c r="A86" s="25"/>
      <c r="B86" s="25"/>
      <c r="C86" s="25"/>
      <c r="D86" s="25"/>
      <c r="E86" s="25"/>
      <c r="F86" s="25"/>
      <c r="G86" s="25"/>
      <c r="H86" s="25"/>
      <c r="J86" s="25"/>
      <c r="K86" s="25"/>
      <c r="L86" s="25"/>
      <c r="M86" s="25"/>
      <c r="N86" s="25"/>
      <c r="R86" s="20"/>
      <c r="S86" s="25"/>
      <c r="T86" s="25"/>
      <c r="U86" s="25"/>
      <c r="V86" s="25"/>
      <c r="W86" s="23" t="str">
        <f t="shared" si="5"/>
        <v>-</v>
      </c>
      <c r="X86" s="23" t="str">
        <f t="shared" si="5"/>
        <v>-</v>
      </c>
    </row>
    <row r="87" spans="1:24" x14ac:dyDescent="0.25">
      <c r="A87" s="25"/>
      <c r="B87" s="25"/>
      <c r="C87" s="25"/>
      <c r="D87" s="25"/>
      <c r="E87" s="25"/>
      <c r="F87" s="25"/>
      <c r="G87" s="25"/>
      <c r="H87" s="25"/>
      <c r="J87" s="25"/>
      <c r="K87" s="25"/>
      <c r="L87" s="25"/>
      <c r="M87" s="25"/>
      <c r="N87" s="25"/>
      <c r="R87" s="20"/>
      <c r="S87" s="25"/>
      <c r="T87" s="25"/>
      <c r="U87" s="25"/>
      <c r="V87" s="25"/>
      <c r="W87" s="23" t="str">
        <f t="shared" si="5"/>
        <v>-</v>
      </c>
      <c r="X87" s="23" t="str">
        <f t="shared" si="5"/>
        <v>-</v>
      </c>
    </row>
    <row r="88" spans="1:24" x14ac:dyDescent="0.25">
      <c r="A88" s="25"/>
      <c r="B88" s="25"/>
      <c r="C88" s="25"/>
      <c r="D88" s="25"/>
      <c r="E88" s="25"/>
      <c r="F88" s="25"/>
      <c r="G88" s="25"/>
      <c r="H88" s="25"/>
      <c r="J88" s="25"/>
      <c r="K88" s="25"/>
      <c r="L88" s="25"/>
      <c r="M88" s="25"/>
      <c r="N88" s="25"/>
      <c r="R88" s="20"/>
      <c r="S88" s="25"/>
      <c r="T88" s="25"/>
      <c r="U88" s="25"/>
      <c r="V88" s="25"/>
      <c r="W88" s="23" t="str">
        <f t="shared" si="5"/>
        <v>-</v>
      </c>
      <c r="X88" s="23" t="str">
        <f t="shared" si="5"/>
        <v>-</v>
      </c>
    </row>
    <row r="89" spans="1:24" x14ac:dyDescent="0.25">
      <c r="A89" s="25"/>
      <c r="B89" s="25"/>
      <c r="C89" s="25"/>
      <c r="D89" s="25"/>
      <c r="E89" s="25"/>
      <c r="F89" s="25"/>
      <c r="G89" s="25"/>
      <c r="H89" s="25"/>
      <c r="J89" s="25"/>
      <c r="K89" s="25"/>
      <c r="L89" s="25"/>
      <c r="M89" s="25"/>
      <c r="N89" s="25"/>
      <c r="R89" s="20"/>
      <c r="S89" s="25"/>
      <c r="T89" s="25"/>
      <c r="U89" s="25"/>
      <c r="V89" s="25"/>
      <c r="W89" s="23" t="str">
        <f t="shared" si="5"/>
        <v>-</v>
      </c>
      <c r="X89" s="23" t="str">
        <f t="shared" si="5"/>
        <v>-</v>
      </c>
    </row>
    <row r="90" spans="1:24" x14ac:dyDescent="0.25">
      <c r="A90" s="25"/>
      <c r="B90" s="25"/>
      <c r="C90" s="25"/>
      <c r="D90" s="25"/>
      <c r="E90" s="25"/>
      <c r="F90" s="25"/>
      <c r="G90" s="25"/>
      <c r="H90" s="25"/>
      <c r="J90" s="25"/>
      <c r="K90" s="25"/>
      <c r="L90" s="25"/>
      <c r="M90" s="25"/>
      <c r="N90" s="25"/>
      <c r="R90" s="20"/>
      <c r="S90" s="25"/>
      <c r="T90" s="25"/>
      <c r="U90" s="25"/>
      <c r="V90" s="25"/>
      <c r="W90" s="23" t="str">
        <f t="shared" si="5"/>
        <v>-</v>
      </c>
      <c r="X90" s="23" t="str">
        <f t="shared" si="5"/>
        <v>-</v>
      </c>
    </row>
    <row r="91" spans="1:24" x14ac:dyDescent="0.25">
      <c r="A91" s="25"/>
      <c r="B91" s="25"/>
      <c r="C91" s="25"/>
      <c r="D91" s="25"/>
      <c r="E91" s="25"/>
      <c r="F91" s="25"/>
      <c r="G91" s="25"/>
      <c r="H91" s="25"/>
      <c r="J91" s="25"/>
      <c r="K91" s="25"/>
      <c r="L91" s="25"/>
      <c r="M91" s="25"/>
      <c r="N91" s="25"/>
      <c r="R91" s="20"/>
      <c r="S91" s="25"/>
      <c r="T91" s="25"/>
      <c r="U91" s="25"/>
      <c r="V91" s="25"/>
      <c r="W91" s="23" t="str">
        <f t="shared" si="5"/>
        <v>-</v>
      </c>
      <c r="X91" s="23" t="str">
        <f t="shared" si="5"/>
        <v>-</v>
      </c>
    </row>
    <row r="92" spans="1:24" x14ac:dyDescent="0.25">
      <c r="A92" s="25"/>
      <c r="B92" s="25"/>
      <c r="C92" s="25"/>
      <c r="D92" s="25"/>
      <c r="E92" s="25"/>
      <c r="F92" s="25"/>
      <c r="G92" s="25"/>
      <c r="H92" s="25"/>
      <c r="J92" s="25"/>
      <c r="K92" s="25"/>
      <c r="L92" s="25"/>
      <c r="M92" s="25"/>
      <c r="N92" s="25"/>
      <c r="R92" s="20"/>
      <c r="S92" s="25"/>
      <c r="T92" s="25"/>
      <c r="U92" s="25"/>
      <c r="V92" s="25"/>
      <c r="W92" s="23" t="str">
        <f t="shared" si="5"/>
        <v>-</v>
      </c>
      <c r="X92" s="23" t="str">
        <f t="shared" si="5"/>
        <v>-</v>
      </c>
    </row>
    <row r="93" spans="1:24" x14ac:dyDescent="0.25">
      <c r="A93" s="25"/>
      <c r="B93" s="25"/>
      <c r="C93" s="25"/>
      <c r="D93" s="25"/>
      <c r="E93" s="25"/>
      <c r="F93" s="25"/>
      <c r="G93" s="25"/>
      <c r="H93" s="25"/>
      <c r="J93" s="25"/>
      <c r="K93" s="25"/>
      <c r="L93" s="25"/>
      <c r="M93" s="25"/>
      <c r="N93" s="25"/>
      <c r="R93" s="20"/>
      <c r="S93" s="25"/>
      <c r="T93" s="25"/>
      <c r="U93" s="25"/>
      <c r="V93" s="25"/>
      <c r="W93" s="23" t="str">
        <f t="shared" si="5"/>
        <v>-</v>
      </c>
      <c r="X93" s="23" t="str">
        <f t="shared" si="5"/>
        <v>-</v>
      </c>
    </row>
    <row r="94" spans="1:24" x14ac:dyDescent="0.25">
      <c r="A94" s="25"/>
      <c r="B94" s="25"/>
      <c r="C94" s="25"/>
      <c r="D94" s="25"/>
      <c r="E94" s="25"/>
      <c r="F94" s="25"/>
      <c r="G94" s="25"/>
      <c r="H94" s="25"/>
      <c r="J94" s="25"/>
      <c r="K94" s="25"/>
      <c r="L94" s="25"/>
      <c r="M94" s="25"/>
      <c r="N94" s="25"/>
      <c r="R94" s="20"/>
      <c r="S94" s="25"/>
      <c r="T94" s="25"/>
      <c r="U94" s="25"/>
      <c r="V94" s="25"/>
      <c r="W94" s="23" t="str">
        <f t="shared" si="5"/>
        <v>-</v>
      </c>
      <c r="X94" s="23" t="str">
        <f t="shared" si="5"/>
        <v>-</v>
      </c>
    </row>
    <row r="95" spans="1:24" x14ac:dyDescent="0.25">
      <c r="A95" s="25"/>
      <c r="B95" s="25"/>
      <c r="C95" s="25"/>
      <c r="D95" s="25"/>
      <c r="E95" s="25"/>
      <c r="F95" s="25"/>
      <c r="G95" s="25"/>
      <c r="H95" s="25"/>
      <c r="J95" s="25"/>
      <c r="K95" s="25"/>
      <c r="L95" s="25"/>
      <c r="M95" s="25"/>
      <c r="N95" s="25"/>
      <c r="R95" s="20"/>
      <c r="S95" s="25"/>
      <c r="T95" s="25"/>
      <c r="U95" s="25"/>
      <c r="V95" s="25"/>
      <c r="W95" s="23" t="str">
        <f t="shared" si="5"/>
        <v>-</v>
      </c>
      <c r="X95" s="23" t="str">
        <f t="shared" si="5"/>
        <v>-</v>
      </c>
    </row>
    <row r="96" spans="1:24" x14ac:dyDescent="0.25">
      <c r="A96" s="25"/>
      <c r="B96" s="25"/>
      <c r="C96" s="25"/>
      <c r="D96" s="25"/>
      <c r="E96" s="25"/>
      <c r="F96" s="25"/>
      <c r="G96" s="25"/>
      <c r="H96" s="25"/>
      <c r="J96" s="25"/>
      <c r="K96" s="25"/>
      <c r="L96" s="25"/>
      <c r="M96" s="25"/>
      <c r="N96" s="25"/>
      <c r="R96" s="20"/>
      <c r="S96" s="25"/>
      <c r="T96" s="25"/>
      <c r="U96" s="25"/>
      <c r="V96" s="25"/>
      <c r="W96" s="23" t="str">
        <f t="shared" si="5"/>
        <v>-</v>
      </c>
      <c r="X96" s="23" t="str">
        <f t="shared" si="5"/>
        <v>-</v>
      </c>
    </row>
    <row r="97" spans="1:24" x14ac:dyDescent="0.25">
      <c r="A97" s="25"/>
      <c r="B97" s="25"/>
      <c r="C97" s="25"/>
      <c r="D97" s="25"/>
      <c r="E97" s="25"/>
      <c r="F97" s="25"/>
      <c r="G97" s="25"/>
      <c r="H97" s="25"/>
      <c r="J97" s="25"/>
      <c r="K97" s="25"/>
      <c r="L97" s="25"/>
      <c r="M97" s="25"/>
      <c r="N97" s="25"/>
      <c r="R97" s="20"/>
      <c r="S97" s="25"/>
      <c r="T97" s="25"/>
      <c r="U97" s="25"/>
      <c r="V97" s="25"/>
      <c r="W97" s="23" t="str">
        <f t="shared" si="5"/>
        <v>-</v>
      </c>
      <c r="X97" s="23" t="str">
        <f t="shared" si="5"/>
        <v>-</v>
      </c>
    </row>
    <row r="98" spans="1:24" x14ac:dyDescent="0.25">
      <c r="A98" s="25"/>
      <c r="B98" s="25"/>
      <c r="C98" s="25"/>
      <c r="D98" s="25"/>
      <c r="E98" s="25"/>
      <c r="F98" s="25"/>
      <c r="G98" s="25"/>
      <c r="H98" s="25"/>
      <c r="J98" s="25"/>
      <c r="K98" s="25"/>
      <c r="L98" s="25"/>
      <c r="M98" s="25"/>
      <c r="N98" s="25"/>
      <c r="R98" s="20"/>
      <c r="S98" s="25"/>
      <c r="T98" s="25"/>
      <c r="U98" s="25"/>
      <c r="V98" s="25"/>
      <c r="W98" s="23" t="str">
        <f t="shared" si="5"/>
        <v>-</v>
      </c>
      <c r="X98" s="23" t="str">
        <f t="shared" si="5"/>
        <v>-</v>
      </c>
    </row>
    <row r="99" spans="1:24" x14ac:dyDescent="0.25">
      <c r="A99" s="25"/>
      <c r="B99" s="25"/>
      <c r="C99" s="25"/>
      <c r="D99" s="25"/>
      <c r="E99" s="25"/>
      <c r="F99" s="25"/>
      <c r="G99" s="25"/>
      <c r="H99" s="25"/>
      <c r="J99" s="25"/>
      <c r="K99" s="25"/>
      <c r="L99" s="25"/>
      <c r="M99" s="25"/>
      <c r="N99" s="25"/>
      <c r="R99" s="20"/>
      <c r="S99" s="25"/>
      <c r="T99" s="25"/>
      <c r="U99" s="25"/>
      <c r="V99" s="25"/>
      <c r="W99" s="23" t="str">
        <f t="shared" si="5"/>
        <v>-</v>
      </c>
      <c r="X99" s="23" t="str">
        <f t="shared" si="5"/>
        <v>-</v>
      </c>
    </row>
    <row r="100" spans="1:24" x14ac:dyDescent="0.25">
      <c r="A100" s="25"/>
      <c r="B100" s="25"/>
      <c r="C100" s="25"/>
      <c r="D100" s="25"/>
      <c r="E100" s="25"/>
      <c r="F100" s="25"/>
      <c r="G100" s="25"/>
      <c r="H100" s="25"/>
      <c r="J100" s="25"/>
      <c r="K100" s="25"/>
      <c r="L100" s="25"/>
      <c r="M100" s="25"/>
      <c r="N100" s="25"/>
      <c r="R100" s="20"/>
      <c r="S100" s="25"/>
      <c r="T100" s="25"/>
      <c r="U100" s="25"/>
      <c r="V100" s="25"/>
      <c r="W100" s="23" t="str">
        <f t="shared" si="5"/>
        <v>-</v>
      </c>
      <c r="X100" s="23" t="str">
        <f t="shared" si="5"/>
        <v>-</v>
      </c>
    </row>
    <row r="101" spans="1:24" x14ac:dyDescent="0.25">
      <c r="A101" s="25"/>
      <c r="B101" s="25"/>
      <c r="C101" s="25"/>
      <c r="D101" s="25"/>
      <c r="E101" s="25"/>
      <c r="F101" s="25"/>
      <c r="G101" s="25"/>
      <c r="H101" s="25"/>
      <c r="J101" s="25"/>
      <c r="K101" s="25"/>
      <c r="L101" s="25"/>
      <c r="M101" s="25"/>
      <c r="N101" s="25"/>
      <c r="R101" s="20"/>
      <c r="S101" s="25"/>
      <c r="T101" s="25"/>
      <c r="U101" s="25"/>
      <c r="V101" s="25"/>
      <c r="W101" s="23" t="str">
        <f t="shared" si="5"/>
        <v>-</v>
      </c>
      <c r="X101" s="23" t="str">
        <f t="shared" si="5"/>
        <v>-</v>
      </c>
    </row>
    <row r="102" spans="1:24" x14ac:dyDescent="0.25">
      <c r="A102" s="25"/>
      <c r="B102" s="25"/>
      <c r="C102" s="25"/>
      <c r="D102" s="25"/>
      <c r="E102" s="25"/>
      <c r="F102" s="25"/>
      <c r="G102" s="25"/>
      <c r="H102" s="25"/>
      <c r="J102" s="25"/>
      <c r="K102" s="25"/>
      <c r="L102" s="25"/>
      <c r="M102" s="25"/>
      <c r="N102" s="25"/>
      <c r="R102" s="20"/>
      <c r="S102" s="25"/>
      <c r="T102" s="25"/>
      <c r="U102" s="25"/>
      <c r="V102" s="25"/>
      <c r="W102" s="23" t="str">
        <f t="shared" si="5"/>
        <v>-</v>
      </c>
      <c r="X102" s="23" t="str">
        <f t="shared" si="5"/>
        <v>-</v>
      </c>
    </row>
    <row r="103" spans="1:24" x14ac:dyDescent="0.25">
      <c r="A103" s="25"/>
      <c r="B103" s="25"/>
      <c r="C103" s="25"/>
      <c r="D103" s="25"/>
      <c r="E103" s="25"/>
      <c r="F103" s="25"/>
      <c r="G103" s="25"/>
      <c r="H103" s="25"/>
      <c r="J103" s="25"/>
      <c r="K103" s="25"/>
      <c r="L103" s="25"/>
      <c r="M103" s="25"/>
      <c r="N103" s="25"/>
      <c r="R103" s="20"/>
      <c r="S103" s="25"/>
      <c r="T103" s="25"/>
      <c r="U103" s="25"/>
      <c r="V103" s="25"/>
      <c r="W103" s="23" t="str">
        <f t="shared" si="5"/>
        <v>-</v>
      </c>
      <c r="X103" s="23" t="str">
        <f t="shared" si="5"/>
        <v>-</v>
      </c>
    </row>
    <row r="104" spans="1:24" x14ac:dyDescent="0.25">
      <c r="A104" s="25"/>
      <c r="B104" s="25"/>
      <c r="C104" s="25"/>
      <c r="D104" s="25"/>
      <c r="E104" s="25"/>
      <c r="F104" s="25"/>
      <c r="G104" s="25"/>
      <c r="H104" s="25"/>
      <c r="J104" s="25"/>
      <c r="K104" s="25"/>
      <c r="L104" s="25"/>
      <c r="M104" s="25"/>
      <c r="N104" s="25"/>
      <c r="R104" s="20"/>
      <c r="S104" s="25"/>
      <c r="T104" s="25"/>
      <c r="U104" s="25"/>
      <c r="V104" s="25"/>
      <c r="W104" s="23" t="str">
        <f t="shared" si="5"/>
        <v>-</v>
      </c>
      <c r="X104" s="23" t="str">
        <f t="shared" si="5"/>
        <v>-</v>
      </c>
    </row>
    <row r="105" spans="1:24" x14ac:dyDescent="0.25">
      <c r="A105" s="25"/>
      <c r="B105" s="25"/>
      <c r="C105" s="25"/>
      <c r="D105" s="25"/>
      <c r="E105" s="25"/>
      <c r="F105" s="25"/>
      <c r="G105" s="25"/>
      <c r="H105" s="25"/>
      <c r="J105" s="25"/>
      <c r="K105" s="25"/>
      <c r="L105" s="25"/>
      <c r="M105" s="25"/>
      <c r="N105" s="25"/>
      <c r="R105" s="20"/>
      <c r="S105" s="25"/>
      <c r="T105" s="25"/>
      <c r="U105" s="25"/>
      <c r="V105" s="25"/>
      <c r="W105" s="23" t="str">
        <f t="shared" si="5"/>
        <v>-</v>
      </c>
      <c r="X105" s="23" t="str">
        <f t="shared" si="5"/>
        <v>-</v>
      </c>
    </row>
    <row r="106" spans="1:24" x14ac:dyDescent="0.25">
      <c r="A106" s="25"/>
      <c r="B106" s="25"/>
      <c r="C106" s="25"/>
      <c r="D106" s="25"/>
      <c r="E106" s="25"/>
      <c r="F106" s="25"/>
      <c r="G106" s="25"/>
      <c r="H106" s="25"/>
      <c r="J106" s="25"/>
      <c r="K106" s="25"/>
      <c r="L106" s="25"/>
      <c r="M106" s="25"/>
      <c r="N106" s="25"/>
      <c r="R106" s="20"/>
      <c r="S106" s="25"/>
      <c r="T106" s="25"/>
      <c r="U106" s="25"/>
      <c r="V106" s="25"/>
      <c r="W106" s="23" t="str">
        <f t="shared" si="5"/>
        <v>-</v>
      </c>
      <c r="X106" s="23" t="str">
        <f t="shared" si="5"/>
        <v>-</v>
      </c>
    </row>
    <row r="107" spans="1:24" x14ac:dyDescent="0.25">
      <c r="A107" s="25"/>
      <c r="B107" s="25"/>
      <c r="C107" s="25"/>
      <c r="D107" s="25"/>
      <c r="E107" s="25"/>
      <c r="F107" s="25"/>
      <c r="G107" s="25"/>
      <c r="H107" s="25"/>
      <c r="J107" s="25"/>
      <c r="K107" s="25"/>
      <c r="L107" s="25"/>
      <c r="M107" s="25"/>
      <c r="N107" s="25"/>
      <c r="R107" s="20"/>
      <c r="S107" s="25"/>
      <c r="T107" s="25"/>
      <c r="U107" s="25"/>
      <c r="V107" s="25"/>
      <c r="W107" s="23" t="str">
        <f t="shared" si="5"/>
        <v>-</v>
      </c>
      <c r="X107" s="23" t="str">
        <f t="shared" si="5"/>
        <v>-</v>
      </c>
    </row>
    <row r="108" spans="1:24" x14ac:dyDescent="0.25">
      <c r="A108" s="25"/>
      <c r="B108" s="25"/>
      <c r="C108" s="25"/>
      <c r="D108" s="25"/>
      <c r="E108" s="25"/>
      <c r="F108" s="25"/>
      <c r="G108" s="25"/>
      <c r="H108" s="25"/>
      <c r="J108" s="25"/>
      <c r="K108" s="25"/>
      <c r="L108" s="25"/>
      <c r="M108" s="25"/>
      <c r="N108" s="25"/>
      <c r="R108" s="20"/>
      <c r="S108" s="25"/>
      <c r="T108" s="25"/>
      <c r="U108" s="25"/>
      <c r="V108" s="25"/>
      <c r="W108" s="23" t="str">
        <f t="shared" si="5"/>
        <v>-</v>
      </c>
      <c r="X108" s="23" t="str">
        <f t="shared" si="5"/>
        <v>-</v>
      </c>
    </row>
    <row r="109" spans="1:24" x14ac:dyDescent="0.25">
      <c r="A109" s="25"/>
      <c r="B109" s="25"/>
      <c r="C109" s="25"/>
      <c r="D109" s="25"/>
      <c r="E109" s="25"/>
      <c r="F109" s="25"/>
      <c r="G109" s="25"/>
      <c r="H109" s="25"/>
      <c r="J109" s="25"/>
      <c r="K109" s="25"/>
      <c r="L109" s="25"/>
      <c r="M109" s="25"/>
      <c r="N109" s="25"/>
      <c r="R109" s="20"/>
      <c r="S109" s="25"/>
      <c r="T109" s="25"/>
      <c r="U109" s="25"/>
      <c r="V109" s="25"/>
      <c r="W109" s="23" t="str">
        <f t="shared" si="5"/>
        <v>-</v>
      </c>
      <c r="X109" s="23" t="str">
        <f t="shared" si="5"/>
        <v>-</v>
      </c>
    </row>
    <row r="110" spans="1:24" x14ac:dyDescent="0.25">
      <c r="A110" s="25"/>
      <c r="B110" s="25"/>
      <c r="C110" s="25"/>
      <c r="D110" s="25"/>
      <c r="E110" s="25"/>
      <c r="F110" s="25"/>
      <c r="G110" s="25"/>
      <c r="H110" s="25"/>
      <c r="J110" s="25"/>
      <c r="K110" s="25"/>
      <c r="L110" s="25"/>
      <c r="M110" s="25"/>
      <c r="N110" s="25"/>
      <c r="R110" s="20"/>
      <c r="S110" s="25"/>
      <c r="T110" s="25"/>
      <c r="U110" s="25"/>
      <c r="V110" s="25"/>
      <c r="W110" s="23" t="str">
        <f t="shared" si="5"/>
        <v>-</v>
      </c>
      <c r="X110" s="23" t="str">
        <f t="shared" si="5"/>
        <v>-</v>
      </c>
    </row>
    <row r="111" spans="1:24" x14ac:dyDescent="0.25">
      <c r="A111" s="25"/>
      <c r="B111" s="25"/>
      <c r="C111" s="25"/>
      <c r="D111" s="25"/>
      <c r="E111" s="25"/>
      <c r="F111" s="25"/>
      <c r="G111" s="25"/>
      <c r="H111" s="25"/>
      <c r="J111" s="25"/>
      <c r="K111" s="25"/>
      <c r="L111" s="25"/>
      <c r="M111" s="25"/>
      <c r="N111" s="25"/>
      <c r="R111" s="20"/>
      <c r="S111" s="25"/>
      <c r="T111" s="25"/>
      <c r="U111" s="25"/>
      <c r="V111" s="25"/>
      <c r="W111" s="23" t="str">
        <f t="shared" si="5"/>
        <v>-</v>
      </c>
      <c r="X111" s="23" t="str">
        <f t="shared" si="5"/>
        <v>-</v>
      </c>
    </row>
    <row r="112" spans="1:24" x14ac:dyDescent="0.25">
      <c r="A112" s="25"/>
      <c r="B112" s="25"/>
      <c r="C112" s="25"/>
      <c r="D112" s="25"/>
      <c r="E112" s="25"/>
      <c r="F112" s="25"/>
      <c r="G112" s="25"/>
      <c r="H112" s="25"/>
      <c r="J112" s="25"/>
      <c r="K112" s="25"/>
      <c r="L112" s="25"/>
      <c r="M112" s="25"/>
      <c r="N112" s="25"/>
      <c r="R112" s="20"/>
      <c r="S112" s="25"/>
      <c r="T112" s="25"/>
      <c r="U112" s="25"/>
      <c r="V112" s="25"/>
      <c r="W112" s="23" t="str">
        <f t="shared" si="5"/>
        <v>-</v>
      </c>
      <c r="X112" s="23" t="str">
        <f t="shared" si="5"/>
        <v>-</v>
      </c>
    </row>
    <row r="113" spans="1:24" x14ac:dyDescent="0.25">
      <c r="A113" s="25"/>
      <c r="B113" s="25"/>
      <c r="C113" s="25"/>
      <c r="D113" s="25"/>
      <c r="E113" s="25"/>
      <c r="F113" s="25"/>
      <c r="G113" s="25"/>
      <c r="H113" s="25"/>
      <c r="J113" s="25"/>
      <c r="K113" s="25"/>
      <c r="L113" s="25"/>
      <c r="M113" s="25"/>
      <c r="N113" s="25"/>
      <c r="R113" s="20"/>
      <c r="S113" s="25"/>
      <c r="T113" s="25"/>
      <c r="U113" s="25"/>
      <c r="V113" s="25"/>
      <c r="W113" s="23" t="str">
        <f t="shared" si="5"/>
        <v>-</v>
      </c>
      <c r="X113" s="23" t="str">
        <f t="shared" si="5"/>
        <v>-</v>
      </c>
    </row>
    <row r="114" spans="1:24" x14ac:dyDescent="0.25">
      <c r="A114" s="25"/>
      <c r="B114" s="25"/>
      <c r="C114" s="25"/>
      <c r="D114" s="25"/>
      <c r="E114" s="25"/>
      <c r="F114" s="25"/>
      <c r="G114" s="25"/>
      <c r="H114" s="25"/>
      <c r="J114" s="25"/>
      <c r="K114" s="25"/>
      <c r="L114" s="25"/>
      <c r="M114" s="25"/>
      <c r="N114" s="25"/>
      <c r="R114" s="20"/>
      <c r="S114" s="25"/>
      <c r="T114" s="25"/>
      <c r="U114" s="25"/>
      <c r="V114" s="25"/>
      <c r="W114" s="23" t="str">
        <f t="shared" si="5"/>
        <v>-</v>
      </c>
      <c r="X114" s="23" t="str">
        <f t="shared" si="5"/>
        <v>-</v>
      </c>
    </row>
    <row r="115" spans="1:24" x14ac:dyDescent="0.25">
      <c r="A115" s="25"/>
      <c r="B115" s="25"/>
      <c r="C115" s="25"/>
      <c r="D115" s="25"/>
      <c r="E115" s="25"/>
      <c r="F115" s="25"/>
      <c r="G115" s="25"/>
      <c r="H115" s="25"/>
      <c r="J115" s="25"/>
      <c r="K115" s="25"/>
      <c r="L115" s="25"/>
      <c r="M115" s="25"/>
      <c r="N115" s="25"/>
      <c r="R115" s="20"/>
      <c r="S115" s="25"/>
      <c r="T115" s="25"/>
      <c r="U115" s="25"/>
      <c r="V115" s="25"/>
      <c r="W115" s="23" t="str">
        <f t="shared" si="5"/>
        <v>-</v>
      </c>
      <c r="X115" s="23" t="str">
        <f t="shared" si="5"/>
        <v>-</v>
      </c>
    </row>
    <row r="116" spans="1:24" x14ac:dyDescent="0.25">
      <c r="A116" s="25"/>
      <c r="B116" s="25"/>
      <c r="C116" s="25"/>
      <c r="D116" s="25"/>
      <c r="E116" s="25"/>
      <c r="F116" s="25"/>
      <c r="G116" s="25"/>
      <c r="H116" s="25"/>
      <c r="J116" s="25"/>
      <c r="K116" s="25"/>
      <c r="L116" s="25"/>
      <c r="M116" s="25"/>
      <c r="N116" s="25"/>
      <c r="R116" s="20"/>
      <c r="S116" s="25"/>
      <c r="T116" s="25"/>
      <c r="U116" s="25"/>
      <c r="V116" s="25"/>
      <c r="W116" s="23" t="str">
        <f t="shared" si="5"/>
        <v>-</v>
      </c>
      <c r="X116" s="23" t="str">
        <f t="shared" si="5"/>
        <v>-</v>
      </c>
    </row>
    <row r="117" spans="1:24" x14ac:dyDescent="0.25">
      <c r="A117" s="25"/>
      <c r="B117" s="25"/>
      <c r="C117" s="25"/>
      <c r="D117" s="25"/>
      <c r="E117" s="25"/>
      <c r="F117" s="25"/>
      <c r="G117" s="25"/>
      <c r="H117" s="25"/>
      <c r="J117" s="25"/>
      <c r="K117" s="25"/>
      <c r="L117" s="25"/>
      <c r="M117" s="25"/>
      <c r="N117" s="25"/>
      <c r="R117" s="20"/>
      <c r="S117" s="25"/>
      <c r="T117" s="25"/>
      <c r="U117" s="25"/>
      <c r="V117" s="25"/>
      <c r="W117" s="23" t="str">
        <f t="shared" si="5"/>
        <v>-</v>
      </c>
      <c r="X117" s="23" t="str">
        <f t="shared" si="5"/>
        <v>-</v>
      </c>
    </row>
    <row r="118" spans="1:24" x14ac:dyDescent="0.25">
      <c r="A118" s="25"/>
      <c r="B118" s="25"/>
      <c r="C118" s="25"/>
      <c r="D118" s="25"/>
      <c r="E118" s="25"/>
      <c r="F118" s="25"/>
      <c r="G118" s="25"/>
      <c r="H118" s="25"/>
      <c r="J118" s="25"/>
      <c r="K118" s="25"/>
      <c r="L118" s="25"/>
      <c r="M118" s="25"/>
      <c r="N118" s="25"/>
      <c r="R118" s="20"/>
      <c r="S118" s="25"/>
      <c r="T118" s="25"/>
      <c r="U118" s="25"/>
      <c r="V118" s="25"/>
      <c r="W118" s="23" t="str">
        <f t="shared" si="5"/>
        <v>-</v>
      </c>
      <c r="X118" s="23" t="str">
        <f t="shared" si="5"/>
        <v>-</v>
      </c>
    </row>
    <row r="119" spans="1:24" x14ac:dyDescent="0.25">
      <c r="A119" s="25"/>
      <c r="B119" s="25"/>
      <c r="C119" s="25"/>
      <c r="D119" s="25"/>
      <c r="E119" s="25"/>
      <c r="F119" s="25"/>
      <c r="G119" s="25"/>
      <c r="H119" s="25"/>
      <c r="J119" s="25"/>
      <c r="K119" s="25"/>
      <c r="L119" s="25"/>
      <c r="M119" s="25"/>
      <c r="N119" s="25"/>
      <c r="R119" s="20"/>
      <c r="S119" s="25"/>
      <c r="T119" s="25"/>
      <c r="U119" s="25"/>
      <c r="V119" s="25"/>
      <c r="W119" s="23" t="str">
        <f t="shared" si="5"/>
        <v>-</v>
      </c>
      <c r="X119" s="23" t="str">
        <f t="shared" si="5"/>
        <v>-</v>
      </c>
    </row>
    <row r="120" spans="1:24" x14ac:dyDescent="0.25">
      <c r="A120" s="25"/>
      <c r="B120" s="25"/>
      <c r="C120" s="25"/>
      <c r="D120" s="25"/>
      <c r="E120" s="25"/>
      <c r="F120" s="25"/>
      <c r="G120" s="25"/>
      <c r="H120" s="25"/>
      <c r="J120" s="25"/>
      <c r="K120" s="25"/>
      <c r="L120" s="25"/>
      <c r="M120" s="25"/>
      <c r="N120" s="25"/>
      <c r="R120" s="20"/>
      <c r="S120" s="25"/>
      <c r="T120" s="25"/>
      <c r="U120" s="25"/>
      <c r="V120" s="25"/>
      <c r="W120" s="23" t="str">
        <f t="shared" si="5"/>
        <v>-</v>
      </c>
      <c r="X120" s="23" t="str">
        <f t="shared" si="5"/>
        <v>-</v>
      </c>
    </row>
    <row r="121" spans="1:24" x14ac:dyDescent="0.25">
      <c r="A121" s="25"/>
      <c r="B121" s="25"/>
      <c r="C121" s="25"/>
      <c r="D121" s="25"/>
      <c r="E121" s="25"/>
      <c r="F121" s="25"/>
      <c r="G121" s="25"/>
      <c r="H121" s="25"/>
      <c r="J121" s="25"/>
      <c r="K121" s="25"/>
      <c r="L121" s="25"/>
      <c r="M121" s="25"/>
      <c r="N121" s="25"/>
      <c r="R121" s="20"/>
      <c r="S121" s="25"/>
      <c r="T121" s="25"/>
      <c r="U121" s="25"/>
      <c r="V121" s="25"/>
      <c r="W121" s="23" t="str">
        <f t="shared" si="5"/>
        <v>-</v>
      </c>
      <c r="X121" s="23" t="str">
        <f t="shared" si="5"/>
        <v>-</v>
      </c>
    </row>
    <row r="122" spans="1:24" x14ac:dyDescent="0.25">
      <c r="A122" s="25"/>
      <c r="B122" s="25"/>
      <c r="C122" s="25"/>
      <c r="D122" s="25"/>
      <c r="E122" s="25"/>
      <c r="F122" s="25"/>
      <c r="G122" s="25"/>
      <c r="H122" s="25"/>
      <c r="J122" s="25"/>
      <c r="K122" s="25"/>
      <c r="L122" s="25"/>
      <c r="M122" s="25"/>
      <c r="N122" s="25"/>
      <c r="R122" s="20"/>
      <c r="S122" s="25"/>
      <c r="T122" s="25"/>
      <c r="U122" s="25"/>
      <c r="V122" s="25"/>
      <c r="W122" s="23" t="str">
        <f t="shared" si="5"/>
        <v>-</v>
      </c>
      <c r="X122" s="23" t="str">
        <f t="shared" si="5"/>
        <v>-</v>
      </c>
    </row>
    <row r="123" spans="1:24" x14ac:dyDescent="0.25">
      <c r="A123" s="25"/>
      <c r="B123" s="25"/>
      <c r="C123" s="25"/>
      <c r="D123" s="25"/>
      <c r="E123" s="25"/>
      <c r="F123" s="25"/>
      <c r="G123" s="25"/>
      <c r="H123" s="25"/>
      <c r="J123" s="25"/>
      <c r="K123" s="25"/>
      <c r="L123" s="25"/>
      <c r="M123" s="25"/>
      <c r="N123" s="25"/>
      <c r="R123" s="20"/>
      <c r="S123" s="25"/>
      <c r="T123" s="25"/>
      <c r="U123" s="25"/>
      <c r="V123" s="25"/>
      <c r="W123" s="23" t="str">
        <f t="shared" si="5"/>
        <v>-</v>
      </c>
      <c r="X123" s="23" t="str">
        <f t="shared" si="5"/>
        <v>-</v>
      </c>
    </row>
    <row r="124" spans="1:24" x14ac:dyDescent="0.25">
      <c r="A124" s="25"/>
      <c r="B124" s="25"/>
      <c r="C124" s="25"/>
      <c r="D124" s="25"/>
      <c r="E124" s="25"/>
      <c r="F124" s="25"/>
      <c r="G124" s="25"/>
      <c r="H124" s="25"/>
      <c r="J124" s="25"/>
      <c r="K124" s="25"/>
      <c r="L124" s="25"/>
      <c r="M124" s="25"/>
      <c r="N124" s="25"/>
      <c r="R124" s="20"/>
      <c r="S124" s="25"/>
      <c r="T124" s="25"/>
      <c r="U124" s="25"/>
      <c r="V124" s="25"/>
      <c r="W124" s="23" t="str">
        <f t="shared" si="5"/>
        <v>-</v>
      </c>
      <c r="X124" s="23" t="str">
        <f t="shared" si="5"/>
        <v>-</v>
      </c>
    </row>
    <row r="125" spans="1:24" x14ac:dyDescent="0.25">
      <c r="A125" s="25"/>
      <c r="B125" s="25"/>
      <c r="C125" s="25"/>
      <c r="D125" s="25"/>
      <c r="E125" s="25"/>
      <c r="F125" s="25"/>
      <c r="G125" s="25"/>
      <c r="H125" s="25"/>
      <c r="J125" s="25"/>
      <c r="K125" s="25"/>
      <c r="L125" s="25"/>
      <c r="M125" s="25"/>
      <c r="N125" s="25"/>
      <c r="R125" s="20"/>
      <c r="S125" s="25"/>
      <c r="T125" s="25"/>
      <c r="U125" s="25"/>
      <c r="V125" s="25"/>
      <c r="W125" s="23" t="str">
        <f t="shared" si="5"/>
        <v>-</v>
      </c>
      <c r="X125" s="23" t="str">
        <f t="shared" si="5"/>
        <v>-</v>
      </c>
    </row>
    <row r="126" spans="1:24" x14ac:dyDescent="0.25">
      <c r="A126" s="25"/>
      <c r="B126" s="25"/>
      <c r="C126" s="25"/>
      <c r="D126" s="25"/>
      <c r="E126" s="25"/>
      <c r="F126" s="25"/>
      <c r="G126" s="25"/>
      <c r="H126" s="25"/>
      <c r="J126" s="25"/>
      <c r="K126" s="25"/>
      <c r="L126" s="25"/>
      <c r="M126" s="25"/>
      <c r="N126" s="25"/>
      <c r="R126" s="20"/>
      <c r="S126" s="25"/>
      <c r="T126" s="25"/>
      <c r="U126" s="25"/>
      <c r="V126" s="25"/>
      <c r="W126" s="23" t="str">
        <f t="shared" si="5"/>
        <v>-</v>
      </c>
      <c r="X126" s="23" t="str">
        <f t="shared" si="5"/>
        <v>-</v>
      </c>
    </row>
    <row r="127" spans="1:24" x14ac:dyDescent="0.25">
      <c r="A127" s="25"/>
      <c r="B127" s="25"/>
      <c r="C127" s="25"/>
      <c r="D127" s="25"/>
      <c r="E127" s="25"/>
      <c r="F127" s="25"/>
      <c r="G127" s="25"/>
      <c r="H127" s="25"/>
      <c r="J127" s="25"/>
      <c r="K127" s="25"/>
      <c r="L127" s="25"/>
      <c r="M127" s="25"/>
      <c r="N127" s="25"/>
      <c r="R127" s="20"/>
      <c r="S127" s="25"/>
      <c r="T127" s="25"/>
      <c r="U127" s="25"/>
      <c r="V127" s="25"/>
      <c r="W127" s="23" t="str">
        <f t="shared" ref="W127:X190" si="6">IF((J127+L127/$X$6)&gt;0,(J127+L127/$X$6),"-")</f>
        <v>-</v>
      </c>
      <c r="X127" s="23" t="str">
        <f t="shared" si="6"/>
        <v>-</v>
      </c>
    </row>
    <row r="128" spans="1:24" x14ac:dyDescent="0.25">
      <c r="A128" s="25"/>
      <c r="B128" s="25"/>
      <c r="C128" s="25"/>
      <c r="D128" s="25"/>
      <c r="E128" s="25"/>
      <c r="F128" s="25"/>
      <c r="G128" s="25"/>
      <c r="H128" s="25"/>
      <c r="J128" s="25"/>
      <c r="K128" s="25"/>
      <c r="L128" s="25"/>
      <c r="M128" s="25"/>
      <c r="N128" s="25"/>
      <c r="R128" s="20"/>
      <c r="S128" s="25"/>
      <c r="T128" s="25"/>
      <c r="U128" s="25"/>
      <c r="V128" s="25"/>
      <c r="W128" s="23" t="str">
        <f t="shared" si="6"/>
        <v>-</v>
      </c>
      <c r="X128" s="23" t="str">
        <f t="shared" si="6"/>
        <v>-</v>
      </c>
    </row>
    <row r="129" spans="1:24" x14ac:dyDescent="0.25">
      <c r="A129" s="25"/>
      <c r="B129" s="25"/>
      <c r="C129" s="25"/>
      <c r="D129" s="25"/>
      <c r="E129" s="25"/>
      <c r="F129" s="25"/>
      <c r="G129" s="25"/>
      <c r="H129" s="25"/>
      <c r="J129" s="25"/>
      <c r="K129" s="25"/>
      <c r="L129" s="25"/>
      <c r="M129" s="25"/>
      <c r="N129" s="25"/>
      <c r="R129" s="20"/>
      <c r="S129" s="25"/>
      <c r="T129" s="25"/>
      <c r="U129" s="25"/>
      <c r="V129" s="25"/>
      <c r="W129" s="23" t="str">
        <f t="shared" si="6"/>
        <v>-</v>
      </c>
      <c r="X129" s="23" t="str">
        <f t="shared" si="6"/>
        <v>-</v>
      </c>
    </row>
    <row r="130" spans="1:24" x14ac:dyDescent="0.25">
      <c r="A130" s="25"/>
      <c r="B130" s="25"/>
      <c r="C130" s="25"/>
      <c r="D130" s="25"/>
      <c r="E130" s="25"/>
      <c r="F130" s="25"/>
      <c r="G130" s="25"/>
      <c r="H130" s="25"/>
      <c r="J130" s="25"/>
      <c r="K130" s="25"/>
      <c r="L130" s="25"/>
      <c r="M130" s="25"/>
      <c r="N130" s="25"/>
      <c r="R130" s="20"/>
      <c r="S130" s="25"/>
      <c r="T130" s="25"/>
      <c r="U130" s="25"/>
      <c r="V130" s="25"/>
      <c r="W130" s="23" t="str">
        <f t="shared" si="6"/>
        <v>-</v>
      </c>
      <c r="X130" s="23" t="str">
        <f t="shared" si="6"/>
        <v>-</v>
      </c>
    </row>
    <row r="131" spans="1:24" x14ac:dyDescent="0.25">
      <c r="A131" s="25"/>
      <c r="B131" s="25"/>
      <c r="C131" s="25"/>
      <c r="D131" s="25"/>
      <c r="E131" s="25"/>
      <c r="F131" s="25"/>
      <c r="G131" s="25"/>
      <c r="H131" s="25"/>
      <c r="J131" s="25"/>
      <c r="K131" s="25"/>
      <c r="L131" s="25"/>
      <c r="M131" s="25"/>
      <c r="N131" s="25"/>
      <c r="R131" s="20"/>
      <c r="S131" s="25"/>
      <c r="T131" s="25"/>
      <c r="U131" s="25"/>
      <c r="V131" s="25"/>
      <c r="W131" s="23" t="str">
        <f t="shared" si="6"/>
        <v>-</v>
      </c>
      <c r="X131" s="23" t="str">
        <f t="shared" si="6"/>
        <v>-</v>
      </c>
    </row>
    <row r="132" spans="1:24" x14ac:dyDescent="0.25">
      <c r="A132" s="25"/>
      <c r="B132" s="25"/>
      <c r="C132" s="25"/>
      <c r="D132" s="25"/>
      <c r="E132" s="25"/>
      <c r="F132" s="25"/>
      <c r="G132" s="25"/>
      <c r="H132" s="25"/>
      <c r="J132" s="25"/>
      <c r="K132" s="25"/>
      <c r="L132" s="25"/>
      <c r="M132" s="25"/>
      <c r="N132" s="25"/>
      <c r="R132" s="20"/>
      <c r="S132" s="25"/>
      <c r="T132" s="25"/>
      <c r="U132" s="25"/>
      <c r="V132" s="25"/>
      <c r="W132" s="23" t="str">
        <f t="shared" si="6"/>
        <v>-</v>
      </c>
      <c r="X132" s="23" t="str">
        <f t="shared" si="6"/>
        <v>-</v>
      </c>
    </row>
    <row r="133" spans="1:24" x14ac:dyDescent="0.25">
      <c r="A133" s="25"/>
      <c r="B133" s="25"/>
      <c r="C133" s="25"/>
      <c r="D133" s="25"/>
      <c r="E133" s="25"/>
      <c r="F133" s="25"/>
      <c r="G133" s="25"/>
      <c r="H133" s="25"/>
      <c r="J133" s="25"/>
      <c r="K133" s="25"/>
      <c r="L133" s="25"/>
      <c r="M133" s="25"/>
      <c r="N133" s="25"/>
      <c r="R133" s="20"/>
      <c r="S133" s="25"/>
      <c r="T133" s="25"/>
      <c r="U133" s="25"/>
      <c r="V133" s="25"/>
      <c r="W133" s="23" t="str">
        <f t="shared" si="6"/>
        <v>-</v>
      </c>
      <c r="X133" s="23" t="str">
        <f t="shared" si="6"/>
        <v>-</v>
      </c>
    </row>
    <row r="134" spans="1:24" x14ac:dyDescent="0.25">
      <c r="A134" s="25"/>
      <c r="B134" s="25"/>
      <c r="C134" s="25"/>
      <c r="D134" s="25"/>
      <c r="E134" s="25"/>
      <c r="F134" s="25"/>
      <c r="G134" s="25"/>
      <c r="H134" s="25"/>
      <c r="J134" s="25"/>
      <c r="K134" s="25"/>
      <c r="L134" s="25"/>
      <c r="M134" s="25"/>
      <c r="N134" s="25"/>
      <c r="R134" s="20"/>
      <c r="S134" s="25"/>
      <c r="T134" s="25"/>
      <c r="U134" s="25"/>
      <c r="V134" s="25"/>
      <c r="W134" s="23" t="str">
        <f t="shared" si="6"/>
        <v>-</v>
      </c>
      <c r="X134" s="23" t="str">
        <f t="shared" si="6"/>
        <v>-</v>
      </c>
    </row>
    <row r="135" spans="1:24" x14ac:dyDescent="0.25">
      <c r="A135" s="25"/>
      <c r="B135" s="25"/>
      <c r="C135" s="25"/>
      <c r="D135" s="25"/>
      <c r="E135" s="25"/>
      <c r="F135" s="25"/>
      <c r="G135" s="25"/>
      <c r="H135" s="25"/>
      <c r="J135" s="25"/>
      <c r="K135" s="25"/>
      <c r="L135" s="25"/>
      <c r="M135" s="25"/>
      <c r="N135" s="25"/>
      <c r="R135" s="20"/>
      <c r="S135" s="25"/>
      <c r="T135" s="25"/>
      <c r="U135" s="25"/>
      <c r="V135" s="25"/>
      <c r="W135" s="23" t="str">
        <f t="shared" si="6"/>
        <v>-</v>
      </c>
      <c r="X135" s="23" t="str">
        <f t="shared" si="6"/>
        <v>-</v>
      </c>
    </row>
    <row r="136" spans="1:24" x14ac:dyDescent="0.25">
      <c r="A136" s="25"/>
      <c r="B136" s="25"/>
      <c r="C136" s="25"/>
      <c r="D136" s="25"/>
      <c r="E136" s="25"/>
      <c r="F136" s="25"/>
      <c r="G136" s="25"/>
      <c r="H136" s="25"/>
      <c r="J136" s="25"/>
      <c r="K136" s="25"/>
      <c r="L136" s="25"/>
      <c r="M136" s="25"/>
      <c r="N136" s="25"/>
      <c r="R136" s="20"/>
      <c r="S136" s="25"/>
      <c r="T136" s="25"/>
      <c r="U136" s="25"/>
      <c r="V136" s="25"/>
      <c r="W136" s="23" t="str">
        <f t="shared" si="6"/>
        <v>-</v>
      </c>
      <c r="X136" s="23" t="str">
        <f t="shared" si="6"/>
        <v>-</v>
      </c>
    </row>
    <row r="137" spans="1:24" x14ac:dyDescent="0.25">
      <c r="A137" s="25"/>
      <c r="B137" s="25"/>
      <c r="C137" s="25"/>
      <c r="D137" s="25"/>
      <c r="E137" s="25"/>
      <c r="F137" s="25"/>
      <c r="G137" s="25"/>
      <c r="H137" s="25"/>
      <c r="J137" s="25"/>
      <c r="K137" s="25"/>
      <c r="L137" s="25"/>
      <c r="M137" s="25"/>
      <c r="N137" s="25"/>
      <c r="R137" s="20"/>
      <c r="S137" s="25"/>
      <c r="T137" s="25"/>
      <c r="U137" s="25"/>
      <c r="V137" s="25"/>
      <c r="W137" s="23" t="str">
        <f t="shared" si="6"/>
        <v>-</v>
      </c>
      <c r="X137" s="23" t="str">
        <f t="shared" si="6"/>
        <v>-</v>
      </c>
    </row>
    <row r="138" spans="1:24" x14ac:dyDescent="0.25">
      <c r="A138" s="25"/>
      <c r="B138" s="25"/>
      <c r="C138" s="25"/>
      <c r="D138" s="25"/>
      <c r="E138" s="25"/>
      <c r="F138" s="25"/>
      <c r="G138" s="25"/>
      <c r="H138" s="25"/>
      <c r="J138" s="25"/>
      <c r="K138" s="25"/>
      <c r="L138" s="25"/>
      <c r="M138" s="25"/>
      <c r="N138" s="25"/>
      <c r="R138" s="20"/>
      <c r="S138" s="25"/>
      <c r="T138" s="25"/>
      <c r="U138" s="25"/>
      <c r="V138" s="25"/>
      <c r="W138" s="23" t="str">
        <f t="shared" si="6"/>
        <v>-</v>
      </c>
      <c r="X138" s="23" t="str">
        <f t="shared" si="6"/>
        <v>-</v>
      </c>
    </row>
    <row r="139" spans="1:24" x14ac:dyDescent="0.25">
      <c r="A139" s="25"/>
      <c r="B139" s="25"/>
      <c r="C139" s="25"/>
      <c r="D139" s="25"/>
      <c r="E139" s="25"/>
      <c r="F139" s="25"/>
      <c r="G139" s="25"/>
      <c r="H139" s="25"/>
      <c r="J139" s="25"/>
      <c r="K139" s="25"/>
      <c r="L139" s="25"/>
      <c r="M139" s="25"/>
      <c r="N139" s="25"/>
      <c r="R139" s="20"/>
      <c r="S139" s="25"/>
      <c r="T139" s="25"/>
      <c r="U139" s="25"/>
      <c r="V139" s="25"/>
      <c r="W139" s="23" t="str">
        <f t="shared" si="6"/>
        <v>-</v>
      </c>
      <c r="X139" s="23" t="str">
        <f t="shared" si="6"/>
        <v>-</v>
      </c>
    </row>
    <row r="140" spans="1:24" x14ac:dyDescent="0.25">
      <c r="A140" s="25"/>
      <c r="B140" s="25"/>
      <c r="C140" s="25"/>
      <c r="D140" s="25"/>
      <c r="E140" s="25"/>
      <c r="F140" s="25"/>
      <c r="G140" s="25"/>
      <c r="H140" s="25"/>
      <c r="J140" s="25"/>
      <c r="K140" s="25"/>
      <c r="L140" s="25"/>
      <c r="M140" s="25"/>
      <c r="N140" s="25"/>
      <c r="R140" s="20"/>
      <c r="S140" s="25"/>
      <c r="T140" s="25"/>
      <c r="U140" s="25"/>
      <c r="V140" s="25"/>
      <c r="W140" s="23" t="str">
        <f t="shared" si="6"/>
        <v>-</v>
      </c>
      <c r="X140" s="23" t="str">
        <f t="shared" si="6"/>
        <v>-</v>
      </c>
    </row>
    <row r="141" spans="1:24" x14ac:dyDescent="0.25">
      <c r="A141" s="25"/>
      <c r="B141" s="25"/>
      <c r="C141" s="25"/>
      <c r="D141" s="25"/>
      <c r="E141" s="25"/>
      <c r="F141" s="25"/>
      <c r="G141" s="25"/>
      <c r="H141" s="25"/>
      <c r="J141" s="25"/>
      <c r="K141" s="25"/>
      <c r="L141" s="25"/>
      <c r="M141" s="25"/>
      <c r="N141" s="25"/>
      <c r="R141" s="20"/>
      <c r="S141" s="25"/>
      <c r="T141" s="25"/>
      <c r="U141" s="25"/>
      <c r="V141" s="25"/>
      <c r="W141" s="23" t="str">
        <f t="shared" si="6"/>
        <v>-</v>
      </c>
      <c r="X141" s="23" t="str">
        <f t="shared" si="6"/>
        <v>-</v>
      </c>
    </row>
    <row r="142" spans="1:24" x14ac:dyDescent="0.25">
      <c r="A142" s="25"/>
      <c r="B142" s="25"/>
      <c r="C142" s="25"/>
      <c r="D142" s="25"/>
      <c r="E142" s="25"/>
      <c r="F142" s="25"/>
      <c r="G142" s="25"/>
      <c r="H142" s="25"/>
      <c r="J142" s="25"/>
      <c r="K142" s="25"/>
      <c r="L142" s="25"/>
      <c r="M142" s="25"/>
      <c r="N142" s="25"/>
      <c r="R142" s="20"/>
      <c r="S142" s="25"/>
      <c r="T142" s="25"/>
      <c r="U142" s="25"/>
      <c r="V142" s="25"/>
      <c r="W142" s="23" t="str">
        <f t="shared" si="6"/>
        <v>-</v>
      </c>
      <c r="X142" s="23" t="str">
        <f t="shared" si="6"/>
        <v>-</v>
      </c>
    </row>
    <row r="143" spans="1:24" x14ac:dyDescent="0.25">
      <c r="A143" s="25"/>
      <c r="B143" s="25"/>
      <c r="C143" s="25"/>
      <c r="D143" s="25"/>
      <c r="E143" s="25"/>
      <c r="F143" s="25"/>
      <c r="G143" s="25"/>
      <c r="H143" s="25"/>
      <c r="J143" s="25"/>
      <c r="K143" s="25"/>
      <c r="L143" s="25"/>
      <c r="M143" s="25"/>
      <c r="N143" s="25"/>
      <c r="R143" s="20"/>
      <c r="S143" s="25"/>
      <c r="T143" s="25"/>
      <c r="U143" s="25"/>
      <c r="V143" s="25"/>
      <c r="W143" s="23" t="str">
        <f t="shared" si="6"/>
        <v>-</v>
      </c>
      <c r="X143" s="23" t="str">
        <f t="shared" si="6"/>
        <v>-</v>
      </c>
    </row>
    <row r="144" spans="1:24" x14ac:dyDescent="0.25">
      <c r="A144" s="25"/>
      <c r="B144" s="25"/>
      <c r="C144" s="25"/>
      <c r="D144" s="25"/>
      <c r="E144" s="25"/>
      <c r="F144" s="25"/>
      <c r="G144" s="25"/>
      <c r="H144" s="25"/>
      <c r="J144" s="25"/>
      <c r="K144" s="25"/>
      <c r="L144" s="25"/>
      <c r="M144" s="25"/>
      <c r="N144" s="25"/>
      <c r="R144" s="20"/>
      <c r="S144" s="25"/>
      <c r="T144" s="25"/>
      <c r="U144" s="25"/>
      <c r="V144" s="25"/>
      <c r="W144" s="23" t="str">
        <f t="shared" si="6"/>
        <v>-</v>
      </c>
      <c r="X144" s="23" t="str">
        <f t="shared" si="6"/>
        <v>-</v>
      </c>
    </row>
    <row r="145" spans="1:24" x14ac:dyDescent="0.25">
      <c r="A145" s="25"/>
      <c r="B145" s="25"/>
      <c r="C145" s="25"/>
      <c r="D145" s="25"/>
      <c r="E145" s="25"/>
      <c r="F145" s="25"/>
      <c r="G145" s="25"/>
      <c r="H145" s="25"/>
      <c r="J145" s="25"/>
      <c r="K145" s="25"/>
      <c r="L145" s="25"/>
      <c r="M145" s="25"/>
      <c r="N145" s="25"/>
      <c r="R145" s="20"/>
      <c r="S145" s="25"/>
      <c r="T145" s="25"/>
      <c r="U145" s="25"/>
      <c r="V145" s="25"/>
      <c r="W145" s="23" t="str">
        <f t="shared" si="6"/>
        <v>-</v>
      </c>
      <c r="X145" s="23" t="str">
        <f t="shared" si="6"/>
        <v>-</v>
      </c>
    </row>
    <row r="146" spans="1:24" x14ac:dyDescent="0.25">
      <c r="A146" s="25"/>
      <c r="B146" s="25"/>
      <c r="C146" s="25"/>
      <c r="D146" s="25"/>
      <c r="E146" s="25"/>
      <c r="F146" s="25"/>
      <c r="G146" s="25"/>
      <c r="H146" s="25"/>
      <c r="J146" s="25"/>
      <c r="K146" s="25"/>
      <c r="L146" s="25"/>
      <c r="M146" s="25"/>
      <c r="N146" s="25"/>
      <c r="R146" s="20"/>
      <c r="S146" s="25"/>
      <c r="T146" s="25"/>
      <c r="U146" s="25"/>
      <c r="V146" s="25"/>
      <c r="W146" s="23" t="str">
        <f t="shared" si="6"/>
        <v>-</v>
      </c>
      <c r="X146" s="23" t="str">
        <f t="shared" si="6"/>
        <v>-</v>
      </c>
    </row>
    <row r="147" spans="1:24" x14ac:dyDescent="0.25">
      <c r="A147" s="25"/>
      <c r="B147" s="25"/>
      <c r="C147" s="25"/>
      <c r="D147" s="25"/>
      <c r="E147" s="25"/>
      <c r="F147" s="25"/>
      <c r="G147" s="25"/>
      <c r="H147" s="25"/>
      <c r="J147" s="25"/>
      <c r="K147" s="25"/>
      <c r="L147" s="25"/>
      <c r="M147" s="25"/>
      <c r="N147" s="25"/>
      <c r="R147" s="20"/>
      <c r="S147" s="25"/>
      <c r="T147" s="25"/>
      <c r="U147" s="25"/>
      <c r="V147" s="25"/>
      <c r="W147" s="23" t="str">
        <f t="shared" si="6"/>
        <v>-</v>
      </c>
      <c r="X147" s="23" t="str">
        <f t="shared" si="6"/>
        <v>-</v>
      </c>
    </row>
    <row r="148" spans="1:24" x14ac:dyDescent="0.25">
      <c r="A148" s="25"/>
      <c r="B148" s="25"/>
      <c r="C148" s="25"/>
      <c r="D148" s="25"/>
      <c r="E148" s="25"/>
      <c r="F148" s="25"/>
      <c r="G148" s="25"/>
      <c r="H148" s="25"/>
      <c r="J148" s="25"/>
      <c r="K148" s="25"/>
      <c r="L148" s="25"/>
      <c r="M148" s="25"/>
      <c r="N148" s="25"/>
      <c r="R148" s="20"/>
      <c r="S148" s="25"/>
      <c r="T148" s="25"/>
      <c r="U148" s="25"/>
      <c r="V148" s="25"/>
      <c r="W148" s="23" t="str">
        <f t="shared" si="6"/>
        <v>-</v>
      </c>
      <c r="X148" s="23" t="str">
        <f t="shared" si="6"/>
        <v>-</v>
      </c>
    </row>
    <row r="149" spans="1:24" x14ac:dyDescent="0.25">
      <c r="A149" s="25"/>
      <c r="B149" s="25"/>
      <c r="C149" s="25"/>
      <c r="D149" s="25"/>
      <c r="E149" s="25"/>
      <c r="F149" s="25"/>
      <c r="G149" s="25"/>
      <c r="H149" s="25"/>
      <c r="J149" s="25"/>
      <c r="K149" s="25"/>
      <c r="L149" s="25"/>
      <c r="M149" s="25"/>
      <c r="N149" s="25"/>
      <c r="R149" s="20"/>
      <c r="S149" s="25"/>
      <c r="T149" s="25"/>
      <c r="U149" s="25"/>
      <c r="V149" s="25"/>
      <c r="W149" s="23" t="str">
        <f t="shared" si="6"/>
        <v>-</v>
      </c>
      <c r="X149" s="23" t="str">
        <f t="shared" si="6"/>
        <v>-</v>
      </c>
    </row>
    <row r="150" spans="1:24" x14ac:dyDescent="0.25">
      <c r="A150" s="25"/>
      <c r="B150" s="25"/>
      <c r="C150" s="25"/>
      <c r="D150" s="25"/>
      <c r="E150" s="25"/>
      <c r="F150" s="25"/>
      <c r="G150" s="25"/>
      <c r="H150" s="25"/>
      <c r="J150" s="25"/>
      <c r="K150" s="25"/>
      <c r="L150" s="25"/>
      <c r="M150" s="25"/>
      <c r="N150" s="25"/>
      <c r="R150" s="20"/>
      <c r="S150" s="25"/>
      <c r="T150" s="25"/>
      <c r="U150" s="25"/>
      <c r="V150" s="25"/>
      <c r="W150" s="23" t="str">
        <f t="shared" si="6"/>
        <v>-</v>
      </c>
      <c r="X150" s="23" t="str">
        <f t="shared" si="6"/>
        <v>-</v>
      </c>
    </row>
    <row r="151" spans="1:24" x14ac:dyDescent="0.25">
      <c r="A151" s="25"/>
      <c r="B151" s="25"/>
      <c r="C151" s="25"/>
      <c r="D151" s="25"/>
      <c r="E151" s="25"/>
      <c r="F151" s="25"/>
      <c r="G151" s="25"/>
      <c r="H151" s="25"/>
      <c r="J151" s="25"/>
      <c r="K151" s="25"/>
      <c r="L151" s="25"/>
      <c r="M151" s="25"/>
      <c r="N151" s="25"/>
      <c r="R151" s="20"/>
      <c r="S151" s="25"/>
      <c r="T151" s="25"/>
      <c r="U151" s="25"/>
      <c r="V151" s="25"/>
      <c r="W151" s="23" t="str">
        <f t="shared" si="6"/>
        <v>-</v>
      </c>
      <c r="X151" s="23" t="str">
        <f t="shared" si="6"/>
        <v>-</v>
      </c>
    </row>
    <row r="152" spans="1:24" x14ac:dyDescent="0.25">
      <c r="A152" s="25"/>
      <c r="B152" s="25"/>
      <c r="C152" s="25"/>
      <c r="D152" s="25"/>
      <c r="E152" s="25"/>
      <c r="F152" s="25"/>
      <c r="G152" s="25"/>
      <c r="H152" s="25"/>
      <c r="J152" s="25"/>
      <c r="K152" s="25"/>
      <c r="L152" s="25"/>
      <c r="M152" s="25"/>
      <c r="N152" s="25"/>
      <c r="R152" s="20"/>
      <c r="S152" s="25"/>
      <c r="T152" s="25"/>
      <c r="U152" s="25"/>
      <c r="V152" s="25"/>
      <c r="W152" s="23" t="str">
        <f t="shared" si="6"/>
        <v>-</v>
      </c>
      <c r="X152" s="23" t="str">
        <f t="shared" si="6"/>
        <v>-</v>
      </c>
    </row>
    <row r="153" spans="1:24" x14ac:dyDescent="0.25">
      <c r="A153" s="25"/>
      <c r="B153" s="25"/>
      <c r="C153" s="25"/>
      <c r="D153" s="25"/>
      <c r="E153" s="25"/>
      <c r="F153" s="25"/>
      <c r="G153" s="25"/>
      <c r="H153" s="25"/>
      <c r="J153" s="25"/>
      <c r="K153" s="25"/>
      <c r="L153" s="25"/>
      <c r="M153" s="25"/>
      <c r="N153" s="25"/>
      <c r="R153" s="20"/>
      <c r="S153" s="25"/>
      <c r="T153" s="25"/>
      <c r="U153" s="25"/>
      <c r="V153" s="25"/>
      <c r="W153" s="23" t="str">
        <f t="shared" si="6"/>
        <v>-</v>
      </c>
      <c r="X153" s="23" t="str">
        <f t="shared" si="6"/>
        <v>-</v>
      </c>
    </row>
    <row r="154" spans="1:24" x14ac:dyDescent="0.25">
      <c r="A154" s="25"/>
      <c r="B154" s="25"/>
      <c r="C154" s="25"/>
      <c r="D154" s="25"/>
      <c r="E154" s="25"/>
      <c r="F154" s="25"/>
      <c r="G154" s="25"/>
      <c r="H154" s="25"/>
      <c r="J154" s="25"/>
      <c r="K154" s="25"/>
      <c r="L154" s="25"/>
      <c r="M154" s="25"/>
      <c r="N154" s="25"/>
      <c r="R154" s="20"/>
      <c r="S154" s="25"/>
      <c r="T154" s="25"/>
      <c r="U154" s="25"/>
      <c r="V154" s="25"/>
      <c r="W154" s="23" t="str">
        <f t="shared" si="6"/>
        <v>-</v>
      </c>
      <c r="X154" s="23" t="str">
        <f t="shared" si="6"/>
        <v>-</v>
      </c>
    </row>
    <row r="155" spans="1:24" x14ac:dyDescent="0.25">
      <c r="A155" s="25"/>
      <c r="B155" s="25"/>
      <c r="C155" s="25"/>
      <c r="D155" s="25"/>
      <c r="E155" s="25"/>
      <c r="F155" s="25"/>
      <c r="G155" s="25"/>
      <c r="H155" s="25"/>
      <c r="J155" s="25"/>
      <c r="K155" s="25"/>
      <c r="L155" s="25"/>
      <c r="M155" s="25"/>
      <c r="N155" s="25"/>
      <c r="R155" s="20"/>
      <c r="S155" s="25"/>
      <c r="T155" s="25"/>
      <c r="U155" s="25"/>
      <c r="V155" s="25"/>
      <c r="W155" s="23" t="str">
        <f t="shared" si="6"/>
        <v>-</v>
      </c>
      <c r="X155" s="23" t="str">
        <f t="shared" si="6"/>
        <v>-</v>
      </c>
    </row>
    <row r="156" spans="1:24" x14ac:dyDescent="0.25">
      <c r="A156" s="25"/>
      <c r="B156" s="25"/>
      <c r="C156" s="25"/>
      <c r="D156" s="25"/>
      <c r="E156" s="25"/>
      <c r="F156" s="25"/>
      <c r="G156" s="25"/>
      <c r="H156" s="25"/>
      <c r="J156" s="25"/>
      <c r="K156" s="25"/>
      <c r="L156" s="25"/>
      <c r="M156" s="25"/>
      <c r="N156" s="25"/>
      <c r="R156" s="20"/>
      <c r="S156" s="25"/>
      <c r="T156" s="25"/>
      <c r="U156" s="25"/>
      <c r="V156" s="25"/>
      <c r="W156" s="23" t="str">
        <f t="shared" si="6"/>
        <v>-</v>
      </c>
      <c r="X156" s="23" t="str">
        <f t="shared" si="6"/>
        <v>-</v>
      </c>
    </row>
    <row r="157" spans="1:24" x14ac:dyDescent="0.25">
      <c r="A157" s="25"/>
      <c r="B157" s="25"/>
      <c r="C157" s="25"/>
      <c r="D157" s="25"/>
      <c r="E157" s="25"/>
      <c r="F157" s="25"/>
      <c r="G157" s="25"/>
      <c r="H157" s="25"/>
      <c r="J157" s="25"/>
      <c r="K157" s="25"/>
      <c r="L157" s="25"/>
      <c r="M157" s="25"/>
      <c r="N157" s="25"/>
      <c r="R157" s="20"/>
      <c r="S157" s="25"/>
      <c r="T157" s="25"/>
      <c r="U157" s="25"/>
      <c r="V157" s="25"/>
      <c r="W157" s="23" t="str">
        <f t="shared" si="6"/>
        <v>-</v>
      </c>
      <c r="X157" s="23" t="str">
        <f t="shared" si="6"/>
        <v>-</v>
      </c>
    </row>
    <row r="158" spans="1:24" x14ac:dyDescent="0.25">
      <c r="A158" s="25"/>
      <c r="B158" s="25"/>
      <c r="C158" s="25"/>
      <c r="D158" s="25"/>
      <c r="E158" s="25"/>
      <c r="F158" s="25"/>
      <c r="G158" s="25"/>
      <c r="H158" s="25"/>
      <c r="J158" s="25"/>
      <c r="K158" s="25"/>
      <c r="L158" s="25"/>
      <c r="M158" s="25"/>
      <c r="N158" s="25"/>
      <c r="R158" s="20"/>
      <c r="S158" s="25"/>
      <c r="T158" s="25"/>
      <c r="U158" s="25"/>
      <c r="V158" s="25"/>
      <c r="W158" s="23" t="str">
        <f t="shared" si="6"/>
        <v>-</v>
      </c>
      <c r="X158" s="23" t="str">
        <f t="shared" si="6"/>
        <v>-</v>
      </c>
    </row>
    <row r="159" spans="1:24" x14ac:dyDescent="0.25">
      <c r="A159" s="25"/>
      <c r="B159" s="25"/>
      <c r="C159" s="25"/>
      <c r="D159" s="25"/>
      <c r="E159" s="25"/>
      <c r="F159" s="25"/>
      <c r="G159" s="25"/>
      <c r="H159" s="25"/>
      <c r="J159" s="25"/>
      <c r="K159" s="25"/>
      <c r="L159" s="25"/>
      <c r="M159" s="25"/>
      <c r="N159" s="25"/>
      <c r="R159" s="20"/>
      <c r="S159" s="25"/>
      <c r="T159" s="25"/>
      <c r="U159" s="25"/>
      <c r="V159" s="25"/>
      <c r="W159" s="23" t="str">
        <f t="shared" si="6"/>
        <v>-</v>
      </c>
      <c r="X159" s="23" t="str">
        <f t="shared" si="6"/>
        <v>-</v>
      </c>
    </row>
    <row r="160" spans="1:24" x14ac:dyDescent="0.25">
      <c r="A160" s="25"/>
      <c r="B160" s="25"/>
      <c r="C160" s="25"/>
      <c r="D160" s="25"/>
      <c r="E160" s="25"/>
      <c r="F160" s="25"/>
      <c r="G160" s="25"/>
      <c r="H160" s="25"/>
      <c r="J160" s="25"/>
      <c r="K160" s="25"/>
      <c r="L160" s="25"/>
      <c r="M160" s="25"/>
      <c r="N160" s="25"/>
      <c r="R160" s="20"/>
      <c r="S160" s="25"/>
      <c r="T160" s="25"/>
      <c r="U160" s="25"/>
      <c r="V160" s="25"/>
      <c r="W160" s="23" t="str">
        <f t="shared" si="6"/>
        <v>-</v>
      </c>
      <c r="X160" s="23" t="str">
        <f t="shared" si="6"/>
        <v>-</v>
      </c>
    </row>
    <row r="161" spans="1:24" x14ac:dyDescent="0.25">
      <c r="A161" s="25"/>
      <c r="B161" s="25"/>
      <c r="C161" s="25"/>
      <c r="D161" s="25"/>
      <c r="E161" s="25"/>
      <c r="F161" s="25"/>
      <c r="G161" s="25"/>
      <c r="H161" s="25"/>
      <c r="J161" s="25"/>
      <c r="K161" s="25"/>
      <c r="L161" s="25"/>
      <c r="M161" s="25"/>
      <c r="N161" s="25"/>
      <c r="R161" s="20"/>
      <c r="S161" s="25"/>
      <c r="T161" s="25"/>
      <c r="U161" s="25"/>
      <c r="V161" s="25"/>
      <c r="W161" s="23" t="str">
        <f t="shared" si="6"/>
        <v>-</v>
      </c>
      <c r="X161" s="23" t="str">
        <f t="shared" si="6"/>
        <v>-</v>
      </c>
    </row>
    <row r="162" spans="1:24" x14ac:dyDescent="0.25">
      <c r="A162" s="25"/>
      <c r="B162" s="25"/>
      <c r="C162" s="25"/>
      <c r="D162" s="25"/>
      <c r="E162" s="25"/>
      <c r="F162" s="25"/>
      <c r="G162" s="25"/>
      <c r="H162" s="25"/>
      <c r="J162" s="25"/>
      <c r="K162" s="25"/>
      <c r="L162" s="25"/>
      <c r="M162" s="25"/>
      <c r="N162" s="25"/>
      <c r="R162" s="20"/>
      <c r="S162" s="25"/>
      <c r="T162" s="25"/>
      <c r="U162" s="25"/>
      <c r="V162" s="25"/>
      <c r="W162" s="23" t="str">
        <f t="shared" si="6"/>
        <v>-</v>
      </c>
      <c r="X162" s="23" t="str">
        <f t="shared" si="6"/>
        <v>-</v>
      </c>
    </row>
    <row r="163" spans="1:24" x14ac:dyDescent="0.25">
      <c r="A163" s="25"/>
      <c r="B163" s="25"/>
      <c r="C163" s="25"/>
      <c r="D163" s="25"/>
      <c r="E163" s="25"/>
      <c r="F163" s="25"/>
      <c r="G163" s="25"/>
      <c r="H163" s="25"/>
      <c r="J163" s="25"/>
      <c r="K163" s="25"/>
      <c r="L163" s="25"/>
      <c r="M163" s="25"/>
      <c r="N163" s="25"/>
      <c r="R163" s="20"/>
      <c r="S163" s="25"/>
      <c r="T163" s="25"/>
      <c r="U163" s="25"/>
      <c r="V163" s="25"/>
      <c r="W163" s="23" t="str">
        <f t="shared" si="6"/>
        <v>-</v>
      </c>
      <c r="X163" s="23" t="str">
        <f t="shared" si="6"/>
        <v>-</v>
      </c>
    </row>
    <row r="164" spans="1:24" x14ac:dyDescent="0.25">
      <c r="A164" s="25"/>
      <c r="B164" s="25"/>
      <c r="C164" s="25"/>
      <c r="D164" s="25"/>
      <c r="E164" s="25"/>
      <c r="F164" s="25"/>
      <c r="G164" s="25"/>
      <c r="H164" s="25"/>
      <c r="J164" s="25"/>
      <c r="K164" s="25"/>
      <c r="L164" s="25"/>
      <c r="M164" s="25"/>
      <c r="N164" s="25"/>
      <c r="R164" s="20"/>
      <c r="S164" s="25"/>
      <c r="T164" s="25"/>
      <c r="U164" s="25"/>
      <c r="V164" s="25"/>
      <c r="W164" s="23" t="str">
        <f t="shared" si="6"/>
        <v>-</v>
      </c>
      <c r="X164" s="23" t="str">
        <f t="shared" si="6"/>
        <v>-</v>
      </c>
    </row>
    <row r="165" spans="1:24" x14ac:dyDescent="0.25">
      <c r="A165" s="25"/>
      <c r="B165" s="25"/>
      <c r="C165" s="25"/>
      <c r="D165" s="25"/>
      <c r="E165" s="25"/>
      <c r="F165" s="25"/>
      <c r="G165" s="25"/>
      <c r="H165" s="25"/>
      <c r="J165" s="25"/>
      <c r="K165" s="25"/>
      <c r="L165" s="25"/>
      <c r="M165" s="25"/>
      <c r="N165" s="25"/>
      <c r="R165" s="20"/>
      <c r="S165" s="25"/>
      <c r="T165" s="25"/>
      <c r="U165" s="25"/>
      <c r="V165" s="25"/>
      <c r="W165" s="23" t="str">
        <f t="shared" si="6"/>
        <v>-</v>
      </c>
      <c r="X165" s="23" t="str">
        <f t="shared" si="6"/>
        <v>-</v>
      </c>
    </row>
    <row r="166" spans="1:24" x14ac:dyDescent="0.25">
      <c r="A166" s="25"/>
      <c r="B166" s="25"/>
      <c r="C166" s="25"/>
      <c r="D166" s="25"/>
      <c r="E166" s="25"/>
      <c r="F166" s="25"/>
      <c r="G166" s="25"/>
      <c r="H166" s="25"/>
      <c r="J166" s="25"/>
      <c r="K166" s="25"/>
      <c r="L166" s="25"/>
      <c r="M166" s="25"/>
      <c r="N166" s="25"/>
      <c r="R166" s="20"/>
      <c r="S166" s="25"/>
      <c r="T166" s="25"/>
      <c r="U166" s="25"/>
      <c r="V166" s="25"/>
      <c r="W166" s="23" t="str">
        <f t="shared" si="6"/>
        <v>-</v>
      </c>
      <c r="X166" s="23" t="str">
        <f t="shared" si="6"/>
        <v>-</v>
      </c>
    </row>
    <row r="167" spans="1:24" x14ac:dyDescent="0.25">
      <c r="A167" s="25"/>
      <c r="B167" s="25"/>
      <c r="C167" s="25"/>
      <c r="D167" s="25"/>
      <c r="E167" s="25"/>
      <c r="F167" s="25"/>
      <c r="G167" s="25"/>
      <c r="H167" s="25"/>
      <c r="J167" s="25"/>
      <c r="K167" s="25"/>
      <c r="L167" s="25"/>
      <c r="M167" s="25"/>
      <c r="N167" s="25"/>
      <c r="R167" s="20"/>
      <c r="S167" s="25"/>
      <c r="T167" s="25"/>
      <c r="U167" s="25"/>
      <c r="V167" s="25"/>
      <c r="W167" s="23" t="str">
        <f t="shared" si="6"/>
        <v>-</v>
      </c>
      <c r="X167" s="23" t="str">
        <f t="shared" si="6"/>
        <v>-</v>
      </c>
    </row>
    <row r="168" spans="1:24" x14ac:dyDescent="0.25">
      <c r="A168" s="25"/>
      <c r="B168" s="25"/>
      <c r="C168" s="25"/>
      <c r="D168" s="25"/>
      <c r="E168" s="25"/>
      <c r="F168" s="25"/>
      <c r="G168" s="25"/>
      <c r="H168" s="25"/>
      <c r="J168" s="25"/>
      <c r="K168" s="25"/>
      <c r="L168" s="25"/>
      <c r="M168" s="25"/>
      <c r="N168" s="25"/>
      <c r="R168" s="20"/>
      <c r="S168" s="25"/>
      <c r="T168" s="25"/>
      <c r="U168" s="25"/>
      <c r="V168" s="25"/>
      <c r="W168" s="23" t="str">
        <f t="shared" si="6"/>
        <v>-</v>
      </c>
      <c r="X168" s="23" t="str">
        <f t="shared" si="6"/>
        <v>-</v>
      </c>
    </row>
    <row r="169" spans="1:24" x14ac:dyDescent="0.25">
      <c r="A169" s="25"/>
      <c r="B169" s="25"/>
      <c r="C169" s="25"/>
      <c r="D169" s="25"/>
      <c r="E169" s="25"/>
      <c r="F169" s="25"/>
      <c r="G169" s="25"/>
      <c r="H169" s="25"/>
      <c r="J169" s="25"/>
      <c r="K169" s="25"/>
      <c r="L169" s="25"/>
      <c r="M169" s="25"/>
      <c r="N169" s="25"/>
      <c r="R169" s="20"/>
      <c r="S169" s="25"/>
      <c r="T169" s="25"/>
      <c r="U169" s="25"/>
      <c r="V169" s="25"/>
      <c r="W169" s="23" t="str">
        <f t="shared" si="6"/>
        <v>-</v>
      </c>
      <c r="X169" s="23" t="str">
        <f t="shared" si="6"/>
        <v>-</v>
      </c>
    </row>
    <row r="170" spans="1:24" x14ac:dyDescent="0.25">
      <c r="A170" s="25"/>
      <c r="B170" s="25"/>
      <c r="C170" s="25"/>
      <c r="D170" s="25"/>
      <c r="E170" s="25"/>
      <c r="F170" s="25"/>
      <c r="G170" s="25"/>
      <c r="H170" s="25"/>
      <c r="J170" s="25"/>
      <c r="K170" s="25"/>
      <c r="L170" s="25"/>
      <c r="M170" s="25"/>
      <c r="N170" s="25"/>
      <c r="R170" s="20"/>
      <c r="S170" s="25"/>
      <c r="T170" s="25"/>
      <c r="U170" s="25"/>
      <c r="V170" s="25"/>
      <c r="W170" s="23" t="str">
        <f t="shared" si="6"/>
        <v>-</v>
      </c>
      <c r="X170" s="23" t="str">
        <f t="shared" si="6"/>
        <v>-</v>
      </c>
    </row>
    <row r="171" spans="1:24" x14ac:dyDescent="0.25">
      <c r="A171" s="25"/>
      <c r="B171" s="25"/>
      <c r="C171" s="25"/>
      <c r="D171" s="25"/>
      <c r="E171" s="25"/>
      <c r="F171" s="25"/>
      <c r="G171" s="25"/>
      <c r="H171" s="25"/>
      <c r="J171" s="25"/>
      <c r="K171" s="25"/>
      <c r="L171" s="25"/>
      <c r="M171" s="25"/>
      <c r="N171" s="25"/>
      <c r="R171" s="20"/>
      <c r="S171" s="25"/>
      <c r="T171" s="25"/>
      <c r="U171" s="25"/>
      <c r="V171" s="25"/>
      <c r="W171" s="23" t="str">
        <f t="shared" si="6"/>
        <v>-</v>
      </c>
      <c r="X171" s="23" t="str">
        <f t="shared" si="6"/>
        <v>-</v>
      </c>
    </row>
    <row r="172" spans="1:24" x14ac:dyDescent="0.25">
      <c r="A172" s="25"/>
      <c r="B172" s="25"/>
      <c r="C172" s="25"/>
      <c r="D172" s="25"/>
      <c r="E172" s="25"/>
      <c r="F172" s="25"/>
      <c r="G172" s="25"/>
      <c r="H172" s="25"/>
      <c r="J172" s="25"/>
      <c r="K172" s="25"/>
      <c r="L172" s="25"/>
      <c r="M172" s="25"/>
      <c r="N172" s="25"/>
      <c r="R172" s="20"/>
      <c r="S172" s="25"/>
      <c r="T172" s="25"/>
      <c r="U172" s="25"/>
      <c r="V172" s="25"/>
      <c r="W172" s="23" t="str">
        <f t="shared" si="6"/>
        <v>-</v>
      </c>
      <c r="X172" s="23" t="str">
        <f t="shared" si="6"/>
        <v>-</v>
      </c>
    </row>
    <row r="173" spans="1:24" x14ac:dyDescent="0.25">
      <c r="A173" s="25"/>
      <c r="B173" s="25"/>
      <c r="C173" s="25"/>
      <c r="D173" s="25"/>
      <c r="E173" s="25"/>
      <c r="F173" s="25"/>
      <c r="G173" s="25"/>
      <c r="H173" s="25"/>
      <c r="J173" s="25"/>
      <c r="K173" s="25"/>
      <c r="L173" s="25"/>
      <c r="M173" s="25"/>
      <c r="N173" s="25"/>
      <c r="R173" s="20"/>
      <c r="S173" s="25"/>
      <c r="T173" s="25"/>
      <c r="U173" s="25"/>
      <c r="V173" s="25"/>
      <c r="W173" s="23" t="str">
        <f t="shared" si="6"/>
        <v>-</v>
      </c>
      <c r="X173" s="23" t="str">
        <f t="shared" si="6"/>
        <v>-</v>
      </c>
    </row>
    <row r="174" spans="1:24" x14ac:dyDescent="0.25">
      <c r="A174" s="25"/>
      <c r="B174" s="25"/>
      <c r="C174" s="25"/>
      <c r="D174" s="25"/>
      <c r="E174" s="25"/>
      <c r="F174" s="25"/>
      <c r="G174" s="25"/>
      <c r="H174" s="25"/>
      <c r="J174" s="25"/>
      <c r="K174" s="25"/>
      <c r="L174" s="25"/>
      <c r="M174" s="25"/>
      <c r="N174" s="25"/>
      <c r="R174" s="20"/>
      <c r="S174" s="25"/>
      <c r="T174" s="25"/>
      <c r="U174" s="25"/>
      <c r="V174" s="25"/>
      <c r="W174" s="23" t="str">
        <f t="shared" si="6"/>
        <v>-</v>
      </c>
      <c r="X174" s="23" t="str">
        <f t="shared" si="6"/>
        <v>-</v>
      </c>
    </row>
    <row r="175" spans="1:24" x14ac:dyDescent="0.25">
      <c r="A175" s="25"/>
      <c r="B175" s="25"/>
      <c r="C175" s="25"/>
      <c r="D175" s="25"/>
      <c r="E175" s="25"/>
      <c r="F175" s="25"/>
      <c r="G175" s="25"/>
      <c r="H175" s="25"/>
      <c r="J175" s="25"/>
      <c r="K175" s="25"/>
      <c r="L175" s="25"/>
      <c r="M175" s="25"/>
      <c r="N175" s="25"/>
      <c r="R175" s="20"/>
      <c r="S175" s="25"/>
      <c r="T175" s="25"/>
      <c r="U175" s="25"/>
      <c r="V175" s="25"/>
      <c r="W175" s="23" t="str">
        <f t="shared" si="6"/>
        <v>-</v>
      </c>
      <c r="X175" s="23" t="str">
        <f t="shared" si="6"/>
        <v>-</v>
      </c>
    </row>
    <row r="176" spans="1:24" x14ac:dyDescent="0.25">
      <c r="A176" s="25"/>
      <c r="B176" s="25"/>
      <c r="C176" s="25"/>
      <c r="D176" s="25"/>
      <c r="E176" s="25"/>
      <c r="F176" s="25"/>
      <c r="G176" s="25"/>
      <c r="H176" s="25"/>
      <c r="J176" s="25"/>
      <c r="K176" s="25"/>
      <c r="L176" s="25"/>
      <c r="M176" s="25"/>
      <c r="N176" s="25"/>
      <c r="R176" s="20"/>
      <c r="S176" s="25"/>
      <c r="T176" s="25"/>
      <c r="U176" s="25"/>
      <c r="V176" s="25"/>
      <c r="W176" s="23" t="str">
        <f t="shared" si="6"/>
        <v>-</v>
      </c>
      <c r="X176" s="23" t="str">
        <f t="shared" si="6"/>
        <v>-</v>
      </c>
    </row>
    <row r="177" spans="1:24" x14ac:dyDescent="0.25">
      <c r="A177" s="25"/>
      <c r="B177" s="25"/>
      <c r="C177" s="25"/>
      <c r="D177" s="25"/>
      <c r="E177" s="25"/>
      <c r="F177" s="25"/>
      <c r="G177" s="25"/>
      <c r="H177" s="25"/>
      <c r="J177" s="25"/>
      <c r="K177" s="25"/>
      <c r="L177" s="25"/>
      <c r="M177" s="25"/>
      <c r="N177" s="25"/>
      <c r="R177" s="20"/>
      <c r="S177" s="25"/>
      <c r="T177" s="25"/>
      <c r="U177" s="25"/>
      <c r="V177" s="25"/>
      <c r="W177" s="23" t="str">
        <f t="shared" si="6"/>
        <v>-</v>
      </c>
      <c r="X177" s="23" t="str">
        <f t="shared" si="6"/>
        <v>-</v>
      </c>
    </row>
    <row r="178" spans="1:24" x14ac:dyDescent="0.25">
      <c r="A178" s="25"/>
      <c r="B178" s="25"/>
      <c r="C178" s="25"/>
      <c r="D178" s="25"/>
      <c r="E178" s="25"/>
      <c r="F178" s="25"/>
      <c r="G178" s="25"/>
      <c r="H178" s="25"/>
      <c r="J178" s="25"/>
      <c r="K178" s="25"/>
      <c r="L178" s="25"/>
      <c r="M178" s="25"/>
      <c r="N178" s="25"/>
      <c r="R178" s="20"/>
      <c r="S178" s="25"/>
      <c r="T178" s="25"/>
      <c r="U178" s="25"/>
      <c r="V178" s="25"/>
      <c r="W178" s="23" t="str">
        <f t="shared" si="6"/>
        <v>-</v>
      </c>
      <c r="X178" s="23" t="str">
        <f t="shared" si="6"/>
        <v>-</v>
      </c>
    </row>
    <row r="179" spans="1:24" x14ac:dyDescent="0.25">
      <c r="A179" s="25"/>
      <c r="B179" s="25"/>
      <c r="C179" s="25"/>
      <c r="D179" s="25"/>
      <c r="E179" s="25"/>
      <c r="F179" s="25"/>
      <c r="G179" s="25"/>
      <c r="H179" s="25"/>
      <c r="J179" s="25"/>
      <c r="K179" s="25"/>
      <c r="L179" s="25"/>
      <c r="M179" s="25"/>
      <c r="N179" s="25"/>
      <c r="R179" s="20"/>
      <c r="S179" s="25"/>
      <c r="T179" s="25"/>
      <c r="U179" s="25"/>
      <c r="V179" s="25"/>
      <c r="W179" s="23" t="str">
        <f t="shared" si="6"/>
        <v>-</v>
      </c>
      <c r="X179" s="23" t="str">
        <f t="shared" si="6"/>
        <v>-</v>
      </c>
    </row>
    <row r="180" spans="1:24" x14ac:dyDescent="0.25">
      <c r="A180" s="25"/>
      <c r="B180" s="25"/>
      <c r="C180" s="25"/>
      <c r="D180" s="25"/>
      <c r="E180" s="25"/>
      <c r="F180" s="25"/>
      <c r="G180" s="25"/>
      <c r="H180" s="25"/>
      <c r="J180" s="25"/>
      <c r="K180" s="25"/>
      <c r="L180" s="25"/>
      <c r="M180" s="25"/>
      <c r="N180" s="25"/>
      <c r="R180" s="20"/>
      <c r="S180" s="25"/>
      <c r="T180" s="25"/>
      <c r="U180" s="25"/>
      <c r="V180" s="25"/>
      <c r="W180" s="23" t="str">
        <f t="shared" si="6"/>
        <v>-</v>
      </c>
      <c r="X180" s="23" t="str">
        <f t="shared" si="6"/>
        <v>-</v>
      </c>
    </row>
    <row r="181" spans="1:24" x14ac:dyDescent="0.25">
      <c r="A181" s="25"/>
      <c r="B181" s="25"/>
      <c r="C181" s="25"/>
      <c r="D181" s="25"/>
      <c r="E181" s="25"/>
      <c r="F181" s="25"/>
      <c r="G181" s="25"/>
      <c r="H181" s="25"/>
      <c r="J181" s="25"/>
      <c r="K181" s="25"/>
      <c r="L181" s="25"/>
      <c r="M181" s="25"/>
      <c r="N181" s="25"/>
      <c r="R181" s="20"/>
      <c r="S181" s="25"/>
      <c r="T181" s="25"/>
      <c r="U181" s="25"/>
      <c r="V181" s="25"/>
      <c r="W181" s="23" t="str">
        <f t="shared" si="6"/>
        <v>-</v>
      </c>
      <c r="X181" s="23" t="str">
        <f t="shared" si="6"/>
        <v>-</v>
      </c>
    </row>
    <row r="182" spans="1:24" x14ac:dyDescent="0.25">
      <c r="A182" s="25"/>
      <c r="B182" s="25"/>
      <c r="C182" s="25"/>
      <c r="D182" s="25"/>
      <c r="E182" s="25"/>
      <c r="F182" s="25"/>
      <c r="G182" s="25"/>
      <c r="H182" s="25"/>
      <c r="J182" s="25"/>
      <c r="K182" s="25"/>
      <c r="L182" s="25"/>
      <c r="M182" s="25"/>
      <c r="N182" s="25"/>
      <c r="R182" s="20"/>
      <c r="S182" s="25"/>
      <c r="T182" s="25"/>
      <c r="U182" s="25"/>
      <c r="V182" s="25"/>
      <c r="W182" s="23" t="str">
        <f t="shared" si="6"/>
        <v>-</v>
      </c>
      <c r="X182" s="23" t="str">
        <f t="shared" si="6"/>
        <v>-</v>
      </c>
    </row>
    <row r="183" spans="1:24" x14ac:dyDescent="0.25">
      <c r="A183" s="25"/>
      <c r="B183" s="25"/>
      <c r="C183" s="25"/>
      <c r="D183" s="25"/>
      <c r="E183" s="25"/>
      <c r="F183" s="25"/>
      <c r="G183" s="25"/>
      <c r="H183" s="25"/>
      <c r="J183" s="25"/>
      <c r="K183" s="25"/>
      <c r="L183" s="25"/>
      <c r="M183" s="25"/>
      <c r="N183" s="25"/>
      <c r="R183" s="20"/>
      <c r="S183" s="25"/>
      <c r="T183" s="25"/>
      <c r="U183" s="25"/>
      <c r="V183" s="25"/>
      <c r="W183" s="23" t="str">
        <f t="shared" si="6"/>
        <v>-</v>
      </c>
      <c r="X183" s="23" t="str">
        <f t="shared" si="6"/>
        <v>-</v>
      </c>
    </row>
    <row r="184" spans="1:24" x14ac:dyDescent="0.25">
      <c r="A184" s="25"/>
      <c r="B184" s="25"/>
      <c r="C184" s="25"/>
      <c r="D184" s="25"/>
      <c r="E184" s="25"/>
      <c r="F184" s="25"/>
      <c r="G184" s="25"/>
      <c r="H184" s="25"/>
      <c r="J184" s="25"/>
      <c r="K184" s="25"/>
      <c r="L184" s="25"/>
      <c r="M184" s="25"/>
      <c r="N184" s="25"/>
      <c r="R184" s="20"/>
      <c r="S184" s="25"/>
      <c r="T184" s="25"/>
      <c r="U184" s="25"/>
      <c r="V184" s="25"/>
      <c r="W184" s="23" t="str">
        <f t="shared" si="6"/>
        <v>-</v>
      </c>
      <c r="X184" s="23" t="str">
        <f t="shared" si="6"/>
        <v>-</v>
      </c>
    </row>
    <row r="185" spans="1:24" x14ac:dyDescent="0.25">
      <c r="A185" s="25"/>
      <c r="B185" s="25"/>
      <c r="C185" s="25"/>
      <c r="D185" s="25"/>
      <c r="E185" s="25"/>
      <c r="F185" s="25"/>
      <c r="G185" s="25"/>
      <c r="H185" s="25"/>
      <c r="J185" s="25"/>
      <c r="K185" s="25"/>
      <c r="L185" s="25"/>
      <c r="M185" s="25"/>
      <c r="N185" s="25"/>
      <c r="R185" s="20"/>
      <c r="S185" s="25"/>
      <c r="T185" s="25"/>
      <c r="U185" s="25"/>
      <c r="V185" s="25"/>
      <c r="W185" s="23" t="str">
        <f t="shared" si="6"/>
        <v>-</v>
      </c>
      <c r="X185" s="23" t="str">
        <f t="shared" si="6"/>
        <v>-</v>
      </c>
    </row>
    <row r="186" spans="1:24" x14ac:dyDescent="0.25">
      <c r="A186" s="25"/>
      <c r="B186" s="25"/>
      <c r="C186" s="25"/>
      <c r="D186" s="25"/>
      <c r="E186" s="25"/>
      <c r="F186" s="25"/>
      <c r="G186" s="25"/>
      <c r="H186" s="25"/>
      <c r="J186" s="25"/>
      <c r="K186" s="25"/>
      <c r="L186" s="25"/>
      <c r="M186" s="25"/>
      <c r="N186" s="25"/>
      <c r="R186" s="20"/>
      <c r="S186" s="25"/>
      <c r="T186" s="25"/>
      <c r="U186" s="25"/>
      <c r="V186" s="25"/>
      <c r="W186" s="23" t="str">
        <f t="shared" si="6"/>
        <v>-</v>
      </c>
      <c r="X186" s="23" t="str">
        <f t="shared" si="6"/>
        <v>-</v>
      </c>
    </row>
    <row r="187" spans="1:24" x14ac:dyDescent="0.25">
      <c r="A187" s="25"/>
      <c r="B187" s="25"/>
      <c r="C187" s="25"/>
      <c r="D187" s="25"/>
      <c r="E187" s="25"/>
      <c r="F187" s="25"/>
      <c r="G187" s="25"/>
      <c r="H187" s="25"/>
      <c r="J187" s="25"/>
      <c r="K187" s="25"/>
      <c r="L187" s="25"/>
      <c r="M187" s="25"/>
      <c r="N187" s="25"/>
      <c r="R187" s="20"/>
      <c r="S187" s="25"/>
      <c r="T187" s="25"/>
      <c r="U187" s="25"/>
      <c r="V187" s="25"/>
      <c r="W187" s="23" t="str">
        <f t="shared" si="6"/>
        <v>-</v>
      </c>
      <c r="X187" s="23" t="str">
        <f t="shared" si="6"/>
        <v>-</v>
      </c>
    </row>
    <row r="188" spans="1:24" x14ac:dyDescent="0.25">
      <c r="A188" s="25"/>
      <c r="B188" s="25"/>
      <c r="C188" s="25"/>
      <c r="D188" s="25"/>
      <c r="E188" s="25"/>
      <c r="F188" s="25"/>
      <c r="G188" s="25"/>
      <c r="H188" s="25"/>
      <c r="J188" s="25"/>
      <c r="K188" s="25"/>
      <c r="L188" s="25"/>
      <c r="M188" s="25"/>
      <c r="N188" s="25"/>
      <c r="R188" s="20"/>
      <c r="S188" s="25"/>
      <c r="T188" s="25"/>
      <c r="U188" s="25"/>
      <c r="V188" s="25"/>
      <c r="W188" s="23" t="str">
        <f t="shared" si="6"/>
        <v>-</v>
      </c>
      <c r="X188" s="23" t="str">
        <f t="shared" si="6"/>
        <v>-</v>
      </c>
    </row>
    <row r="189" spans="1:24" x14ac:dyDescent="0.25">
      <c r="A189" s="25"/>
      <c r="B189" s="25"/>
      <c r="C189" s="25"/>
      <c r="D189" s="25"/>
      <c r="E189" s="25"/>
      <c r="F189" s="25"/>
      <c r="G189" s="25"/>
      <c r="H189" s="25"/>
      <c r="J189" s="25"/>
      <c r="K189" s="25"/>
      <c r="L189" s="25"/>
      <c r="M189" s="25"/>
      <c r="N189" s="25"/>
      <c r="R189" s="20"/>
      <c r="S189" s="25"/>
      <c r="T189" s="25"/>
      <c r="U189" s="25"/>
      <c r="V189" s="25"/>
      <c r="W189" s="23" t="str">
        <f t="shared" si="6"/>
        <v>-</v>
      </c>
      <c r="X189" s="23" t="str">
        <f t="shared" si="6"/>
        <v>-</v>
      </c>
    </row>
    <row r="190" spans="1:24" x14ac:dyDescent="0.25">
      <c r="A190" s="25"/>
      <c r="B190" s="25"/>
      <c r="C190" s="25"/>
      <c r="D190" s="25"/>
      <c r="E190" s="25"/>
      <c r="F190" s="25"/>
      <c r="G190" s="25"/>
      <c r="H190" s="25"/>
      <c r="J190" s="25"/>
      <c r="K190" s="25"/>
      <c r="L190" s="25"/>
      <c r="M190" s="25"/>
      <c r="N190" s="25"/>
      <c r="R190" s="20"/>
      <c r="S190" s="25"/>
      <c r="T190" s="25"/>
      <c r="U190" s="25"/>
      <c r="V190" s="25"/>
      <c r="W190" s="23" t="str">
        <f t="shared" si="6"/>
        <v>-</v>
      </c>
      <c r="X190" s="23" t="str">
        <f t="shared" si="6"/>
        <v>-</v>
      </c>
    </row>
    <row r="191" spans="1:24" x14ac:dyDescent="0.25">
      <c r="A191" s="25"/>
      <c r="B191" s="25"/>
      <c r="C191" s="25"/>
      <c r="D191" s="25"/>
      <c r="E191" s="25"/>
      <c r="F191" s="25"/>
      <c r="G191" s="25"/>
      <c r="H191" s="25"/>
      <c r="J191" s="25"/>
      <c r="K191" s="25"/>
      <c r="L191" s="25"/>
      <c r="M191" s="25"/>
      <c r="N191" s="25"/>
      <c r="R191" s="20"/>
      <c r="S191" s="25"/>
      <c r="T191" s="25"/>
      <c r="U191" s="25"/>
      <c r="V191" s="25"/>
      <c r="W191" s="23" t="str">
        <f t="shared" ref="W191:X254" si="7">IF((J191+L191/$X$6)&gt;0,(J191+L191/$X$6),"-")</f>
        <v>-</v>
      </c>
      <c r="X191" s="23" t="str">
        <f t="shared" si="7"/>
        <v>-</v>
      </c>
    </row>
    <row r="192" spans="1:24" x14ac:dyDescent="0.25">
      <c r="A192" s="25"/>
      <c r="B192" s="25"/>
      <c r="C192" s="25"/>
      <c r="D192" s="25"/>
      <c r="E192" s="25"/>
      <c r="F192" s="25"/>
      <c r="G192" s="25"/>
      <c r="H192" s="25"/>
      <c r="J192" s="25"/>
      <c r="K192" s="25"/>
      <c r="L192" s="25"/>
      <c r="M192" s="25"/>
      <c r="N192" s="25"/>
      <c r="R192" s="20"/>
      <c r="S192" s="25"/>
      <c r="T192" s="25"/>
      <c r="U192" s="25"/>
      <c r="V192" s="25"/>
      <c r="W192" s="23" t="str">
        <f t="shared" si="7"/>
        <v>-</v>
      </c>
      <c r="X192" s="23" t="str">
        <f t="shared" si="7"/>
        <v>-</v>
      </c>
    </row>
    <row r="193" spans="1:24" x14ac:dyDescent="0.25">
      <c r="A193" s="25"/>
      <c r="B193" s="25"/>
      <c r="C193" s="25"/>
      <c r="D193" s="25"/>
      <c r="E193" s="25"/>
      <c r="F193" s="25"/>
      <c r="G193" s="25"/>
      <c r="H193" s="25"/>
      <c r="J193" s="25"/>
      <c r="K193" s="25"/>
      <c r="L193" s="25"/>
      <c r="M193" s="25"/>
      <c r="N193" s="25"/>
      <c r="R193" s="20"/>
      <c r="S193" s="25"/>
      <c r="T193" s="25"/>
      <c r="U193" s="25"/>
      <c r="V193" s="25"/>
      <c r="W193" s="23" t="str">
        <f t="shared" si="7"/>
        <v>-</v>
      </c>
      <c r="X193" s="23" t="str">
        <f t="shared" si="7"/>
        <v>-</v>
      </c>
    </row>
    <row r="194" spans="1:24" x14ac:dyDescent="0.25">
      <c r="A194" s="25"/>
      <c r="B194" s="25"/>
      <c r="C194" s="25"/>
      <c r="D194" s="25"/>
      <c r="E194" s="25"/>
      <c r="F194" s="25"/>
      <c r="G194" s="25"/>
      <c r="H194" s="25"/>
      <c r="J194" s="25"/>
      <c r="K194" s="25"/>
      <c r="L194" s="25"/>
      <c r="M194" s="25"/>
      <c r="N194" s="25"/>
      <c r="R194" s="20"/>
      <c r="S194" s="25"/>
      <c r="T194" s="25"/>
      <c r="U194" s="25"/>
      <c r="V194" s="25"/>
      <c r="W194" s="23" t="str">
        <f t="shared" si="7"/>
        <v>-</v>
      </c>
      <c r="X194" s="23" t="str">
        <f t="shared" si="7"/>
        <v>-</v>
      </c>
    </row>
    <row r="195" spans="1:24" x14ac:dyDescent="0.25">
      <c r="A195" s="25"/>
      <c r="B195" s="25"/>
      <c r="C195" s="25"/>
      <c r="D195" s="25"/>
      <c r="E195" s="25"/>
      <c r="F195" s="25"/>
      <c r="G195" s="25"/>
      <c r="H195" s="25"/>
      <c r="J195" s="25"/>
      <c r="K195" s="25"/>
      <c r="L195" s="25"/>
      <c r="M195" s="25"/>
      <c r="N195" s="25"/>
      <c r="R195" s="20"/>
      <c r="S195" s="25"/>
      <c r="T195" s="25"/>
      <c r="U195" s="25"/>
      <c r="V195" s="25"/>
      <c r="W195" s="23" t="str">
        <f t="shared" si="7"/>
        <v>-</v>
      </c>
      <c r="X195" s="23" t="str">
        <f t="shared" si="7"/>
        <v>-</v>
      </c>
    </row>
    <row r="196" spans="1:24" x14ac:dyDescent="0.25">
      <c r="A196" s="25"/>
      <c r="B196" s="25"/>
      <c r="C196" s="25"/>
      <c r="D196" s="25"/>
      <c r="E196" s="25"/>
      <c r="F196" s="25"/>
      <c r="G196" s="25"/>
      <c r="H196" s="25"/>
      <c r="J196" s="25"/>
      <c r="K196" s="25"/>
      <c r="L196" s="25"/>
      <c r="M196" s="25"/>
      <c r="N196" s="25"/>
      <c r="R196" s="20"/>
      <c r="S196" s="25"/>
      <c r="T196" s="25"/>
      <c r="U196" s="25"/>
      <c r="V196" s="25"/>
      <c r="W196" s="23" t="str">
        <f t="shared" si="7"/>
        <v>-</v>
      </c>
      <c r="X196" s="23" t="str">
        <f t="shared" si="7"/>
        <v>-</v>
      </c>
    </row>
    <row r="197" spans="1:24" x14ac:dyDescent="0.25">
      <c r="A197" s="25"/>
      <c r="B197" s="25"/>
      <c r="C197" s="25"/>
      <c r="D197" s="25"/>
      <c r="E197" s="25"/>
      <c r="F197" s="25"/>
      <c r="G197" s="25"/>
      <c r="H197" s="25"/>
      <c r="J197" s="25"/>
      <c r="K197" s="25"/>
      <c r="L197" s="25"/>
      <c r="M197" s="25"/>
      <c r="N197" s="25"/>
      <c r="R197" s="20"/>
      <c r="S197" s="25"/>
      <c r="T197" s="25"/>
      <c r="U197" s="25"/>
      <c r="V197" s="25"/>
      <c r="W197" s="23" t="str">
        <f t="shared" si="7"/>
        <v>-</v>
      </c>
      <c r="X197" s="23" t="str">
        <f t="shared" si="7"/>
        <v>-</v>
      </c>
    </row>
    <row r="198" spans="1:24" x14ac:dyDescent="0.25">
      <c r="A198" s="25"/>
      <c r="B198" s="25"/>
      <c r="C198" s="25"/>
      <c r="D198" s="25"/>
      <c r="E198" s="25"/>
      <c r="F198" s="25"/>
      <c r="G198" s="25"/>
      <c r="H198" s="25"/>
      <c r="J198" s="25"/>
      <c r="K198" s="25"/>
      <c r="L198" s="25"/>
      <c r="M198" s="25"/>
      <c r="N198" s="25"/>
      <c r="R198" s="20"/>
      <c r="S198" s="25"/>
      <c r="T198" s="25"/>
      <c r="U198" s="25"/>
      <c r="V198" s="25"/>
      <c r="W198" s="23" t="str">
        <f t="shared" si="7"/>
        <v>-</v>
      </c>
      <c r="X198" s="23" t="str">
        <f t="shared" si="7"/>
        <v>-</v>
      </c>
    </row>
    <row r="199" spans="1:24" x14ac:dyDescent="0.25">
      <c r="A199" s="25"/>
      <c r="B199" s="25"/>
      <c r="C199" s="25"/>
      <c r="D199" s="25"/>
      <c r="E199" s="25"/>
      <c r="F199" s="25"/>
      <c r="G199" s="25"/>
      <c r="H199" s="25"/>
      <c r="J199" s="25"/>
      <c r="K199" s="25"/>
      <c r="L199" s="25"/>
      <c r="M199" s="25"/>
      <c r="N199" s="25"/>
      <c r="R199" s="20"/>
      <c r="S199" s="25"/>
      <c r="T199" s="25"/>
      <c r="U199" s="25"/>
      <c r="V199" s="25"/>
      <c r="W199" s="23" t="str">
        <f t="shared" si="7"/>
        <v>-</v>
      </c>
      <c r="X199" s="23" t="str">
        <f t="shared" si="7"/>
        <v>-</v>
      </c>
    </row>
    <row r="200" spans="1:24" x14ac:dyDescent="0.25">
      <c r="A200" s="25"/>
      <c r="B200" s="25"/>
      <c r="C200" s="25"/>
      <c r="D200" s="25"/>
      <c r="E200" s="25"/>
      <c r="F200" s="25"/>
      <c r="G200" s="25"/>
      <c r="H200" s="25"/>
      <c r="J200" s="25"/>
      <c r="K200" s="25"/>
      <c r="L200" s="25"/>
      <c r="M200" s="25"/>
      <c r="N200" s="25"/>
      <c r="R200" s="20"/>
      <c r="S200" s="25"/>
      <c r="T200" s="25"/>
      <c r="U200" s="25"/>
      <c r="V200" s="25"/>
      <c r="W200" s="23" t="str">
        <f t="shared" si="7"/>
        <v>-</v>
      </c>
      <c r="X200" s="23" t="str">
        <f t="shared" si="7"/>
        <v>-</v>
      </c>
    </row>
    <row r="201" spans="1:24" x14ac:dyDescent="0.25">
      <c r="A201" s="25"/>
      <c r="B201" s="25"/>
      <c r="C201" s="25"/>
      <c r="D201" s="25"/>
      <c r="E201" s="25"/>
      <c r="F201" s="25"/>
      <c r="G201" s="25"/>
      <c r="H201" s="25"/>
      <c r="J201" s="25"/>
      <c r="K201" s="25"/>
      <c r="L201" s="25"/>
      <c r="M201" s="25"/>
      <c r="N201" s="25"/>
      <c r="R201" s="20"/>
      <c r="S201" s="25"/>
      <c r="T201" s="25"/>
      <c r="U201" s="25"/>
      <c r="V201" s="25"/>
      <c r="W201" s="23" t="str">
        <f t="shared" si="7"/>
        <v>-</v>
      </c>
      <c r="X201" s="23" t="str">
        <f t="shared" si="7"/>
        <v>-</v>
      </c>
    </row>
    <row r="202" spans="1:24" x14ac:dyDescent="0.25">
      <c r="A202" s="25"/>
      <c r="B202" s="25"/>
      <c r="C202" s="25"/>
      <c r="D202" s="25"/>
      <c r="E202" s="25"/>
      <c r="F202" s="25"/>
      <c r="G202" s="25"/>
      <c r="H202" s="25"/>
      <c r="J202" s="25"/>
      <c r="K202" s="25"/>
      <c r="L202" s="25"/>
      <c r="M202" s="25"/>
      <c r="N202" s="25"/>
      <c r="R202" s="20"/>
      <c r="S202" s="25"/>
      <c r="T202" s="25"/>
      <c r="U202" s="25"/>
      <c r="V202" s="25"/>
      <c r="W202" s="23" t="str">
        <f t="shared" si="7"/>
        <v>-</v>
      </c>
      <c r="X202" s="23" t="str">
        <f t="shared" si="7"/>
        <v>-</v>
      </c>
    </row>
    <row r="203" spans="1:24" x14ac:dyDescent="0.25">
      <c r="A203" s="25"/>
      <c r="B203" s="25"/>
      <c r="C203" s="25"/>
      <c r="D203" s="25"/>
      <c r="E203" s="25"/>
      <c r="F203" s="25"/>
      <c r="G203" s="25"/>
      <c r="H203" s="25"/>
      <c r="J203" s="25"/>
      <c r="K203" s="25"/>
      <c r="L203" s="25"/>
      <c r="M203" s="25"/>
      <c r="N203" s="25"/>
      <c r="R203" s="20"/>
      <c r="S203" s="25"/>
      <c r="T203" s="25"/>
      <c r="U203" s="25"/>
      <c r="V203" s="25"/>
      <c r="W203" s="23" t="str">
        <f t="shared" si="7"/>
        <v>-</v>
      </c>
      <c r="X203" s="23" t="str">
        <f t="shared" si="7"/>
        <v>-</v>
      </c>
    </row>
    <row r="204" spans="1:24" x14ac:dyDescent="0.25">
      <c r="A204" s="25"/>
      <c r="B204" s="25"/>
      <c r="C204" s="25"/>
      <c r="D204" s="25"/>
      <c r="E204" s="25"/>
      <c r="F204" s="25"/>
      <c r="G204" s="25"/>
      <c r="H204" s="25"/>
      <c r="J204" s="25"/>
      <c r="K204" s="25"/>
      <c r="L204" s="25"/>
      <c r="M204" s="25"/>
      <c r="N204" s="25"/>
      <c r="R204" s="20"/>
      <c r="S204" s="25"/>
      <c r="T204" s="25"/>
      <c r="U204" s="25"/>
      <c r="V204" s="25"/>
      <c r="W204" s="23" t="str">
        <f t="shared" si="7"/>
        <v>-</v>
      </c>
      <c r="X204" s="23" t="str">
        <f t="shared" si="7"/>
        <v>-</v>
      </c>
    </row>
    <row r="205" spans="1:24" x14ac:dyDescent="0.25">
      <c r="A205" s="25"/>
      <c r="B205" s="25"/>
      <c r="C205" s="25"/>
      <c r="D205" s="25"/>
      <c r="E205" s="25"/>
      <c r="F205" s="25"/>
      <c r="G205" s="25"/>
      <c r="H205" s="25"/>
      <c r="J205" s="25"/>
      <c r="K205" s="25"/>
      <c r="L205" s="25"/>
      <c r="M205" s="25"/>
      <c r="N205" s="25"/>
      <c r="R205" s="20"/>
      <c r="S205" s="25"/>
      <c r="T205" s="25"/>
      <c r="U205" s="25"/>
      <c r="V205" s="25"/>
      <c r="W205" s="23" t="str">
        <f t="shared" si="7"/>
        <v>-</v>
      </c>
      <c r="X205" s="23" t="str">
        <f t="shared" si="7"/>
        <v>-</v>
      </c>
    </row>
    <row r="206" spans="1:24" x14ac:dyDescent="0.25">
      <c r="A206" s="25"/>
      <c r="B206" s="25"/>
      <c r="C206" s="25"/>
      <c r="D206" s="25"/>
      <c r="E206" s="25"/>
      <c r="F206" s="25"/>
      <c r="G206" s="25"/>
      <c r="H206" s="25"/>
      <c r="J206" s="25"/>
      <c r="K206" s="25"/>
      <c r="L206" s="25"/>
      <c r="M206" s="25"/>
      <c r="N206" s="25"/>
      <c r="R206" s="20"/>
      <c r="S206" s="25"/>
      <c r="T206" s="25"/>
      <c r="U206" s="25"/>
      <c r="V206" s="25"/>
      <c r="W206" s="23" t="str">
        <f t="shared" si="7"/>
        <v>-</v>
      </c>
      <c r="X206" s="23" t="str">
        <f t="shared" si="7"/>
        <v>-</v>
      </c>
    </row>
    <row r="207" spans="1:24" x14ac:dyDescent="0.25">
      <c r="A207" s="25"/>
      <c r="B207" s="25"/>
      <c r="C207" s="25"/>
      <c r="D207" s="25"/>
      <c r="E207" s="25"/>
      <c r="F207" s="25"/>
      <c r="G207" s="25"/>
      <c r="H207" s="25"/>
      <c r="J207" s="25"/>
      <c r="K207" s="25"/>
      <c r="L207" s="25"/>
      <c r="M207" s="25"/>
      <c r="N207" s="25"/>
      <c r="R207" s="20"/>
      <c r="S207" s="25"/>
      <c r="T207" s="25"/>
      <c r="U207" s="25"/>
      <c r="V207" s="25"/>
      <c r="W207" s="23" t="str">
        <f t="shared" si="7"/>
        <v>-</v>
      </c>
      <c r="X207" s="23" t="str">
        <f t="shared" si="7"/>
        <v>-</v>
      </c>
    </row>
    <row r="208" spans="1:24" x14ac:dyDescent="0.25">
      <c r="A208" s="25"/>
      <c r="B208" s="25"/>
      <c r="C208" s="25"/>
      <c r="D208" s="25"/>
      <c r="E208" s="25"/>
      <c r="F208" s="25"/>
      <c r="G208" s="25"/>
      <c r="H208" s="25"/>
      <c r="J208" s="25"/>
      <c r="K208" s="25"/>
      <c r="L208" s="25"/>
      <c r="M208" s="25"/>
      <c r="N208" s="25"/>
      <c r="R208" s="20"/>
      <c r="S208" s="25"/>
      <c r="T208" s="25"/>
      <c r="U208" s="25"/>
      <c r="V208" s="25"/>
      <c r="W208" s="23" t="str">
        <f t="shared" si="7"/>
        <v>-</v>
      </c>
      <c r="X208" s="23" t="str">
        <f t="shared" si="7"/>
        <v>-</v>
      </c>
    </row>
    <row r="209" spans="1:24" x14ac:dyDescent="0.25">
      <c r="A209" s="25"/>
      <c r="B209" s="25"/>
      <c r="C209" s="25"/>
      <c r="D209" s="25"/>
      <c r="E209" s="25"/>
      <c r="F209" s="25"/>
      <c r="G209" s="25"/>
      <c r="H209" s="25"/>
      <c r="J209" s="25"/>
      <c r="K209" s="25"/>
      <c r="L209" s="25"/>
      <c r="M209" s="25"/>
      <c r="N209" s="25"/>
      <c r="R209" s="20"/>
      <c r="S209" s="25"/>
      <c r="T209" s="25"/>
      <c r="U209" s="25"/>
      <c r="V209" s="25"/>
      <c r="W209" s="23" t="str">
        <f t="shared" si="7"/>
        <v>-</v>
      </c>
      <c r="X209" s="23" t="str">
        <f t="shared" si="7"/>
        <v>-</v>
      </c>
    </row>
    <row r="210" spans="1:24" x14ac:dyDescent="0.25">
      <c r="A210" s="25"/>
      <c r="B210" s="25"/>
      <c r="C210" s="25"/>
      <c r="D210" s="25"/>
      <c r="E210" s="25"/>
      <c r="F210" s="25"/>
      <c r="G210" s="25"/>
      <c r="H210" s="25"/>
      <c r="J210" s="25"/>
      <c r="K210" s="25"/>
      <c r="L210" s="25"/>
      <c r="M210" s="25"/>
      <c r="N210" s="25"/>
      <c r="R210" s="20"/>
      <c r="S210" s="25"/>
      <c r="T210" s="25"/>
      <c r="U210" s="25"/>
      <c r="V210" s="25"/>
      <c r="W210" s="23" t="str">
        <f t="shared" si="7"/>
        <v>-</v>
      </c>
      <c r="X210" s="23" t="str">
        <f t="shared" si="7"/>
        <v>-</v>
      </c>
    </row>
    <row r="211" spans="1:24" x14ac:dyDescent="0.25">
      <c r="A211" s="25"/>
      <c r="B211" s="25"/>
      <c r="C211" s="25"/>
      <c r="D211" s="25"/>
      <c r="E211" s="25"/>
      <c r="F211" s="25"/>
      <c r="G211" s="25"/>
      <c r="H211" s="25"/>
      <c r="J211" s="25"/>
      <c r="K211" s="25"/>
      <c r="L211" s="25"/>
      <c r="M211" s="25"/>
      <c r="N211" s="25"/>
      <c r="R211" s="20"/>
      <c r="S211" s="25"/>
      <c r="T211" s="25"/>
      <c r="U211" s="25"/>
      <c r="V211" s="25"/>
      <c r="W211" s="23" t="str">
        <f t="shared" si="7"/>
        <v>-</v>
      </c>
      <c r="X211" s="23" t="str">
        <f t="shared" si="7"/>
        <v>-</v>
      </c>
    </row>
    <row r="212" spans="1:24" x14ac:dyDescent="0.25">
      <c r="A212" s="25"/>
      <c r="B212" s="25"/>
      <c r="C212" s="25"/>
      <c r="D212" s="25"/>
      <c r="E212" s="25"/>
      <c r="F212" s="25"/>
      <c r="G212" s="25"/>
      <c r="H212" s="25"/>
      <c r="J212" s="25"/>
      <c r="K212" s="25"/>
      <c r="L212" s="25"/>
      <c r="M212" s="25"/>
      <c r="N212" s="25"/>
      <c r="R212" s="20"/>
      <c r="S212" s="25"/>
      <c r="T212" s="25"/>
      <c r="U212" s="25"/>
      <c r="V212" s="25"/>
      <c r="W212" s="23" t="str">
        <f t="shared" si="7"/>
        <v>-</v>
      </c>
      <c r="X212" s="23" t="str">
        <f t="shared" si="7"/>
        <v>-</v>
      </c>
    </row>
    <row r="213" spans="1:24" x14ac:dyDescent="0.25">
      <c r="A213" s="25"/>
      <c r="B213" s="25"/>
      <c r="C213" s="25"/>
      <c r="D213" s="25"/>
      <c r="E213" s="25"/>
      <c r="F213" s="25"/>
      <c r="G213" s="25"/>
      <c r="H213" s="25"/>
      <c r="J213" s="25"/>
      <c r="K213" s="25"/>
      <c r="L213" s="25"/>
      <c r="M213" s="25"/>
      <c r="N213" s="25"/>
      <c r="R213" s="20"/>
      <c r="S213" s="25"/>
      <c r="T213" s="25"/>
      <c r="U213" s="25"/>
      <c r="V213" s="25"/>
      <c r="W213" s="23" t="str">
        <f t="shared" si="7"/>
        <v>-</v>
      </c>
      <c r="X213" s="23" t="str">
        <f t="shared" si="7"/>
        <v>-</v>
      </c>
    </row>
    <row r="214" spans="1:24" x14ac:dyDescent="0.25">
      <c r="A214" s="25"/>
      <c r="B214" s="25"/>
      <c r="C214" s="25"/>
      <c r="D214" s="25"/>
      <c r="E214" s="25"/>
      <c r="F214" s="25"/>
      <c r="G214" s="25"/>
      <c r="H214" s="25"/>
      <c r="J214" s="25"/>
      <c r="K214" s="25"/>
      <c r="L214" s="25"/>
      <c r="M214" s="25"/>
      <c r="N214" s="25"/>
      <c r="R214" s="20"/>
      <c r="S214" s="25"/>
      <c r="T214" s="25"/>
      <c r="U214" s="25"/>
      <c r="V214" s="25"/>
      <c r="W214" s="23" t="str">
        <f t="shared" si="7"/>
        <v>-</v>
      </c>
      <c r="X214" s="23" t="str">
        <f t="shared" si="7"/>
        <v>-</v>
      </c>
    </row>
    <row r="215" spans="1:24" x14ac:dyDescent="0.25">
      <c r="A215" s="25"/>
      <c r="B215" s="25"/>
      <c r="C215" s="25"/>
      <c r="D215" s="25"/>
      <c r="E215" s="25"/>
      <c r="F215" s="25"/>
      <c r="G215" s="25"/>
      <c r="H215" s="25"/>
      <c r="J215" s="25"/>
      <c r="K215" s="25"/>
      <c r="L215" s="25"/>
      <c r="M215" s="25"/>
      <c r="N215" s="25"/>
      <c r="R215" s="20"/>
      <c r="S215" s="25"/>
      <c r="T215" s="25"/>
      <c r="U215" s="25"/>
      <c r="V215" s="25"/>
      <c r="W215" s="23" t="str">
        <f t="shared" si="7"/>
        <v>-</v>
      </c>
      <c r="X215" s="23" t="str">
        <f t="shared" si="7"/>
        <v>-</v>
      </c>
    </row>
    <row r="216" spans="1:24" x14ac:dyDescent="0.25">
      <c r="A216" s="25"/>
      <c r="B216" s="25"/>
      <c r="C216" s="25"/>
      <c r="D216" s="25"/>
      <c r="E216" s="25"/>
      <c r="F216" s="25"/>
      <c r="G216" s="25"/>
      <c r="H216" s="25"/>
      <c r="J216" s="25"/>
      <c r="K216" s="25"/>
      <c r="L216" s="25"/>
      <c r="M216" s="25"/>
      <c r="N216" s="25"/>
      <c r="R216" s="20"/>
      <c r="S216" s="25"/>
      <c r="T216" s="25"/>
      <c r="U216" s="25"/>
      <c r="V216" s="25"/>
      <c r="W216" s="23" t="str">
        <f t="shared" si="7"/>
        <v>-</v>
      </c>
      <c r="X216" s="23" t="str">
        <f t="shared" si="7"/>
        <v>-</v>
      </c>
    </row>
    <row r="217" spans="1:24" x14ac:dyDescent="0.25">
      <c r="A217" s="25"/>
      <c r="B217" s="25"/>
      <c r="C217" s="25"/>
      <c r="D217" s="25"/>
      <c r="E217" s="25"/>
      <c r="F217" s="25"/>
      <c r="G217" s="25"/>
      <c r="H217" s="25"/>
      <c r="J217" s="25"/>
      <c r="K217" s="25"/>
      <c r="L217" s="25"/>
      <c r="M217" s="25"/>
      <c r="N217" s="25"/>
      <c r="R217" s="20"/>
      <c r="S217" s="25"/>
      <c r="T217" s="25"/>
      <c r="U217" s="25"/>
      <c r="V217" s="25"/>
      <c r="W217" s="23" t="str">
        <f t="shared" si="7"/>
        <v>-</v>
      </c>
      <c r="X217" s="23" t="str">
        <f t="shared" si="7"/>
        <v>-</v>
      </c>
    </row>
    <row r="218" spans="1:24" x14ac:dyDescent="0.25">
      <c r="A218" s="25"/>
      <c r="B218" s="25"/>
      <c r="C218" s="25"/>
      <c r="D218" s="25"/>
      <c r="E218" s="25"/>
      <c r="F218" s="25"/>
      <c r="G218" s="25"/>
      <c r="H218" s="25"/>
      <c r="J218" s="25"/>
      <c r="K218" s="25"/>
      <c r="L218" s="25"/>
      <c r="M218" s="25"/>
      <c r="N218" s="25"/>
      <c r="R218" s="20"/>
      <c r="S218" s="25"/>
      <c r="T218" s="25"/>
      <c r="U218" s="25"/>
      <c r="V218" s="25"/>
      <c r="W218" s="23" t="str">
        <f t="shared" si="7"/>
        <v>-</v>
      </c>
      <c r="X218" s="23" t="str">
        <f t="shared" si="7"/>
        <v>-</v>
      </c>
    </row>
    <row r="219" spans="1:24" x14ac:dyDescent="0.25">
      <c r="A219" s="25"/>
      <c r="B219" s="25"/>
      <c r="C219" s="25"/>
      <c r="D219" s="25"/>
      <c r="E219" s="25"/>
      <c r="F219" s="25"/>
      <c r="G219" s="25"/>
      <c r="H219" s="25"/>
      <c r="J219" s="25"/>
      <c r="K219" s="25"/>
      <c r="L219" s="25"/>
      <c r="M219" s="25"/>
      <c r="N219" s="25"/>
      <c r="R219" s="20"/>
      <c r="S219" s="25"/>
      <c r="T219" s="25"/>
      <c r="U219" s="25"/>
      <c r="V219" s="25"/>
      <c r="W219" s="23" t="str">
        <f t="shared" si="7"/>
        <v>-</v>
      </c>
      <c r="X219" s="23" t="str">
        <f t="shared" si="7"/>
        <v>-</v>
      </c>
    </row>
    <row r="220" spans="1:24" x14ac:dyDescent="0.25">
      <c r="A220" s="25"/>
      <c r="B220" s="25"/>
      <c r="C220" s="25"/>
      <c r="D220" s="25"/>
      <c r="E220" s="25"/>
      <c r="F220" s="25"/>
      <c r="G220" s="25"/>
      <c r="H220" s="25"/>
      <c r="J220" s="25"/>
      <c r="K220" s="25"/>
      <c r="L220" s="25"/>
      <c r="M220" s="25"/>
      <c r="N220" s="25"/>
      <c r="R220" s="20"/>
      <c r="S220" s="25"/>
      <c r="T220" s="25"/>
      <c r="U220" s="25"/>
      <c r="V220" s="25"/>
      <c r="W220" s="23" t="str">
        <f t="shared" si="7"/>
        <v>-</v>
      </c>
      <c r="X220" s="23" t="str">
        <f t="shared" si="7"/>
        <v>-</v>
      </c>
    </row>
    <row r="221" spans="1:24" x14ac:dyDescent="0.25">
      <c r="A221" s="25"/>
      <c r="B221" s="25"/>
      <c r="C221" s="25"/>
      <c r="D221" s="25"/>
      <c r="E221" s="25"/>
      <c r="F221" s="25"/>
      <c r="G221" s="25"/>
      <c r="H221" s="25"/>
      <c r="J221" s="25"/>
      <c r="K221" s="25"/>
      <c r="L221" s="25"/>
      <c r="M221" s="25"/>
      <c r="N221" s="25"/>
      <c r="R221" s="20"/>
      <c r="S221" s="25"/>
      <c r="T221" s="25"/>
      <c r="U221" s="25"/>
      <c r="V221" s="25"/>
      <c r="W221" s="23" t="str">
        <f t="shared" si="7"/>
        <v>-</v>
      </c>
      <c r="X221" s="23" t="str">
        <f t="shared" si="7"/>
        <v>-</v>
      </c>
    </row>
    <row r="222" spans="1:24" x14ac:dyDescent="0.25">
      <c r="A222" s="25"/>
      <c r="B222" s="25"/>
      <c r="C222" s="25"/>
      <c r="D222" s="25"/>
      <c r="E222" s="25"/>
      <c r="F222" s="25"/>
      <c r="G222" s="25"/>
      <c r="H222" s="25"/>
      <c r="J222" s="25"/>
      <c r="K222" s="25"/>
      <c r="L222" s="25"/>
      <c r="M222" s="25"/>
      <c r="N222" s="25"/>
      <c r="R222" s="20"/>
      <c r="S222" s="25"/>
      <c r="T222" s="25"/>
      <c r="U222" s="25"/>
      <c r="V222" s="25"/>
      <c r="W222" s="23" t="str">
        <f t="shared" si="7"/>
        <v>-</v>
      </c>
      <c r="X222" s="23" t="str">
        <f t="shared" si="7"/>
        <v>-</v>
      </c>
    </row>
    <row r="223" spans="1:24" x14ac:dyDescent="0.25">
      <c r="A223" s="25"/>
      <c r="B223" s="25"/>
      <c r="C223" s="25"/>
      <c r="D223" s="25"/>
      <c r="E223" s="25"/>
      <c r="F223" s="25"/>
      <c r="G223" s="25"/>
      <c r="H223" s="25"/>
      <c r="J223" s="25"/>
      <c r="K223" s="25"/>
      <c r="L223" s="25"/>
      <c r="M223" s="25"/>
      <c r="N223" s="25"/>
      <c r="R223" s="20"/>
      <c r="S223" s="25"/>
      <c r="T223" s="25"/>
      <c r="U223" s="25"/>
      <c r="V223" s="25"/>
      <c r="W223" s="23" t="str">
        <f t="shared" si="7"/>
        <v>-</v>
      </c>
      <c r="X223" s="23" t="str">
        <f t="shared" si="7"/>
        <v>-</v>
      </c>
    </row>
    <row r="224" spans="1:24" x14ac:dyDescent="0.25">
      <c r="A224" s="25"/>
      <c r="B224" s="25"/>
      <c r="C224" s="25"/>
      <c r="D224" s="25"/>
      <c r="E224" s="25"/>
      <c r="F224" s="25"/>
      <c r="G224" s="25"/>
      <c r="H224" s="25"/>
      <c r="J224" s="25"/>
      <c r="K224" s="25"/>
      <c r="L224" s="25"/>
      <c r="M224" s="25"/>
      <c r="N224" s="25"/>
      <c r="R224" s="20"/>
      <c r="S224" s="25"/>
      <c r="T224" s="25"/>
      <c r="U224" s="25"/>
      <c r="V224" s="25"/>
      <c r="W224" s="23" t="str">
        <f t="shared" si="7"/>
        <v>-</v>
      </c>
      <c r="X224" s="23" t="str">
        <f t="shared" si="7"/>
        <v>-</v>
      </c>
    </row>
    <row r="225" spans="1:24" x14ac:dyDescent="0.25">
      <c r="A225" s="25"/>
      <c r="B225" s="25"/>
      <c r="C225" s="25"/>
      <c r="D225" s="25"/>
      <c r="E225" s="25"/>
      <c r="F225" s="25"/>
      <c r="G225" s="25"/>
      <c r="H225" s="25"/>
      <c r="J225" s="25"/>
      <c r="K225" s="25"/>
      <c r="L225" s="25"/>
      <c r="M225" s="25"/>
      <c r="N225" s="25"/>
      <c r="R225" s="20"/>
      <c r="S225" s="25"/>
      <c r="T225" s="25"/>
      <c r="U225" s="25"/>
      <c r="V225" s="25"/>
      <c r="W225" s="23" t="str">
        <f t="shared" si="7"/>
        <v>-</v>
      </c>
      <c r="X225" s="23" t="str">
        <f t="shared" si="7"/>
        <v>-</v>
      </c>
    </row>
    <row r="226" spans="1:24" x14ac:dyDescent="0.25">
      <c r="A226" s="25"/>
      <c r="B226" s="25"/>
      <c r="C226" s="25"/>
      <c r="D226" s="25"/>
      <c r="E226" s="25"/>
      <c r="F226" s="25"/>
      <c r="G226" s="25"/>
      <c r="H226" s="25"/>
      <c r="J226" s="25"/>
      <c r="K226" s="25"/>
      <c r="L226" s="25"/>
      <c r="M226" s="25"/>
      <c r="N226" s="25"/>
      <c r="R226" s="20"/>
      <c r="S226" s="25"/>
      <c r="T226" s="25"/>
      <c r="U226" s="25"/>
      <c r="V226" s="25"/>
      <c r="W226" s="23" t="str">
        <f t="shared" si="7"/>
        <v>-</v>
      </c>
      <c r="X226" s="23" t="str">
        <f t="shared" si="7"/>
        <v>-</v>
      </c>
    </row>
    <row r="227" spans="1:24" x14ac:dyDescent="0.25">
      <c r="A227" s="25"/>
      <c r="B227" s="25"/>
      <c r="C227" s="25"/>
      <c r="D227" s="25"/>
      <c r="E227" s="25"/>
      <c r="F227" s="25"/>
      <c r="G227" s="25"/>
      <c r="H227" s="25"/>
      <c r="J227" s="25"/>
      <c r="K227" s="25"/>
      <c r="L227" s="25"/>
      <c r="M227" s="25"/>
      <c r="N227" s="25"/>
      <c r="R227" s="20"/>
      <c r="S227" s="25"/>
      <c r="T227" s="25"/>
      <c r="U227" s="25"/>
      <c r="V227" s="25"/>
      <c r="W227" s="23" t="str">
        <f t="shared" si="7"/>
        <v>-</v>
      </c>
      <c r="X227" s="23" t="str">
        <f t="shared" si="7"/>
        <v>-</v>
      </c>
    </row>
    <row r="228" spans="1:24" x14ac:dyDescent="0.25">
      <c r="A228" s="25"/>
      <c r="B228" s="25"/>
      <c r="C228" s="25"/>
      <c r="D228" s="25"/>
      <c r="E228" s="25"/>
      <c r="F228" s="25"/>
      <c r="G228" s="25"/>
      <c r="H228" s="25"/>
      <c r="J228" s="25"/>
      <c r="K228" s="25"/>
      <c r="L228" s="25"/>
      <c r="M228" s="25"/>
      <c r="N228" s="25"/>
      <c r="R228" s="20"/>
      <c r="S228" s="25"/>
      <c r="T228" s="25"/>
      <c r="U228" s="25"/>
      <c r="V228" s="25"/>
      <c r="W228" s="23" t="str">
        <f t="shared" si="7"/>
        <v>-</v>
      </c>
      <c r="X228" s="23" t="str">
        <f t="shared" si="7"/>
        <v>-</v>
      </c>
    </row>
    <row r="229" spans="1:24" x14ac:dyDescent="0.25">
      <c r="A229" s="25"/>
      <c r="B229" s="25"/>
      <c r="C229" s="25"/>
      <c r="D229" s="25"/>
      <c r="E229" s="25"/>
      <c r="F229" s="25"/>
      <c r="G229" s="25"/>
      <c r="H229" s="25"/>
      <c r="J229" s="25"/>
      <c r="K229" s="25"/>
      <c r="L229" s="25"/>
      <c r="M229" s="25"/>
      <c r="N229" s="25"/>
      <c r="R229" s="20"/>
      <c r="S229" s="25"/>
      <c r="T229" s="25"/>
      <c r="U229" s="25"/>
      <c r="V229" s="25"/>
      <c r="W229" s="23" t="str">
        <f t="shared" si="7"/>
        <v>-</v>
      </c>
      <c r="X229" s="23" t="str">
        <f t="shared" si="7"/>
        <v>-</v>
      </c>
    </row>
    <row r="230" spans="1:24" x14ac:dyDescent="0.25">
      <c r="A230" s="25"/>
      <c r="B230" s="25"/>
      <c r="C230" s="25"/>
      <c r="D230" s="25"/>
      <c r="E230" s="25"/>
      <c r="F230" s="25"/>
      <c r="G230" s="25"/>
      <c r="H230" s="25"/>
      <c r="J230" s="25"/>
      <c r="K230" s="25"/>
      <c r="L230" s="25"/>
      <c r="M230" s="25"/>
      <c r="N230" s="25"/>
      <c r="R230" s="20"/>
      <c r="S230" s="25"/>
      <c r="T230" s="25"/>
      <c r="U230" s="25"/>
      <c r="V230" s="25"/>
      <c r="W230" s="23" t="str">
        <f t="shared" si="7"/>
        <v>-</v>
      </c>
      <c r="X230" s="23" t="str">
        <f t="shared" si="7"/>
        <v>-</v>
      </c>
    </row>
    <row r="231" spans="1:24" x14ac:dyDescent="0.25">
      <c r="A231" s="25"/>
      <c r="B231" s="25"/>
      <c r="C231" s="25"/>
      <c r="D231" s="25"/>
      <c r="E231" s="25"/>
      <c r="F231" s="25"/>
      <c r="G231" s="25"/>
      <c r="H231" s="25"/>
      <c r="J231" s="25"/>
      <c r="K231" s="25"/>
      <c r="L231" s="25"/>
      <c r="M231" s="25"/>
      <c r="N231" s="25"/>
      <c r="R231" s="20"/>
      <c r="S231" s="25"/>
      <c r="T231" s="25"/>
      <c r="U231" s="25"/>
      <c r="V231" s="25"/>
      <c r="W231" s="23" t="str">
        <f t="shared" si="7"/>
        <v>-</v>
      </c>
      <c r="X231" s="23" t="str">
        <f t="shared" si="7"/>
        <v>-</v>
      </c>
    </row>
    <row r="232" spans="1:24" x14ac:dyDescent="0.25">
      <c r="A232" s="25"/>
      <c r="B232" s="25"/>
      <c r="C232" s="25"/>
      <c r="D232" s="25"/>
      <c r="E232" s="25"/>
      <c r="F232" s="25"/>
      <c r="G232" s="25"/>
      <c r="H232" s="25"/>
      <c r="J232" s="25"/>
      <c r="K232" s="25"/>
      <c r="L232" s="25"/>
      <c r="M232" s="25"/>
      <c r="N232" s="25"/>
      <c r="R232" s="20"/>
      <c r="S232" s="25"/>
      <c r="T232" s="25"/>
      <c r="U232" s="25"/>
      <c r="V232" s="25"/>
      <c r="W232" s="23" t="str">
        <f t="shared" si="7"/>
        <v>-</v>
      </c>
      <c r="X232" s="23" t="str">
        <f t="shared" si="7"/>
        <v>-</v>
      </c>
    </row>
    <row r="233" spans="1:24" x14ac:dyDescent="0.25">
      <c r="A233" s="25"/>
      <c r="B233" s="25"/>
      <c r="C233" s="25"/>
      <c r="D233" s="25"/>
      <c r="E233" s="25"/>
      <c r="F233" s="25"/>
      <c r="G233" s="25"/>
      <c r="H233" s="25"/>
      <c r="J233" s="25"/>
      <c r="K233" s="25"/>
      <c r="L233" s="25"/>
      <c r="M233" s="25"/>
      <c r="N233" s="25"/>
      <c r="R233" s="20"/>
      <c r="S233" s="25"/>
      <c r="T233" s="25"/>
      <c r="U233" s="25"/>
      <c r="V233" s="25"/>
      <c r="W233" s="23" t="str">
        <f t="shared" si="7"/>
        <v>-</v>
      </c>
      <c r="X233" s="23" t="str">
        <f t="shared" si="7"/>
        <v>-</v>
      </c>
    </row>
    <row r="234" spans="1:24" x14ac:dyDescent="0.25">
      <c r="A234" s="25"/>
      <c r="B234" s="25"/>
      <c r="C234" s="25"/>
      <c r="D234" s="25"/>
      <c r="E234" s="25"/>
      <c r="F234" s="25"/>
      <c r="G234" s="25"/>
      <c r="H234" s="25"/>
      <c r="J234" s="25"/>
      <c r="K234" s="25"/>
      <c r="L234" s="25"/>
      <c r="M234" s="25"/>
      <c r="N234" s="25"/>
      <c r="R234" s="20"/>
      <c r="S234" s="25"/>
      <c r="T234" s="25"/>
      <c r="U234" s="25"/>
      <c r="V234" s="25"/>
      <c r="W234" s="23" t="str">
        <f t="shared" si="7"/>
        <v>-</v>
      </c>
      <c r="X234" s="23" t="str">
        <f t="shared" si="7"/>
        <v>-</v>
      </c>
    </row>
    <row r="235" spans="1:24" x14ac:dyDescent="0.25">
      <c r="A235" s="25"/>
      <c r="B235" s="25"/>
      <c r="C235" s="25"/>
      <c r="D235" s="25"/>
      <c r="E235" s="25"/>
      <c r="F235" s="25"/>
      <c r="G235" s="25"/>
      <c r="H235" s="25"/>
      <c r="J235" s="25"/>
      <c r="K235" s="25"/>
      <c r="L235" s="25"/>
      <c r="M235" s="25"/>
      <c r="N235" s="25"/>
      <c r="R235" s="20"/>
      <c r="S235" s="25"/>
      <c r="T235" s="25"/>
      <c r="U235" s="25"/>
      <c r="V235" s="25"/>
      <c r="W235" s="23" t="str">
        <f t="shared" si="7"/>
        <v>-</v>
      </c>
      <c r="X235" s="23" t="str">
        <f t="shared" si="7"/>
        <v>-</v>
      </c>
    </row>
    <row r="236" spans="1:24" x14ac:dyDescent="0.25">
      <c r="A236" s="25"/>
      <c r="B236" s="25"/>
      <c r="C236" s="25"/>
      <c r="D236" s="25"/>
      <c r="E236" s="25"/>
      <c r="F236" s="25"/>
      <c r="G236" s="25"/>
      <c r="H236" s="25"/>
      <c r="J236" s="25"/>
      <c r="K236" s="25"/>
      <c r="L236" s="25"/>
      <c r="M236" s="25"/>
      <c r="N236" s="25"/>
      <c r="R236" s="20"/>
      <c r="S236" s="25"/>
      <c r="T236" s="25"/>
      <c r="U236" s="25"/>
      <c r="V236" s="25"/>
      <c r="W236" s="23" t="str">
        <f t="shared" si="7"/>
        <v>-</v>
      </c>
      <c r="X236" s="23" t="str">
        <f t="shared" si="7"/>
        <v>-</v>
      </c>
    </row>
    <row r="237" spans="1:24" x14ac:dyDescent="0.25">
      <c r="A237" s="25"/>
      <c r="B237" s="25"/>
      <c r="C237" s="25"/>
      <c r="D237" s="25"/>
      <c r="E237" s="25"/>
      <c r="F237" s="25"/>
      <c r="G237" s="25"/>
      <c r="H237" s="25"/>
      <c r="J237" s="25"/>
      <c r="K237" s="25"/>
      <c r="L237" s="25"/>
      <c r="M237" s="25"/>
      <c r="N237" s="25"/>
      <c r="R237" s="20"/>
      <c r="S237" s="25"/>
      <c r="T237" s="25"/>
      <c r="U237" s="25"/>
      <c r="V237" s="25"/>
      <c r="W237" s="23" t="str">
        <f t="shared" si="7"/>
        <v>-</v>
      </c>
      <c r="X237" s="23" t="str">
        <f t="shared" si="7"/>
        <v>-</v>
      </c>
    </row>
    <row r="238" spans="1:24" x14ac:dyDescent="0.25">
      <c r="A238" s="25"/>
      <c r="B238" s="25"/>
      <c r="C238" s="25"/>
      <c r="D238" s="25"/>
      <c r="E238" s="25"/>
      <c r="F238" s="25"/>
      <c r="G238" s="25"/>
      <c r="H238" s="25"/>
      <c r="J238" s="25"/>
      <c r="K238" s="25"/>
      <c r="L238" s="25"/>
      <c r="M238" s="25"/>
      <c r="N238" s="25"/>
      <c r="R238" s="20"/>
      <c r="S238" s="25"/>
      <c r="T238" s="25"/>
      <c r="U238" s="25"/>
      <c r="V238" s="25"/>
      <c r="W238" s="23" t="str">
        <f t="shared" si="7"/>
        <v>-</v>
      </c>
      <c r="X238" s="23" t="str">
        <f t="shared" si="7"/>
        <v>-</v>
      </c>
    </row>
    <row r="239" spans="1:24" x14ac:dyDescent="0.25">
      <c r="A239" s="25"/>
      <c r="B239" s="25"/>
      <c r="C239" s="25"/>
      <c r="D239" s="25"/>
      <c r="E239" s="25"/>
      <c r="F239" s="25"/>
      <c r="G239" s="25"/>
      <c r="H239" s="25"/>
      <c r="J239" s="25"/>
      <c r="K239" s="25"/>
      <c r="L239" s="25"/>
      <c r="M239" s="25"/>
      <c r="N239" s="25"/>
      <c r="R239" s="20"/>
      <c r="S239" s="25"/>
      <c r="T239" s="25"/>
      <c r="U239" s="25"/>
      <c r="V239" s="25"/>
      <c r="W239" s="23" t="str">
        <f t="shared" si="7"/>
        <v>-</v>
      </c>
      <c r="X239" s="23" t="str">
        <f t="shared" si="7"/>
        <v>-</v>
      </c>
    </row>
    <row r="240" spans="1:24" x14ac:dyDescent="0.25">
      <c r="A240" s="25"/>
      <c r="B240" s="25"/>
      <c r="C240" s="25"/>
      <c r="D240" s="25"/>
      <c r="E240" s="25"/>
      <c r="F240" s="25"/>
      <c r="G240" s="25"/>
      <c r="H240" s="25"/>
      <c r="J240" s="25"/>
      <c r="K240" s="25"/>
      <c r="L240" s="25"/>
      <c r="M240" s="25"/>
      <c r="N240" s="25"/>
      <c r="R240" s="20"/>
      <c r="S240" s="25"/>
      <c r="T240" s="25"/>
      <c r="U240" s="25"/>
      <c r="V240" s="25"/>
      <c r="W240" s="23" t="str">
        <f t="shared" si="7"/>
        <v>-</v>
      </c>
      <c r="X240" s="23" t="str">
        <f t="shared" si="7"/>
        <v>-</v>
      </c>
    </row>
    <row r="241" spans="1:24" x14ac:dyDescent="0.25">
      <c r="A241" s="25"/>
      <c r="B241" s="25"/>
      <c r="C241" s="25"/>
      <c r="D241" s="25"/>
      <c r="E241" s="25"/>
      <c r="F241" s="25"/>
      <c r="G241" s="25"/>
      <c r="H241" s="25"/>
      <c r="J241" s="25"/>
      <c r="K241" s="25"/>
      <c r="L241" s="25"/>
      <c r="M241" s="25"/>
      <c r="N241" s="25"/>
      <c r="R241" s="20"/>
      <c r="S241" s="25"/>
      <c r="T241" s="25"/>
      <c r="U241" s="25"/>
      <c r="V241" s="25"/>
      <c r="W241" s="23" t="str">
        <f t="shared" si="7"/>
        <v>-</v>
      </c>
      <c r="X241" s="23" t="str">
        <f t="shared" si="7"/>
        <v>-</v>
      </c>
    </row>
    <row r="242" spans="1:24" x14ac:dyDescent="0.25">
      <c r="A242" s="25"/>
      <c r="B242" s="25"/>
      <c r="C242" s="25"/>
      <c r="D242" s="25"/>
      <c r="E242" s="25"/>
      <c r="F242" s="25"/>
      <c r="G242" s="25"/>
      <c r="H242" s="25"/>
      <c r="J242" s="25"/>
      <c r="K242" s="25"/>
      <c r="L242" s="25"/>
      <c r="M242" s="25"/>
      <c r="N242" s="25"/>
      <c r="R242" s="20"/>
      <c r="S242" s="25"/>
      <c r="T242" s="25"/>
      <c r="U242" s="25"/>
      <c r="V242" s="25"/>
      <c r="W242" s="23" t="str">
        <f t="shared" si="7"/>
        <v>-</v>
      </c>
      <c r="X242" s="23" t="str">
        <f t="shared" si="7"/>
        <v>-</v>
      </c>
    </row>
    <row r="243" spans="1:24" x14ac:dyDescent="0.25">
      <c r="A243" s="25"/>
      <c r="B243" s="25"/>
      <c r="C243" s="25"/>
      <c r="D243" s="25"/>
      <c r="E243" s="25"/>
      <c r="F243" s="25"/>
      <c r="G243" s="25"/>
      <c r="H243" s="25"/>
      <c r="J243" s="25"/>
      <c r="K243" s="25"/>
      <c r="L243" s="25"/>
      <c r="M243" s="25"/>
      <c r="N243" s="25"/>
      <c r="R243" s="20"/>
      <c r="S243" s="25"/>
      <c r="T243" s="25"/>
      <c r="U243" s="25"/>
      <c r="V243" s="25"/>
      <c r="W243" s="23" t="str">
        <f t="shared" si="7"/>
        <v>-</v>
      </c>
      <c r="X243" s="23" t="str">
        <f t="shared" si="7"/>
        <v>-</v>
      </c>
    </row>
    <row r="244" spans="1:24" x14ac:dyDescent="0.25">
      <c r="A244" s="25"/>
      <c r="B244" s="25"/>
      <c r="C244" s="25"/>
      <c r="D244" s="25"/>
      <c r="E244" s="25"/>
      <c r="F244" s="25"/>
      <c r="G244" s="25"/>
      <c r="H244" s="25"/>
      <c r="J244" s="25"/>
      <c r="K244" s="25"/>
      <c r="L244" s="25"/>
      <c r="M244" s="25"/>
      <c r="N244" s="25"/>
      <c r="R244" s="20"/>
      <c r="S244" s="25"/>
      <c r="T244" s="25"/>
      <c r="U244" s="25"/>
      <c r="V244" s="25"/>
      <c r="W244" s="23" t="str">
        <f t="shared" si="7"/>
        <v>-</v>
      </c>
      <c r="X244" s="23" t="str">
        <f t="shared" si="7"/>
        <v>-</v>
      </c>
    </row>
    <row r="245" spans="1:24" x14ac:dyDescent="0.25">
      <c r="A245" s="25"/>
      <c r="B245" s="25"/>
      <c r="C245" s="25"/>
      <c r="D245" s="25"/>
      <c r="E245" s="25"/>
      <c r="F245" s="25"/>
      <c r="G245" s="25"/>
      <c r="H245" s="25"/>
      <c r="J245" s="25"/>
      <c r="K245" s="25"/>
      <c r="L245" s="25"/>
      <c r="M245" s="25"/>
      <c r="N245" s="25"/>
      <c r="R245" s="20"/>
      <c r="S245" s="25"/>
      <c r="T245" s="25"/>
      <c r="U245" s="25"/>
      <c r="V245" s="25"/>
      <c r="W245" s="23" t="str">
        <f t="shared" si="7"/>
        <v>-</v>
      </c>
      <c r="X245" s="23" t="str">
        <f t="shared" si="7"/>
        <v>-</v>
      </c>
    </row>
    <row r="246" spans="1:24" x14ac:dyDescent="0.25">
      <c r="A246" s="25"/>
      <c r="B246" s="25"/>
      <c r="C246" s="25"/>
      <c r="D246" s="25"/>
      <c r="E246" s="25"/>
      <c r="F246" s="25"/>
      <c r="G246" s="25"/>
      <c r="H246" s="25"/>
      <c r="J246" s="25"/>
      <c r="K246" s="25"/>
      <c r="L246" s="25"/>
      <c r="M246" s="25"/>
      <c r="N246" s="25"/>
      <c r="R246" s="20"/>
      <c r="S246" s="25"/>
      <c r="T246" s="25"/>
      <c r="U246" s="25"/>
      <c r="V246" s="25"/>
      <c r="W246" s="23" t="str">
        <f t="shared" si="7"/>
        <v>-</v>
      </c>
      <c r="X246" s="23" t="str">
        <f t="shared" si="7"/>
        <v>-</v>
      </c>
    </row>
    <row r="247" spans="1:24" x14ac:dyDescent="0.25">
      <c r="A247" s="25"/>
      <c r="B247" s="25"/>
      <c r="C247" s="25"/>
      <c r="D247" s="25"/>
      <c r="E247" s="25"/>
      <c r="F247" s="25"/>
      <c r="G247" s="25"/>
      <c r="H247" s="25"/>
      <c r="J247" s="25"/>
      <c r="K247" s="25"/>
      <c r="L247" s="25"/>
      <c r="M247" s="25"/>
      <c r="N247" s="25"/>
      <c r="R247" s="20"/>
      <c r="S247" s="25"/>
      <c r="T247" s="25"/>
      <c r="U247" s="25"/>
      <c r="V247" s="25"/>
      <c r="W247" s="23" t="str">
        <f t="shared" si="7"/>
        <v>-</v>
      </c>
      <c r="X247" s="23" t="str">
        <f t="shared" si="7"/>
        <v>-</v>
      </c>
    </row>
    <row r="248" spans="1:24" x14ac:dyDescent="0.25">
      <c r="A248" s="25"/>
      <c r="B248" s="25"/>
      <c r="C248" s="25"/>
      <c r="D248" s="25"/>
      <c r="E248" s="25"/>
      <c r="F248" s="25"/>
      <c r="G248" s="25"/>
      <c r="H248" s="25"/>
      <c r="J248" s="25"/>
      <c r="K248" s="25"/>
      <c r="L248" s="25"/>
      <c r="M248" s="25"/>
      <c r="N248" s="25"/>
      <c r="R248" s="20"/>
      <c r="S248" s="25"/>
      <c r="T248" s="25"/>
      <c r="U248" s="25"/>
      <c r="V248" s="25"/>
      <c r="W248" s="23" t="str">
        <f t="shared" si="7"/>
        <v>-</v>
      </c>
      <c r="X248" s="23" t="str">
        <f t="shared" si="7"/>
        <v>-</v>
      </c>
    </row>
    <row r="249" spans="1:24" x14ac:dyDescent="0.25">
      <c r="A249" s="25"/>
      <c r="B249" s="25"/>
      <c r="C249" s="25"/>
      <c r="D249" s="25"/>
      <c r="E249" s="25"/>
      <c r="F249" s="25"/>
      <c r="G249" s="25"/>
      <c r="H249" s="25"/>
      <c r="J249" s="25"/>
      <c r="K249" s="25"/>
      <c r="L249" s="25"/>
      <c r="M249" s="25"/>
      <c r="N249" s="25"/>
      <c r="R249" s="20"/>
      <c r="S249" s="25"/>
      <c r="T249" s="25"/>
      <c r="U249" s="25"/>
      <c r="V249" s="25"/>
      <c r="W249" s="23" t="str">
        <f t="shared" si="7"/>
        <v>-</v>
      </c>
      <c r="X249" s="23" t="str">
        <f t="shared" si="7"/>
        <v>-</v>
      </c>
    </row>
    <row r="250" spans="1:24" x14ac:dyDescent="0.25">
      <c r="A250" s="25"/>
      <c r="B250" s="25"/>
      <c r="C250" s="25"/>
      <c r="D250" s="25"/>
      <c r="E250" s="25"/>
      <c r="F250" s="25"/>
      <c r="G250" s="25"/>
      <c r="H250" s="25"/>
      <c r="J250" s="25"/>
      <c r="K250" s="25"/>
      <c r="L250" s="25"/>
      <c r="M250" s="25"/>
      <c r="N250" s="25"/>
      <c r="R250" s="20"/>
      <c r="S250" s="25"/>
      <c r="T250" s="25"/>
      <c r="U250" s="25"/>
      <c r="V250" s="25"/>
      <c r="W250" s="23" t="str">
        <f t="shared" si="7"/>
        <v>-</v>
      </c>
      <c r="X250" s="23" t="str">
        <f t="shared" si="7"/>
        <v>-</v>
      </c>
    </row>
    <row r="251" spans="1:24" x14ac:dyDescent="0.25">
      <c r="A251" s="25"/>
      <c r="B251" s="25"/>
      <c r="C251" s="25"/>
      <c r="D251" s="25"/>
      <c r="E251" s="25"/>
      <c r="F251" s="25"/>
      <c r="G251" s="25"/>
      <c r="H251" s="25"/>
      <c r="J251" s="25"/>
      <c r="K251" s="25"/>
      <c r="L251" s="25"/>
      <c r="M251" s="25"/>
      <c r="N251" s="25"/>
      <c r="R251" s="20"/>
      <c r="S251" s="25"/>
      <c r="T251" s="25"/>
      <c r="U251" s="25"/>
      <c r="V251" s="25"/>
      <c r="W251" s="23" t="str">
        <f t="shared" si="7"/>
        <v>-</v>
      </c>
      <c r="X251" s="23" t="str">
        <f t="shared" si="7"/>
        <v>-</v>
      </c>
    </row>
    <row r="252" spans="1:24" x14ac:dyDescent="0.25">
      <c r="A252" s="25"/>
      <c r="B252" s="25"/>
      <c r="C252" s="25"/>
      <c r="D252" s="25"/>
      <c r="E252" s="25"/>
      <c r="F252" s="25"/>
      <c r="G252" s="25"/>
      <c r="H252" s="25"/>
      <c r="J252" s="25"/>
      <c r="K252" s="25"/>
      <c r="L252" s="25"/>
      <c r="M252" s="25"/>
      <c r="N252" s="25"/>
      <c r="R252" s="20"/>
      <c r="S252" s="25"/>
      <c r="T252" s="25"/>
      <c r="U252" s="25"/>
      <c r="V252" s="25"/>
      <c r="W252" s="23" t="str">
        <f t="shared" si="7"/>
        <v>-</v>
      </c>
      <c r="X252" s="23" t="str">
        <f t="shared" si="7"/>
        <v>-</v>
      </c>
    </row>
    <row r="253" spans="1:24" x14ac:dyDescent="0.25">
      <c r="A253" s="25"/>
      <c r="B253" s="25"/>
      <c r="C253" s="25"/>
      <c r="D253" s="25"/>
      <c r="E253" s="25"/>
      <c r="F253" s="25"/>
      <c r="G253" s="25"/>
      <c r="H253" s="25"/>
      <c r="J253" s="25"/>
      <c r="K253" s="25"/>
      <c r="L253" s="25"/>
      <c r="M253" s="25"/>
      <c r="N253" s="25"/>
      <c r="R253" s="20"/>
      <c r="S253" s="25"/>
      <c r="T253" s="25"/>
      <c r="U253" s="25"/>
      <c r="V253" s="25"/>
      <c r="W253" s="23" t="str">
        <f t="shared" si="7"/>
        <v>-</v>
      </c>
      <c r="X253" s="23" t="str">
        <f t="shared" si="7"/>
        <v>-</v>
      </c>
    </row>
    <row r="254" spans="1:24" x14ac:dyDescent="0.25">
      <c r="A254" s="25"/>
      <c r="B254" s="25"/>
      <c r="C254" s="25"/>
      <c r="D254" s="25"/>
      <c r="E254" s="25"/>
      <c r="F254" s="25"/>
      <c r="G254" s="25"/>
      <c r="H254" s="25"/>
      <c r="J254" s="25"/>
      <c r="K254" s="25"/>
      <c r="L254" s="25"/>
      <c r="M254" s="25"/>
      <c r="N254" s="25"/>
      <c r="R254" s="20"/>
      <c r="S254" s="25"/>
      <c r="T254" s="25"/>
      <c r="U254" s="25"/>
      <c r="V254" s="25"/>
      <c r="W254" s="23" t="str">
        <f t="shared" si="7"/>
        <v>-</v>
      </c>
      <c r="X254" s="23" t="str">
        <f t="shared" si="7"/>
        <v>-</v>
      </c>
    </row>
    <row r="255" spans="1:24" x14ac:dyDescent="0.25">
      <c r="A255" s="25"/>
      <c r="B255" s="25"/>
      <c r="C255" s="25"/>
      <c r="D255" s="25"/>
      <c r="E255" s="25"/>
      <c r="F255" s="25"/>
      <c r="G255" s="25"/>
      <c r="H255" s="25"/>
      <c r="J255" s="25"/>
      <c r="K255" s="25"/>
      <c r="L255" s="25"/>
      <c r="M255" s="25"/>
      <c r="N255" s="25"/>
      <c r="R255" s="20"/>
      <c r="S255" s="25"/>
      <c r="T255" s="25"/>
      <c r="U255" s="25"/>
      <c r="V255" s="25"/>
      <c r="W255" s="23" t="str">
        <f t="shared" ref="W255:X318" si="8">IF((J255+L255/$X$6)&gt;0,(J255+L255/$X$6),"-")</f>
        <v>-</v>
      </c>
      <c r="X255" s="23" t="str">
        <f t="shared" si="8"/>
        <v>-</v>
      </c>
    </row>
    <row r="256" spans="1:24" x14ac:dyDescent="0.25">
      <c r="A256" s="25"/>
      <c r="B256" s="25"/>
      <c r="C256" s="25"/>
      <c r="D256" s="25"/>
      <c r="E256" s="25"/>
      <c r="F256" s="25"/>
      <c r="G256" s="25"/>
      <c r="H256" s="25"/>
      <c r="J256" s="25"/>
      <c r="K256" s="25"/>
      <c r="L256" s="25"/>
      <c r="M256" s="25"/>
      <c r="N256" s="25"/>
      <c r="R256" s="20"/>
      <c r="S256" s="25"/>
      <c r="T256" s="25"/>
      <c r="U256" s="25"/>
      <c r="V256" s="25"/>
      <c r="W256" s="23" t="str">
        <f t="shared" si="8"/>
        <v>-</v>
      </c>
      <c r="X256" s="23" t="str">
        <f t="shared" si="8"/>
        <v>-</v>
      </c>
    </row>
    <row r="257" spans="1:24" x14ac:dyDescent="0.25">
      <c r="A257" s="25"/>
      <c r="B257" s="25"/>
      <c r="C257" s="25"/>
      <c r="D257" s="25"/>
      <c r="E257" s="25"/>
      <c r="F257" s="25"/>
      <c r="G257" s="25"/>
      <c r="H257" s="25"/>
      <c r="J257" s="25"/>
      <c r="K257" s="25"/>
      <c r="L257" s="25"/>
      <c r="M257" s="25"/>
      <c r="N257" s="25"/>
      <c r="R257" s="20"/>
      <c r="S257" s="25"/>
      <c r="T257" s="25"/>
      <c r="U257" s="25"/>
      <c r="V257" s="25"/>
      <c r="W257" s="23" t="str">
        <f t="shared" si="8"/>
        <v>-</v>
      </c>
      <c r="X257" s="23" t="str">
        <f t="shared" si="8"/>
        <v>-</v>
      </c>
    </row>
    <row r="258" spans="1:24" x14ac:dyDescent="0.25">
      <c r="A258" s="25"/>
      <c r="B258" s="25"/>
      <c r="C258" s="25"/>
      <c r="D258" s="25"/>
      <c r="E258" s="25"/>
      <c r="F258" s="25"/>
      <c r="G258" s="25"/>
      <c r="H258" s="25"/>
      <c r="J258" s="25"/>
      <c r="K258" s="25"/>
      <c r="L258" s="25"/>
      <c r="M258" s="25"/>
      <c r="N258" s="25"/>
      <c r="R258" s="20"/>
      <c r="S258" s="25"/>
      <c r="T258" s="25"/>
      <c r="U258" s="25"/>
      <c r="V258" s="25"/>
      <c r="W258" s="23" t="str">
        <f t="shared" si="8"/>
        <v>-</v>
      </c>
      <c r="X258" s="23" t="str">
        <f t="shared" si="8"/>
        <v>-</v>
      </c>
    </row>
    <row r="259" spans="1:24" x14ac:dyDescent="0.25">
      <c r="A259" s="25"/>
      <c r="B259" s="25"/>
      <c r="C259" s="25"/>
      <c r="D259" s="25"/>
      <c r="E259" s="25"/>
      <c r="F259" s="25"/>
      <c r="G259" s="25"/>
      <c r="H259" s="25"/>
      <c r="J259" s="25"/>
      <c r="K259" s="25"/>
      <c r="L259" s="25"/>
      <c r="M259" s="25"/>
      <c r="N259" s="25"/>
      <c r="R259" s="20"/>
      <c r="S259" s="25"/>
      <c r="T259" s="25"/>
      <c r="U259" s="25"/>
      <c r="V259" s="25"/>
      <c r="W259" s="23" t="str">
        <f t="shared" si="8"/>
        <v>-</v>
      </c>
      <c r="X259" s="23" t="str">
        <f t="shared" si="8"/>
        <v>-</v>
      </c>
    </row>
    <row r="260" spans="1:24" x14ac:dyDescent="0.25">
      <c r="A260" s="25"/>
      <c r="B260" s="25"/>
      <c r="C260" s="25"/>
      <c r="D260" s="25"/>
      <c r="E260" s="25"/>
      <c r="F260" s="25"/>
      <c r="G260" s="25"/>
      <c r="H260" s="25"/>
      <c r="J260" s="25"/>
      <c r="K260" s="25"/>
      <c r="L260" s="25"/>
      <c r="M260" s="25"/>
      <c r="N260" s="25"/>
      <c r="R260" s="20"/>
      <c r="S260" s="25"/>
      <c r="T260" s="25"/>
      <c r="U260" s="25"/>
      <c r="V260" s="25"/>
      <c r="W260" s="23" t="str">
        <f t="shared" si="8"/>
        <v>-</v>
      </c>
      <c r="X260" s="23" t="str">
        <f t="shared" si="8"/>
        <v>-</v>
      </c>
    </row>
    <row r="261" spans="1:24" x14ac:dyDescent="0.25">
      <c r="A261" s="25"/>
      <c r="B261" s="25"/>
      <c r="C261" s="25"/>
      <c r="D261" s="25"/>
      <c r="E261" s="25"/>
      <c r="F261" s="25"/>
      <c r="G261" s="25"/>
      <c r="H261" s="25"/>
      <c r="J261" s="25"/>
      <c r="K261" s="25"/>
      <c r="L261" s="25"/>
      <c r="M261" s="25"/>
      <c r="N261" s="25"/>
      <c r="R261" s="20"/>
      <c r="S261" s="25"/>
      <c r="T261" s="25"/>
      <c r="U261" s="25"/>
      <c r="V261" s="25"/>
      <c r="W261" s="23" t="str">
        <f t="shared" si="8"/>
        <v>-</v>
      </c>
      <c r="X261" s="23" t="str">
        <f t="shared" si="8"/>
        <v>-</v>
      </c>
    </row>
    <row r="262" spans="1:24" x14ac:dyDescent="0.25">
      <c r="A262" s="25"/>
      <c r="B262" s="25"/>
      <c r="C262" s="25"/>
      <c r="D262" s="25"/>
      <c r="E262" s="25"/>
      <c r="F262" s="25"/>
      <c r="G262" s="25"/>
      <c r="H262" s="25"/>
      <c r="J262" s="25"/>
      <c r="K262" s="25"/>
      <c r="L262" s="25"/>
      <c r="M262" s="25"/>
      <c r="N262" s="25"/>
      <c r="R262" s="20"/>
      <c r="S262" s="25"/>
      <c r="T262" s="25"/>
      <c r="U262" s="25"/>
      <c r="V262" s="25"/>
      <c r="W262" s="23" t="str">
        <f t="shared" si="8"/>
        <v>-</v>
      </c>
      <c r="X262" s="23" t="str">
        <f t="shared" si="8"/>
        <v>-</v>
      </c>
    </row>
    <row r="263" spans="1:24" x14ac:dyDescent="0.25">
      <c r="A263" s="25"/>
      <c r="B263" s="25"/>
      <c r="C263" s="25"/>
      <c r="D263" s="25"/>
      <c r="E263" s="25"/>
      <c r="F263" s="25"/>
      <c r="G263" s="25"/>
      <c r="H263" s="25"/>
      <c r="J263" s="25"/>
      <c r="K263" s="25"/>
      <c r="L263" s="25"/>
      <c r="M263" s="25"/>
      <c r="N263" s="25"/>
      <c r="R263" s="20"/>
      <c r="S263" s="25"/>
      <c r="T263" s="25"/>
      <c r="U263" s="25"/>
      <c r="V263" s="25"/>
      <c r="W263" s="23" t="str">
        <f t="shared" si="8"/>
        <v>-</v>
      </c>
      <c r="X263" s="23" t="str">
        <f t="shared" si="8"/>
        <v>-</v>
      </c>
    </row>
    <row r="264" spans="1:24" x14ac:dyDescent="0.25">
      <c r="A264" s="25"/>
      <c r="B264" s="25"/>
      <c r="C264" s="25"/>
      <c r="D264" s="25"/>
      <c r="E264" s="25"/>
      <c r="F264" s="25"/>
      <c r="G264" s="25"/>
      <c r="H264" s="25"/>
      <c r="J264" s="25"/>
      <c r="K264" s="25"/>
      <c r="L264" s="25"/>
      <c r="M264" s="25"/>
      <c r="N264" s="25"/>
      <c r="R264" s="20"/>
      <c r="S264" s="25"/>
      <c r="T264" s="25"/>
      <c r="U264" s="25"/>
      <c r="V264" s="25"/>
      <c r="W264" s="23" t="str">
        <f t="shared" si="8"/>
        <v>-</v>
      </c>
      <c r="X264" s="23" t="str">
        <f t="shared" si="8"/>
        <v>-</v>
      </c>
    </row>
    <row r="265" spans="1:24" x14ac:dyDescent="0.25">
      <c r="A265" s="25"/>
      <c r="B265" s="25"/>
      <c r="C265" s="25"/>
      <c r="D265" s="25"/>
      <c r="E265" s="25"/>
      <c r="F265" s="25"/>
      <c r="G265" s="25"/>
      <c r="H265" s="25"/>
      <c r="J265" s="25"/>
      <c r="K265" s="25"/>
      <c r="L265" s="25"/>
      <c r="M265" s="25"/>
      <c r="N265" s="25"/>
      <c r="R265" s="20"/>
      <c r="S265" s="25"/>
      <c r="T265" s="25"/>
      <c r="U265" s="25"/>
      <c r="V265" s="25"/>
      <c r="W265" s="23" t="str">
        <f t="shared" si="8"/>
        <v>-</v>
      </c>
      <c r="X265" s="23" t="str">
        <f t="shared" si="8"/>
        <v>-</v>
      </c>
    </row>
    <row r="266" spans="1:24" x14ac:dyDescent="0.25">
      <c r="A266" s="25"/>
      <c r="B266" s="25"/>
      <c r="C266" s="25"/>
      <c r="D266" s="25"/>
      <c r="E266" s="25"/>
      <c r="F266" s="25"/>
      <c r="G266" s="25"/>
      <c r="H266" s="25"/>
      <c r="J266" s="25"/>
      <c r="K266" s="25"/>
      <c r="L266" s="25"/>
      <c r="M266" s="25"/>
      <c r="N266" s="25"/>
      <c r="R266" s="20"/>
      <c r="S266" s="25"/>
      <c r="T266" s="25"/>
      <c r="U266" s="25"/>
      <c r="V266" s="25"/>
      <c r="W266" s="23" t="str">
        <f t="shared" si="8"/>
        <v>-</v>
      </c>
      <c r="X266" s="23" t="str">
        <f t="shared" si="8"/>
        <v>-</v>
      </c>
    </row>
    <row r="267" spans="1:24" x14ac:dyDescent="0.25">
      <c r="A267" s="25"/>
      <c r="B267" s="25"/>
      <c r="C267" s="25"/>
      <c r="D267" s="25"/>
      <c r="E267" s="25"/>
      <c r="F267" s="25"/>
      <c r="G267" s="25"/>
      <c r="H267" s="25"/>
      <c r="J267" s="25"/>
      <c r="K267" s="25"/>
      <c r="L267" s="25"/>
      <c r="M267" s="25"/>
      <c r="N267" s="25"/>
      <c r="R267" s="20"/>
      <c r="S267" s="25"/>
      <c r="T267" s="25"/>
      <c r="U267" s="25"/>
      <c r="V267" s="25"/>
      <c r="W267" s="23" t="str">
        <f t="shared" si="8"/>
        <v>-</v>
      </c>
      <c r="X267" s="23" t="str">
        <f t="shared" si="8"/>
        <v>-</v>
      </c>
    </row>
    <row r="268" spans="1:24" x14ac:dyDescent="0.25">
      <c r="A268" s="25"/>
      <c r="B268" s="25"/>
      <c r="C268" s="25"/>
      <c r="D268" s="25"/>
      <c r="E268" s="25"/>
      <c r="F268" s="25"/>
      <c r="G268" s="25"/>
      <c r="H268" s="25"/>
      <c r="J268" s="25"/>
      <c r="K268" s="25"/>
      <c r="L268" s="25"/>
      <c r="M268" s="25"/>
      <c r="N268" s="25"/>
      <c r="R268" s="20"/>
      <c r="S268" s="25"/>
      <c r="T268" s="25"/>
      <c r="U268" s="25"/>
      <c r="V268" s="25"/>
      <c r="W268" s="23" t="str">
        <f t="shared" si="8"/>
        <v>-</v>
      </c>
      <c r="X268" s="23" t="str">
        <f t="shared" si="8"/>
        <v>-</v>
      </c>
    </row>
    <row r="269" spans="1:24" x14ac:dyDescent="0.25">
      <c r="A269" s="25"/>
      <c r="B269" s="25"/>
      <c r="C269" s="25"/>
      <c r="D269" s="25"/>
      <c r="E269" s="25"/>
      <c r="F269" s="25"/>
      <c r="G269" s="25"/>
      <c r="H269" s="25"/>
      <c r="J269" s="25"/>
      <c r="K269" s="25"/>
      <c r="L269" s="25"/>
      <c r="M269" s="25"/>
      <c r="N269" s="25"/>
      <c r="R269" s="20"/>
      <c r="S269" s="25"/>
      <c r="T269" s="25"/>
      <c r="U269" s="25"/>
      <c r="V269" s="25"/>
      <c r="W269" s="23" t="str">
        <f t="shared" si="8"/>
        <v>-</v>
      </c>
      <c r="X269" s="23" t="str">
        <f t="shared" si="8"/>
        <v>-</v>
      </c>
    </row>
    <row r="270" spans="1:24" x14ac:dyDescent="0.25">
      <c r="A270" s="25"/>
      <c r="B270" s="25"/>
      <c r="C270" s="25"/>
      <c r="D270" s="25"/>
      <c r="E270" s="25"/>
      <c r="F270" s="25"/>
      <c r="G270" s="25"/>
      <c r="H270" s="25"/>
      <c r="J270" s="25"/>
      <c r="K270" s="25"/>
      <c r="L270" s="25"/>
      <c r="M270" s="25"/>
      <c r="N270" s="25"/>
      <c r="R270" s="20"/>
      <c r="S270" s="25"/>
      <c r="T270" s="25"/>
      <c r="U270" s="25"/>
      <c r="V270" s="25"/>
      <c r="W270" s="23" t="str">
        <f t="shared" si="8"/>
        <v>-</v>
      </c>
      <c r="X270" s="23" t="str">
        <f t="shared" si="8"/>
        <v>-</v>
      </c>
    </row>
    <row r="271" spans="1:24" x14ac:dyDescent="0.25">
      <c r="A271" s="25"/>
      <c r="B271" s="25"/>
      <c r="C271" s="25"/>
      <c r="D271" s="25"/>
      <c r="E271" s="25"/>
      <c r="F271" s="25"/>
      <c r="G271" s="25"/>
      <c r="H271" s="25"/>
      <c r="J271" s="25"/>
      <c r="K271" s="25"/>
      <c r="L271" s="25"/>
      <c r="M271" s="25"/>
      <c r="N271" s="25"/>
      <c r="R271" s="20"/>
      <c r="S271" s="25"/>
      <c r="T271" s="25"/>
      <c r="U271" s="25"/>
      <c r="V271" s="25"/>
      <c r="W271" s="23" t="str">
        <f t="shared" si="8"/>
        <v>-</v>
      </c>
      <c r="X271" s="23" t="str">
        <f t="shared" si="8"/>
        <v>-</v>
      </c>
    </row>
    <row r="272" spans="1:24" x14ac:dyDescent="0.25">
      <c r="A272" s="25"/>
      <c r="B272" s="25"/>
      <c r="C272" s="25"/>
      <c r="D272" s="25"/>
      <c r="E272" s="25"/>
      <c r="F272" s="25"/>
      <c r="G272" s="25"/>
      <c r="H272" s="25"/>
      <c r="J272" s="25"/>
      <c r="K272" s="25"/>
      <c r="L272" s="25"/>
      <c r="M272" s="25"/>
      <c r="N272" s="25"/>
      <c r="R272" s="20"/>
      <c r="S272" s="25"/>
      <c r="T272" s="25"/>
      <c r="U272" s="25"/>
      <c r="V272" s="25"/>
      <c r="W272" s="23" t="str">
        <f t="shared" si="8"/>
        <v>-</v>
      </c>
      <c r="X272" s="23" t="str">
        <f t="shared" si="8"/>
        <v>-</v>
      </c>
    </row>
    <row r="273" spans="1:24" x14ac:dyDescent="0.25">
      <c r="A273" s="25"/>
      <c r="B273" s="25"/>
      <c r="C273" s="25"/>
      <c r="D273" s="25"/>
      <c r="E273" s="25"/>
      <c r="F273" s="25"/>
      <c r="G273" s="25"/>
      <c r="H273" s="25"/>
      <c r="J273" s="25"/>
      <c r="K273" s="25"/>
      <c r="L273" s="25"/>
      <c r="M273" s="25"/>
      <c r="N273" s="25"/>
      <c r="R273" s="20"/>
      <c r="S273" s="25"/>
      <c r="T273" s="25"/>
      <c r="U273" s="25"/>
      <c r="V273" s="25"/>
      <c r="W273" s="23" t="str">
        <f t="shared" si="8"/>
        <v>-</v>
      </c>
      <c r="X273" s="23" t="str">
        <f t="shared" si="8"/>
        <v>-</v>
      </c>
    </row>
    <row r="274" spans="1:24" x14ac:dyDescent="0.25">
      <c r="A274" s="25"/>
      <c r="B274" s="25"/>
      <c r="C274" s="25"/>
      <c r="D274" s="25"/>
      <c r="E274" s="25"/>
      <c r="F274" s="25"/>
      <c r="G274" s="25"/>
      <c r="H274" s="25"/>
      <c r="J274" s="25"/>
      <c r="K274" s="25"/>
      <c r="L274" s="25"/>
      <c r="M274" s="25"/>
      <c r="N274" s="25"/>
      <c r="R274" s="20"/>
      <c r="S274" s="25"/>
      <c r="T274" s="25"/>
      <c r="U274" s="25"/>
      <c r="V274" s="25"/>
      <c r="W274" s="23" t="str">
        <f t="shared" si="8"/>
        <v>-</v>
      </c>
      <c r="X274" s="23" t="str">
        <f t="shared" si="8"/>
        <v>-</v>
      </c>
    </row>
    <row r="275" spans="1:24" x14ac:dyDescent="0.25">
      <c r="A275" s="25"/>
      <c r="B275" s="25"/>
      <c r="C275" s="25"/>
      <c r="D275" s="25"/>
      <c r="E275" s="25"/>
      <c r="F275" s="25"/>
      <c r="G275" s="25"/>
      <c r="H275" s="25"/>
      <c r="J275" s="25"/>
      <c r="K275" s="25"/>
      <c r="L275" s="25"/>
      <c r="M275" s="25"/>
      <c r="N275" s="25"/>
      <c r="R275" s="20"/>
      <c r="S275" s="25"/>
      <c r="T275" s="25"/>
      <c r="U275" s="25"/>
      <c r="V275" s="25"/>
      <c r="W275" s="23" t="str">
        <f t="shared" si="8"/>
        <v>-</v>
      </c>
      <c r="X275" s="23" t="str">
        <f t="shared" si="8"/>
        <v>-</v>
      </c>
    </row>
    <row r="276" spans="1:24" x14ac:dyDescent="0.25">
      <c r="A276" s="25"/>
      <c r="B276" s="25"/>
      <c r="C276" s="25"/>
      <c r="D276" s="25"/>
      <c r="E276" s="25"/>
      <c r="F276" s="25"/>
      <c r="G276" s="25"/>
      <c r="H276" s="25"/>
      <c r="J276" s="25"/>
      <c r="K276" s="25"/>
      <c r="L276" s="25"/>
      <c r="M276" s="25"/>
      <c r="N276" s="25"/>
      <c r="R276" s="20"/>
      <c r="S276" s="25"/>
      <c r="T276" s="25"/>
      <c r="U276" s="25"/>
      <c r="V276" s="25"/>
      <c r="W276" s="23" t="str">
        <f t="shared" si="8"/>
        <v>-</v>
      </c>
      <c r="X276" s="23" t="str">
        <f t="shared" si="8"/>
        <v>-</v>
      </c>
    </row>
    <row r="277" spans="1:24" x14ac:dyDescent="0.25">
      <c r="A277" s="25"/>
      <c r="B277" s="25"/>
      <c r="C277" s="25"/>
      <c r="D277" s="25"/>
      <c r="E277" s="25"/>
      <c r="F277" s="25"/>
      <c r="G277" s="25"/>
      <c r="H277" s="25"/>
      <c r="J277" s="25"/>
      <c r="K277" s="25"/>
      <c r="L277" s="25"/>
      <c r="M277" s="25"/>
      <c r="N277" s="25"/>
      <c r="R277" s="20"/>
      <c r="S277" s="25"/>
      <c r="T277" s="25"/>
      <c r="U277" s="25"/>
      <c r="V277" s="25"/>
      <c r="W277" s="23" t="str">
        <f t="shared" si="8"/>
        <v>-</v>
      </c>
      <c r="X277" s="23" t="str">
        <f t="shared" si="8"/>
        <v>-</v>
      </c>
    </row>
    <row r="278" spans="1:24" x14ac:dyDescent="0.25">
      <c r="A278" s="25"/>
      <c r="B278" s="25"/>
      <c r="C278" s="25"/>
      <c r="D278" s="25"/>
      <c r="E278" s="25"/>
      <c r="F278" s="25"/>
      <c r="G278" s="25"/>
      <c r="H278" s="25"/>
      <c r="J278" s="25"/>
      <c r="K278" s="25"/>
      <c r="L278" s="25"/>
      <c r="M278" s="25"/>
      <c r="N278" s="25"/>
      <c r="R278" s="20"/>
      <c r="S278" s="25"/>
      <c r="T278" s="25"/>
      <c r="U278" s="25"/>
      <c r="V278" s="25"/>
      <c r="W278" s="23" t="str">
        <f t="shared" si="8"/>
        <v>-</v>
      </c>
      <c r="X278" s="23" t="str">
        <f t="shared" si="8"/>
        <v>-</v>
      </c>
    </row>
    <row r="279" spans="1:24" x14ac:dyDescent="0.25">
      <c r="A279" s="25"/>
      <c r="B279" s="25"/>
      <c r="C279" s="25"/>
      <c r="D279" s="25"/>
      <c r="E279" s="25"/>
      <c r="F279" s="25"/>
      <c r="G279" s="25"/>
      <c r="H279" s="25"/>
      <c r="J279" s="25"/>
      <c r="K279" s="25"/>
      <c r="L279" s="25"/>
      <c r="M279" s="25"/>
      <c r="N279" s="25"/>
      <c r="R279" s="20"/>
      <c r="S279" s="25"/>
      <c r="T279" s="25"/>
      <c r="U279" s="25"/>
      <c r="V279" s="25"/>
      <c r="W279" s="23" t="str">
        <f t="shared" si="8"/>
        <v>-</v>
      </c>
      <c r="X279" s="23" t="str">
        <f t="shared" si="8"/>
        <v>-</v>
      </c>
    </row>
    <row r="280" spans="1:24" x14ac:dyDescent="0.25">
      <c r="A280" s="25"/>
      <c r="B280" s="25"/>
      <c r="C280" s="25"/>
      <c r="D280" s="25"/>
      <c r="E280" s="25"/>
      <c r="F280" s="25"/>
      <c r="G280" s="25"/>
      <c r="H280" s="25"/>
      <c r="J280" s="25"/>
      <c r="K280" s="25"/>
      <c r="L280" s="25"/>
      <c r="M280" s="25"/>
      <c r="N280" s="25"/>
      <c r="R280" s="20"/>
      <c r="S280" s="25"/>
      <c r="T280" s="25"/>
      <c r="U280" s="25"/>
      <c r="V280" s="25"/>
      <c r="W280" s="23" t="str">
        <f t="shared" si="8"/>
        <v>-</v>
      </c>
      <c r="X280" s="23" t="str">
        <f t="shared" si="8"/>
        <v>-</v>
      </c>
    </row>
    <row r="281" spans="1:24" x14ac:dyDescent="0.25">
      <c r="A281" s="25"/>
      <c r="B281" s="25"/>
      <c r="C281" s="25"/>
      <c r="D281" s="25"/>
      <c r="E281" s="25"/>
      <c r="F281" s="25"/>
      <c r="G281" s="25"/>
      <c r="H281" s="25"/>
      <c r="J281" s="25"/>
      <c r="K281" s="25"/>
      <c r="L281" s="25"/>
      <c r="M281" s="25"/>
      <c r="N281" s="25"/>
      <c r="R281" s="20"/>
      <c r="S281" s="25"/>
      <c r="T281" s="25"/>
      <c r="U281" s="25"/>
      <c r="V281" s="25"/>
      <c r="W281" s="23" t="str">
        <f t="shared" si="8"/>
        <v>-</v>
      </c>
      <c r="X281" s="23" t="str">
        <f t="shared" si="8"/>
        <v>-</v>
      </c>
    </row>
    <row r="282" spans="1:24" x14ac:dyDescent="0.25">
      <c r="A282" s="25"/>
      <c r="B282" s="25"/>
      <c r="C282" s="25"/>
      <c r="D282" s="25"/>
      <c r="E282" s="25"/>
      <c r="F282" s="25"/>
      <c r="G282" s="25"/>
      <c r="H282" s="25"/>
      <c r="J282" s="25"/>
      <c r="K282" s="25"/>
      <c r="L282" s="25"/>
      <c r="M282" s="25"/>
      <c r="N282" s="25"/>
      <c r="R282" s="20"/>
      <c r="S282" s="25"/>
      <c r="T282" s="25"/>
      <c r="U282" s="25"/>
      <c r="V282" s="25"/>
      <c r="W282" s="23" t="str">
        <f t="shared" si="8"/>
        <v>-</v>
      </c>
      <c r="X282" s="23" t="str">
        <f t="shared" si="8"/>
        <v>-</v>
      </c>
    </row>
    <row r="283" spans="1:24" x14ac:dyDescent="0.25">
      <c r="A283" s="25"/>
      <c r="B283" s="25"/>
      <c r="C283" s="25"/>
      <c r="D283" s="25"/>
      <c r="E283" s="25"/>
      <c r="F283" s="25"/>
      <c r="G283" s="25"/>
      <c r="H283" s="25"/>
      <c r="J283" s="25"/>
      <c r="K283" s="25"/>
      <c r="L283" s="25"/>
      <c r="M283" s="25"/>
      <c r="N283" s="25"/>
      <c r="R283" s="20"/>
      <c r="S283" s="25"/>
      <c r="T283" s="25"/>
      <c r="U283" s="25"/>
      <c r="V283" s="25"/>
      <c r="W283" s="23" t="str">
        <f t="shared" si="8"/>
        <v>-</v>
      </c>
      <c r="X283" s="23" t="str">
        <f t="shared" si="8"/>
        <v>-</v>
      </c>
    </row>
    <row r="284" spans="1:24" x14ac:dyDescent="0.25">
      <c r="A284" s="25"/>
      <c r="B284" s="25"/>
      <c r="C284" s="25"/>
      <c r="D284" s="25"/>
      <c r="E284" s="25"/>
      <c r="F284" s="25"/>
      <c r="G284" s="25"/>
      <c r="H284" s="25"/>
      <c r="J284" s="25"/>
      <c r="K284" s="25"/>
      <c r="L284" s="25"/>
      <c r="M284" s="25"/>
      <c r="N284" s="25"/>
      <c r="R284" s="20"/>
      <c r="S284" s="25"/>
      <c r="T284" s="25"/>
      <c r="U284" s="25"/>
      <c r="V284" s="25"/>
      <c r="W284" s="23" t="str">
        <f t="shared" si="8"/>
        <v>-</v>
      </c>
      <c r="X284" s="23" t="str">
        <f t="shared" si="8"/>
        <v>-</v>
      </c>
    </row>
    <row r="285" spans="1:24" x14ac:dyDescent="0.25">
      <c r="A285" s="25"/>
      <c r="B285" s="25"/>
      <c r="C285" s="25"/>
      <c r="D285" s="25"/>
      <c r="E285" s="25"/>
      <c r="F285" s="25"/>
      <c r="G285" s="25"/>
      <c r="H285" s="25"/>
      <c r="J285" s="25"/>
      <c r="K285" s="25"/>
      <c r="L285" s="25"/>
      <c r="M285" s="25"/>
      <c r="N285" s="25"/>
      <c r="R285" s="20"/>
      <c r="S285" s="25"/>
      <c r="T285" s="25"/>
      <c r="U285" s="25"/>
      <c r="V285" s="25"/>
      <c r="W285" s="23" t="str">
        <f t="shared" si="8"/>
        <v>-</v>
      </c>
      <c r="X285" s="23" t="str">
        <f t="shared" si="8"/>
        <v>-</v>
      </c>
    </row>
    <row r="286" spans="1:24" x14ac:dyDescent="0.25">
      <c r="A286" s="25"/>
      <c r="B286" s="25"/>
      <c r="C286" s="25"/>
      <c r="D286" s="25"/>
      <c r="E286" s="25"/>
      <c r="F286" s="25"/>
      <c r="G286" s="25"/>
      <c r="H286" s="25"/>
      <c r="J286" s="25"/>
      <c r="K286" s="25"/>
      <c r="L286" s="25"/>
      <c r="M286" s="25"/>
      <c r="N286" s="25"/>
      <c r="R286" s="20"/>
      <c r="S286" s="25"/>
      <c r="T286" s="25"/>
      <c r="U286" s="25"/>
      <c r="V286" s="25"/>
      <c r="W286" s="23" t="str">
        <f t="shared" si="8"/>
        <v>-</v>
      </c>
      <c r="X286" s="23" t="str">
        <f t="shared" si="8"/>
        <v>-</v>
      </c>
    </row>
    <row r="287" spans="1:24" x14ac:dyDescent="0.25">
      <c r="A287" s="25"/>
      <c r="B287" s="25"/>
      <c r="C287" s="25"/>
      <c r="D287" s="25"/>
      <c r="E287" s="25"/>
      <c r="F287" s="25"/>
      <c r="G287" s="25"/>
      <c r="H287" s="25"/>
      <c r="J287" s="25"/>
      <c r="K287" s="25"/>
      <c r="L287" s="25"/>
      <c r="M287" s="25"/>
      <c r="N287" s="25"/>
      <c r="R287" s="20"/>
      <c r="S287" s="25"/>
      <c r="T287" s="25"/>
      <c r="U287" s="25"/>
      <c r="V287" s="25"/>
      <c r="W287" s="23" t="str">
        <f t="shared" si="8"/>
        <v>-</v>
      </c>
      <c r="X287" s="23" t="str">
        <f t="shared" si="8"/>
        <v>-</v>
      </c>
    </row>
    <row r="288" spans="1:24" x14ac:dyDescent="0.25">
      <c r="A288" s="25"/>
      <c r="B288" s="25"/>
      <c r="C288" s="25"/>
      <c r="D288" s="25"/>
      <c r="E288" s="25"/>
      <c r="F288" s="25"/>
      <c r="G288" s="25"/>
      <c r="H288" s="25"/>
      <c r="J288" s="25"/>
      <c r="K288" s="25"/>
      <c r="L288" s="25"/>
      <c r="M288" s="25"/>
      <c r="N288" s="25"/>
      <c r="R288" s="20"/>
      <c r="S288" s="25"/>
      <c r="T288" s="25"/>
      <c r="U288" s="25"/>
      <c r="V288" s="25"/>
      <c r="W288" s="23" t="str">
        <f t="shared" si="8"/>
        <v>-</v>
      </c>
      <c r="X288" s="23" t="str">
        <f t="shared" si="8"/>
        <v>-</v>
      </c>
    </row>
    <row r="289" spans="1:24" x14ac:dyDescent="0.25">
      <c r="A289" s="25"/>
      <c r="B289" s="25"/>
      <c r="C289" s="25"/>
      <c r="D289" s="25"/>
      <c r="E289" s="25"/>
      <c r="F289" s="25"/>
      <c r="G289" s="25"/>
      <c r="H289" s="25"/>
      <c r="J289" s="25"/>
      <c r="K289" s="25"/>
      <c r="L289" s="25"/>
      <c r="M289" s="25"/>
      <c r="N289" s="25"/>
      <c r="R289" s="20"/>
      <c r="S289" s="25"/>
      <c r="T289" s="25"/>
      <c r="U289" s="25"/>
      <c r="V289" s="25"/>
      <c r="W289" s="23" t="str">
        <f t="shared" si="8"/>
        <v>-</v>
      </c>
      <c r="X289" s="23" t="str">
        <f t="shared" si="8"/>
        <v>-</v>
      </c>
    </row>
    <row r="290" spans="1:24" x14ac:dyDescent="0.25">
      <c r="A290" s="25"/>
      <c r="B290" s="25"/>
      <c r="C290" s="25"/>
      <c r="D290" s="25"/>
      <c r="E290" s="25"/>
      <c r="F290" s="25"/>
      <c r="G290" s="25"/>
      <c r="H290" s="25"/>
      <c r="J290" s="25"/>
      <c r="K290" s="25"/>
      <c r="L290" s="25"/>
      <c r="M290" s="25"/>
      <c r="N290" s="25"/>
      <c r="R290" s="20"/>
      <c r="S290" s="25"/>
      <c r="T290" s="25"/>
      <c r="U290" s="25"/>
      <c r="V290" s="25"/>
      <c r="W290" s="23" t="str">
        <f t="shared" si="8"/>
        <v>-</v>
      </c>
      <c r="X290" s="23" t="str">
        <f t="shared" si="8"/>
        <v>-</v>
      </c>
    </row>
    <row r="291" spans="1:24" x14ac:dyDescent="0.25">
      <c r="A291" s="25"/>
      <c r="B291" s="25"/>
      <c r="C291" s="25"/>
      <c r="D291" s="25"/>
      <c r="E291" s="25"/>
      <c r="F291" s="25"/>
      <c r="G291" s="25"/>
      <c r="H291" s="25"/>
      <c r="J291" s="25"/>
      <c r="K291" s="25"/>
      <c r="L291" s="25"/>
      <c r="M291" s="25"/>
      <c r="N291" s="25"/>
      <c r="R291" s="20"/>
      <c r="S291" s="25"/>
      <c r="T291" s="25"/>
      <c r="U291" s="25"/>
      <c r="V291" s="25"/>
      <c r="W291" s="23" t="str">
        <f t="shared" si="8"/>
        <v>-</v>
      </c>
      <c r="X291" s="23" t="str">
        <f t="shared" si="8"/>
        <v>-</v>
      </c>
    </row>
    <row r="292" spans="1:24" x14ac:dyDescent="0.25">
      <c r="A292" s="25"/>
      <c r="B292" s="25"/>
      <c r="C292" s="25"/>
      <c r="D292" s="25"/>
      <c r="E292" s="25"/>
      <c r="F292" s="25"/>
      <c r="G292" s="25"/>
      <c r="H292" s="25"/>
      <c r="J292" s="25"/>
      <c r="K292" s="25"/>
      <c r="L292" s="25"/>
      <c r="M292" s="25"/>
      <c r="N292" s="25"/>
      <c r="R292" s="20"/>
      <c r="S292" s="25"/>
      <c r="T292" s="25"/>
      <c r="U292" s="25"/>
      <c r="V292" s="25"/>
      <c r="W292" s="23" t="str">
        <f t="shared" si="8"/>
        <v>-</v>
      </c>
      <c r="X292" s="23" t="str">
        <f t="shared" si="8"/>
        <v>-</v>
      </c>
    </row>
    <row r="293" spans="1:24" x14ac:dyDescent="0.25">
      <c r="A293" s="25"/>
      <c r="B293" s="25"/>
      <c r="C293" s="25"/>
      <c r="D293" s="25"/>
      <c r="E293" s="25"/>
      <c r="F293" s="25"/>
      <c r="G293" s="25"/>
      <c r="H293" s="25"/>
      <c r="J293" s="25"/>
      <c r="K293" s="25"/>
      <c r="L293" s="25"/>
      <c r="M293" s="25"/>
      <c r="N293" s="25"/>
      <c r="R293" s="20"/>
      <c r="S293" s="25"/>
      <c r="T293" s="25"/>
      <c r="U293" s="25"/>
      <c r="V293" s="25"/>
      <c r="W293" s="23" t="str">
        <f t="shared" si="8"/>
        <v>-</v>
      </c>
      <c r="X293" s="23" t="str">
        <f t="shared" si="8"/>
        <v>-</v>
      </c>
    </row>
    <row r="294" spans="1:24" x14ac:dyDescent="0.25">
      <c r="A294" s="25"/>
      <c r="B294" s="25"/>
      <c r="C294" s="25"/>
      <c r="D294" s="25"/>
      <c r="E294" s="25"/>
      <c r="F294" s="25"/>
      <c r="G294" s="25"/>
      <c r="H294" s="25"/>
      <c r="J294" s="25"/>
      <c r="K294" s="25"/>
      <c r="L294" s="25"/>
      <c r="M294" s="25"/>
      <c r="N294" s="25"/>
      <c r="R294" s="20"/>
      <c r="S294" s="25"/>
      <c r="T294" s="25"/>
      <c r="U294" s="25"/>
      <c r="V294" s="25"/>
      <c r="W294" s="23" t="str">
        <f t="shared" si="8"/>
        <v>-</v>
      </c>
      <c r="X294" s="23" t="str">
        <f t="shared" si="8"/>
        <v>-</v>
      </c>
    </row>
    <row r="295" spans="1:24" x14ac:dyDescent="0.25">
      <c r="A295" s="25"/>
      <c r="B295" s="25"/>
      <c r="C295" s="25"/>
      <c r="D295" s="25"/>
      <c r="E295" s="25"/>
      <c r="F295" s="25"/>
      <c r="G295" s="25"/>
      <c r="H295" s="25"/>
      <c r="J295" s="25"/>
      <c r="K295" s="25"/>
      <c r="L295" s="25"/>
      <c r="M295" s="25"/>
      <c r="N295" s="25"/>
      <c r="R295" s="20"/>
      <c r="S295" s="25"/>
      <c r="T295" s="25"/>
      <c r="U295" s="25"/>
      <c r="V295" s="25"/>
      <c r="W295" s="23" t="str">
        <f t="shared" si="8"/>
        <v>-</v>
      </c>
      <c r="X295" s="23" t="str">
        <f t="shared" si="8"/>
        <v>-</v>
      </c>
    </row>
    <row r="296" spans="1:24" x14ac:dyDescent="0.25">
      <c r="A296" s="25"/>
      <c r="B296" s="25"/>
      <c r="C296" s="25"/>
      <c r="D296" s="25"/>
      <c r="E296" s="25"/>
      <c r="F296" s="25"/>
      <c r="G296" s="25"/>
      <c r="H296" s="25"/>
      <c r="J296" s="25"/>
      <c r="K296" s="25"/>
      <c r="L296" s="25"/>
      <c r="M296" s="25"/>
      <c r="N296" s="25"/>
      <c r="R296" s="20"/>
      <c r="S296" s="25"/>
      <c r="T296" s="25"/>
      <c r="U296" s="25"/>
      <c r="V296" s="25"/>
      <c r="W296" s="23" t="str">
        <f t="shared" si="8"/>
        <v>-</v>
      </c>
      <c r="X296" s="23" t="str">
        <f t="shared" si="8"/>
        <v>-</v>
      </c>
    </row>
    <row r="297" spans="1:24" x14ac:dyDescent="0.25">
      <c r="A297" s="25"/>
      <c r="B297" s="25"/>
      <c r="C297" s="25"/>
      <c r="D297" s="25"/>
      <c r="E297" s="25"/>
      <c r="F297" s="25"/>
      <c r="G297" s="25"/>
      <c r="H297" s="25"/>
      <c r="J297" s="25"/>
      <c r="K297" s="25"/>
      <c r="L297" s="25"/>
      <c r="M297" s="25"/>
      <c r="N297" s="25"/>
      <c r="R297" s="20"/>
      <c r="S297" s="25"/>
      <c r="T297" s="25"/>
      <c r="U297" s="25"/>
      <c r="V297" s="25"/>
      <c r="W297" s="23" t="str">
        <f t="shared" si="8"/>
        <v>-</v>
      </c>
      <c r="X297" s="23" t="str">
        <f t="shared" si="8"/>
        <v>-</v>
      </c>
    </row>
    <row r="298" spans="1:24" x14ac:dyDescent="0.25">
      <c r="A298" s="25"/>
      <c r="B298" s="25"/>
      <c r="C298" s="25"/>
      <c r="D298" s="25"/>
      <c r="E298" s="25"/>
      <c r="F298" s="25"/>
      <c r="G298" s="25"/>
      <c r="H298" s="25"/>
      <c r="J298" s="25"/>
      <c r="K298" s="25"/>
      <c r="L298" s="25"/>
      <c r="M298" s="25"/>
      <c r="N298" s="25"/>
      <c r="R298" s="20"/>
      <c r="S298" s="25"/>
      <c r="T298" s="25"/>
      <c r="U298" s="25"/>
      <c r="V298" s="25"/>
      <c r="W298" s="23" t="str">
        <f t="shared" si="8"/>
        <v>-</v>
      </c>
      <c r="X298" s="23" t="str">
        <f t="shared" si="8"/>
        <v>-</v>
      </c>
    </row>
    <row r="299" spans="1:24" x14ac:dyDescent="0.25">
      <c r="A299" s="25"/>
      <c r="B299" s="25"/>
      <c r="C299" s="25"/>
      <c r="D299" s="25"/>
      <c r="E299" s="25"/>
      <c r="F299" s="25"/>
      <c r="G299" s="25"/>
      <c r="H299" s="25"/>
      <c r="J299" s="25"/>
      <c r="K299" s="25"/>
      <c r="L299" s="25"/>
      <c r="M299" s="25"/>
      <c r="N299" s="25"/>
      <c r="R299" s="20"/>
      <c r="S299" s="25"/>
      <c r="T299" s="25"/>
      <c r="U299" s="25"/>
      <c r="V299" s="25"/>
      <c r="W299" s="23" t="str">
        <f t="shared" si="8"/>
        <v>-</v>
      </c>
      <c r="X299" s="23" t="str">
        <f t="shared" si="8"/>
        <v>-</v>
      </c>
    </row>
    <row r="300" spans="1:24" x14ac:dyDescent="0.25">
      <c r="A300" s="25"/>
      <c r="B300" s="25"/>
      <c r="C300" s="25"/>
      <c r="D300" s="25"/>
      <c r="E300" s="25"/>
      <c r="F300" s="25"/>
      <c r="G300" s="25"/>
      <c r="H300" s="25"/>
      <c r="J300" s="25"/>
      <c r="K300" s="25"/>
      <c r="L300" s="25"/>
      <c r="M300" s="25"/>
      <c r="N300" s="25"/>
      <c r="R300" s="20"/>
      <c r="S300" s="25"/>
      <c r="T300" s="25"/>
      <c r="U300" s="25"/>
      <c r="V300" s="25"/>
      <c r="W300" s="23" t="str">
        <f t="shared" si="8"/>
        <v>-</v>
      </c>
      <c r="X300" s="23" t="str">
        <f t="shared" si="8"/>
        <v>-</v>
      </c>
    </row>
    <row r="301" spans="1:24" x14ac:dyDescent="0.25">
      <c r="A301" s="25"/>
      <c r="B301" s="25"/>
      <c r="C301" s="25"/>
      <c r="D301" s="25"/>
      <c r="E301" s="25"/>
      <c r="F301" s="25"/>
      <c r="G301" s="25"/>
      <c r="H301" s="25"/>
      <c r="J301" s="25"/>
      <c r="K301" s="25"/>
      <c r="L301" s="25"/>
      <c r="M301" s="25"/>
      <c r="N301" s="25"/>
      <c r="R301" s="20"/>
      <c r="S301" s="25"/>
      <c r="T301" s="25"/>
      <c r="U301" s="25"/>
      <c r="V301" s="25"/>
      <c r="W301" s="23" t="str">
        <f t="shared" si="8"/>
        <v>-</v>
      </c>
      <c r="X301" s="23" t="str">
        <f t="shared" si="8"/>
        <v>-</v>
      </c>
    </row>
    <row r="302" spans="1:24" x14ac:dyDescent="0.25">
      <c r="A302" s="25"/>
      <c r="B302" s="25"/>
      <c r="C302" s="25"/>
      <c r="D302" s="25"/>
      <c r="E302" s="25"/>
      <c r="F302" s="25"/>
      <c r="G302" s="25"/>
      <c r="H302" s="25"/>
      <c r="J302" s="25"/>
      <c r="K302" s="25"/>
      <c r="L302" s="25"/>
      <c r="M302" s="25"/>
      <c r="N302" s="25"/>
      <c r="R302" s="20"/>
      <c r="S302" s="25"/>
      <c r="T302" s="25"/>
      <c r="U302" s="25"/>
      <c r="V302" s="25"/>
      <c r="W302" s="23" t="str">
        <f t="shared" si="8"/>
        <v>-</v>
      </c>
      <c r="X302" s="23" t="str">
        <f t="shared" si="8"/>
        <v>-</v>
      </c>
    </row>
    <row r="303" spans="1:24" x14ac:dyDescent="0.25">
      <c r="A303" s="25"/>
      <c r="B303" s="25"/>
      <c r="C303" s="25"/>
      <c r="D303" s="25"/>
      <c r="E303" s="25"/>
      <c r="F303" s="25"/>
      <c r="G303" s="25"/>
      <c r="H303" s="25"/>
      <c r="J303" s="25"/>
      <c r="K303" s="25"/>
      <c r="L303" s="25"/>
      <c r="M303" s="25"/>
      <c r="N303" s="25"/>
      <c r="R303" s="20"/>
      <c r="S303" s="25"/>
      <c r="T303" s="25"/>
      <c r="U303" s="25"/>
      <c r="V303" s="25"/>
      <c r="W303" s="23" t="str">
        <f t="shared" si="8"/>
        <v>-</v>
      </c>
      <c r="X303" s="23" t="str">
        <f t="shared" si="8"/>
        <v>-</v>
      </c>
    </row>
    <row r="304" spans="1:24" x14ac:dyDescent="0.25">
      <c r="A304" s="25"/>
      <c r="B304" s="25"/>
      <c r="C304" s="25"/>
      <c r="D304" s="25"/>
      <c r="E304" s="25"/>
      <c r="F304" s="25"/>
      <c r="G304" s="25"/>
      <c r="H304" s="25"/>
      <c r="J304" s="25"/>
      <c r="K304" s="25"/>
      <c r="L304" s="25"/>
      <c r="M304" s="25"/>
      <c r="N304" s="25"/>
      <c r="R304" s="20"/>
      <c r="S304" s="25"/>
      <c r="T304" s="25"/>
      <c r="U304" s="25"/>
      <c r="V304" s="25"/>
      <c r="W304" s="23" t="str">
        <f t="shared" si="8"/>
        <v>-</v>
      </c>
      <c r="X304" s="23" t="str">
        <f t="shared" si="8"/>
        <v>-</v>
      </c>
    </row>
    <row r="305" spans="1:24" x14ac:dyDescent="0.25">
      <c r="A305" s="25"/>
      <c r="B305" s="25"/>
      <c r="C305" s="25"/>
      <c r="D305" s="25"/>
      <c r="E305" s="25"/>
      <c r="F305" s="25"/>
      <c r="G305" s="25"/>
      <c r="H305" s="25"/>
      <c r="J305" s="25"/>
      <c r="K305" s="25"/>
      <c r="L305" s="25"/>
      <c r="M305" s="25"/>
      <c r="N305" s="25"/>
      <c r="R305" s="20"/>
      <c r="S305" s="25"/>
      <c r="T305" s="25"/>
      <c r="U305" s="25"/>
      <c r="V305" s="25"/>
      <c r="W305" s="23" t="str">
        <f t="shared" si="8"/>
        <v>-</v>
      </c>
      <c r="X305" s="23" t="str">
        <f t="shared" si="8"/>
        <v>-</v>
      </c>
    </row>
    <row r="306" spans="1:24" x14ac:dyDescent="0.25">
      <c r="A306" s="25"/>
      <c r="B306" s="25"/>
      <c r="C306" s="25"/>
      <c r="D306" s="25"/>
      <c r="E306" s="25"/>
      <c r="F306" s="25"/>
      <c r="G306" s="25"/>
      <c r="H306" s="25"/>
      <c r="J306" s="25"/>
      <c r="K306" s="25"/>
      <c r="L306" s="25"/>
      <c r="M306" s="25"/>
      <c r="N306" s="25"/>
      <c r="R306" s="20"/>
      <c r="S306" s="25"/>
      <c r="T306" s="25"/>
      <c r="U306" s="25"/>
      <c r="V306" s="25"/>
      <c r="W306" s="23" t="str">
        <f t="shared" si="8"/>
        <v>-</v>
      </c>
      <c r="X306" s="23" t="str">
        <f t="shared" si="8"/>
        <v>-</v>
      </c>
    </row>
    <row r="307" spans="1:24" x14ac:dyDescent="0.25">
      <c r="A307" s="25"/>
      <c r="B307" s="25"/>
      <c r="C307" s="25"/>
      <c r="D307" s="25"/>
      <c r="E307" s="25"/>
      <c r="F307" s="25"/>
      <c r="G307" s="25"/>
      <c r="H307" s="25"/>
      <c r="J307" s="25"/>
      <c r="K307" s="25"/>
      <c r="L307" s="25"/>
      <c r="M307" s="25"/>
      <c r="N307" s="25"/>
      <c r="R307" s="20"/>
      <c r="S307" s="25"/>
      <c r="T307" s="25"/>
      <c r="U307" s="25"/>
      <c r="V307" s="25"/>
      <c r="W307" s="23" t="str">
        <f t="shared" si="8"/>
        <v>-</v>
      </c>
      <c r="X307" s="23" t="str">
        <f t="shared" si="8"/>
        <v>-</v>
      </c>
    </row>
    <row r="308" spans="1:24" x14ac:dyDescent="0.25">
      <c r="A308" s="25"/>
      <c r="B308" s="25"/>
      <c r="C308" s="25"/>
      <c r="D308" s="25"/>
      <c r="E308" s="25"/>
      <c r="F308" s="25"/>
      <c r="G308" s="25"/>
      <c r="H308" s="25"/>
      <c r="J308" s="25"/>
      <c r="K308" s="25"/>
      <c r="L308" s="25"/>
      <c r="M308" s="25"/>
      <c r="N308" s="25"/>
      <c r="R308" s="20"/>
      <c r="S308" s="25"/>
      <c r="T308" s="25"/>
      <c r="U308" s="25"/>
      <c r="V308" s="25"/>
      <c r="W308" s="23" t="str">
        <f t="shared" si="8"/>
        <v>-</v>
      </c>
      <c r="X308" s="23" t="str">
        <f t="shared" si="8"/>
        <v>-</v>
      </c>
    </row>
    <row r="309" spans="1:24" x14ac:dyDescent="0.25">
      <c r="A309" s="25"/>
      <c r="B309" s="25"/>
      <c r="C309" s="25"/>
      <c r="D309" s="25"/>
      <c r="E309" s="25"/>
      <c r="F309" s="25"/>
      <c r="G309" s="25"/>
      <c r="H309" s="25"/>
      <c r="J309" s="25"/>
      <c r="K309" s="25"/>
      <c r="L309" s="25"/>
      <c r="M309" s="25"/>
      <c r="N309" s="25"/>
      <c r="R309" s="20"/>
      <c r="S309" s="25"/>
      <c r="T309" s="25"/>
      <c r="U309" s="25"/>
      <c r="V309" s="25"/>
      <c r="W309" s="23" t="str">
        <f t="shared" si="8"/>
        <v>-</v>
      </c>
      <c r="X309" s="23" t="str">
        <f t="shared" si="8"/>
        <v>-</v>
      </c>
    </row>
    <row r="310" spans="1:24" x14ac:dyDescent="0.25">
      <c r="A310" s="25"/>
      <c r="B310" s="25"/>
      <c r="C310" s="25"/>
      <c r="D310" s="25"/>
      <c r="E310" s="25"/>
      <c r="F310" s="25"/>
      <c r="G310" s="25"/>
      <c r="H310" s="25"/>
      <c r="J310" s="25"/>
      <c r="K310" s="25"/>
      <c r="L310" s="25"/>
      <c r="M310" s="25"/>
      <c r="N310" s="25"/>
      <c r="R310" s="20"/>
      <c r="S310" s="25"/>
      <c r="T310" s="25"/>
      <c r="U310" s="25"/>
      <c r="V310" s="25"/>
      <c r="W310" s="23" t="str">
        <f t="shared" si="8"/>
        <v>-</v>
      </c>
      <c r="X310" s="23" t="str">
        <f t="shared" si="8"/>
        <v>-</v>
      </c>
    </row>
    <row r="311" spans="1:24" x14ac:dyDescent="0.25">
      <c r="A311" s="25"/>
      <c r="B311" s="25"/>
      <c r="C311" s="25"/>
      <c r="D311" s="25"/>
      <c r="E311" s="25"/>
      <c r="F311" s="25"/>
      <c r="G311" s="25"/>
      <c r="H311" s="25"/>
      <c r="J311" s="25"/>
      <c r="K311" s="25"/>
      <c r="L311" s="25"/>
      <c r="M311" s="25"/>
      <c r="N311" s="25"/>
      <c r="R311" s="20"/>
      <c r="S311" s="25"/>
      <c r="T311" s="25"/>
      <c r="U311" s="25"/>
      <c r="V311" s="25"/>
      <c r="W311" s="23" t="str">
        <f t="shared" si="8"/>
        <v>-</v>
      </c>
      <c r="X311" s="23" t="str">
        <f t="shared" si="8"/>
        <v>-</v>
      </c>
    </row>
    <row r="312" spans="1:24" x14ac:dyDescent="0.25">
      <c r="A312" s="25"/>
      <c r="B312" s="25"/>
      <c r="C312" s="25"/>
      <c r="D312" s="25"/>
      <c r="E312" s="25"/>
      <c r="F312" s="25"/>
      <c r="G312" s="25"/>
      <c r="H312" s="25"/>
      <c r="J312" s="25"/>
      <c r="K312" s="25"/>
      <c r="L312" s="25"/>
      <c r="M312" s="25"/>
      <c r="N312" s="25"/>
      <c r="R312" s="20"/>
      <c r="S312" s="25"/>
      <c r="T312" s="25"/>
      <c r="U312" s="25"/>
      <c r="V312" s="25"/>
      <c r="W312" s="23" t="str">
        <f t="shared" si="8"/>
        <v>-</v>
      </c>
      <c r="X312" s="23" t="str">
        <f t="shared" si="8"/>
        <v>-</v>
      </c>
    </row>
    <row r="313" spans="1:24" x14ac:dyDescent="0.25">
      <c r="A313" s="25"/>
      <c r="B313" s="25"/>
      <c r="C313" s="25"/>
      <c r="D313" s="25"/>
      <c r="E313" s="25"/>
      <c r="F313" s="25"/>
      <c r="G313" s="25"/>
      <c r="H313" s="25"/>
      <c r="J313" s="25"/>
      <c r="K313" s="25"/>
      <c r="L313" s="25"/>
      <c r="M313" s="25"/>
      <c r="N313" s="25"/>
      <c r="R313" s="20"/>
      <c r="S313" s="25"/>
      <c r="T313" s="25"/>
      <c r="U313" s="25"/>
      <c r="V313" s="25"/>
      <c r="W313" s="23" t="str">
        <f t="shared" si="8"/>
        <v>-</v>
      </c>
      <c r="X313" s="23" t="str">
        <f t="shared" si="8"/>
        <v>-</v>
      </c>
    </row>
    <row r="314" spans="1:24" x14ac:dyDescent="0.25">
      <c r="A314" s="25"/>
      <c r="B314" s="25"/>
      <c r="C314" s="25"/>
      <c r="D314" s="25"/>
      <c r="E314" s="25"/>
      <c r="F314" s="25"/>
      <c r="G314" s="25"/>
      <c r="H314" s="25"/>
      <c r="J314" s="25"/>
      <c r="K314" s="25"/>
      <c r="L314" s="25"/>
      <c r="M314" s="25"/>
      <c r="N314" s="25"/>
      <c r="R314" s="20"/>
      <c r="S314" s="25"/>
      <c r="T314" s="25"/>
      <c r="U314" s="25"/>
      <c r="V314" s="25"/>
      <c r="W314" s="23" t="str">
        <f t="shared" si="8"/>
        <v>-</v>
      </c>
      <c r="X314" s="23" t="str">
        <f t="shared" si="8"/>
        <v>-</v>
      </c>
    </row>
    <row r="315" spans="1:24" x14ac:dyDescent="0.25">
      <c r="A315" s="25"/>
      <c r="B315" s="25"/>
      <c r="C315" s="25"/>
      <c r="D315" s="25"/>
      <c r="E315" s="25"/>
      <c r="F315" s="25"/>
      <c r="G315" s="25"/>
      <c r="H315" s="25"/>
      <c r="J315" s="25"/>
      <c r="K315" s="25"/>
      <c r="L315" s="25"/>
      <c r="M315" s="25"/>
      <c r="N315" s="25"/>
      <c r="R315" s="20"/>
      <c r="S315" s="25"/>
      <c r="T315" s="25"/>
      <c r="U315" s="25"/>
      <c r="V315" s="25"/>
      <c r="W315" s="23" t="str">
        <f t="shared" si="8"/>
        <v>-</v>
      </c>
      <c r="X315" s="23" t="str">
        <f t="shared" si="8"/>
        <v>-</v>
      </c>
    </row>
    <row r="316" spans="1:24" x14ac:dyDescent="0.25">
      <c r="A316" s="25"/>
      <c r="B316" s="25"/>
      <c r="C316" s="25"/>
      <c r="D316" s="25"/>
      <c r="E316" s="25"/>
      <c r="F316" s="25"/>
      <c r="G316" s="25"/>
      <c r="H316" s="25"/>
      <c r="J316" s="25"/>
      <c r="K316" s="25"/>
      <c r="L316" s="25"/>
      <c r="M316" s="25"/>
      <c r="N316" s="25"/>
      <c r="R316" s="20"/>
      <c r="S316" s="25"/>
      <c r="T316" s="25"/>
      <c r="U316" s="25"/>
      <c r="V316" s="25"/>
      <c r="W316" s="23" t="str">
        <f t="shared" si="8"/>
        <v>-</v>
      </c>
      <c r="X316" s="23" t="str">
        <f t="shared" si="8"/>
        <v>-</v>
      </c>
    </row>
    <row r="317" spans="1:24" x14ac:dyDescent="0.25">
      <c r="A317" s="25"/>
      <c r="B317" s="25"/>
      <c r="C317" s="25"/>
      <c r="D317" s="25"/>
      <c r="E317" s="25"/>
      <c r="F317" s="25"/>
      <c r="G317" s="25"/>
      <c r="H317" s="25"/>
      <c r="J317" s="25"/>
      <c r="K317" s="25"/>
      <c r="L317" s="25"/>
      <c r="M317" s="25"/>
      <c r="N317" s="25"/>
      <c r="R317" s="20"/>
      <c r="S317" s="25"/>
      <c r="T317" s="25"/>
      <c r="U317" s="25"/>
      <c r="V317" s="25"/>
      <c r="W317" s="23" t="str">
        <f t="shared" si="8"/>
        <v>-</v>
      </c>
      <c r="X317" s="23" t="str">
        <f t="shared" si="8"/>
        <v>-</v>
      </c>
    </row>
    <row r="318" spans="1:24" x14ac:dyDescent="0.25">
      <c r="A318" s="25"/>
      <c r="B318" s="25"/>
      <c r="C318" s="25"/>
      <c r="D318" s="25"/>
      <c r="E318" s="25"/>
      <c r="F318" s="25"/>
      <c r="G318" s="25"/>
      <c r="H318" s="25"/>
      <c r="J318" s="25"/>
      <c r="K318" s="25"/>
      <c r="L318" s="25"/>
      <c r="M318" s="25"/>
      <c r="N318" s="25"/>
      <c r="R318" s="20"/>
      <c r="S318" s="25"/>
      <c r="T318" s="25"/>
      <c r="U318" s="25"/>
      <c r="V318" s="25"/>
      <c r="W318" s="23" t="str">
        <f t="shared" si="8"/>
        <v>-</v>
      </c>
      <c r="X318" s="23" t="str">
        <f t="shared" si="8"/>
        <v>-</v>
      </c>
    </row>
    <row r="319" spans="1:24" x14ac:dyDescent="0.25">
      <c r="A319" s="25"/>
      <c r="B319" s="25"/>
      <c r="C319" s="25"/>
      <c r="D319" s="25"/>
      <c r="E319" s="25"/>
      <c r="F319" s="25"/>
      <c r="G319" s="25"/>
      <c r="H319" s="25"/>
      <c r="J319" s="25"/>
      <c r="K319" s="25"/>
      <c r="L319" s="25"/>
      <c r="M319" s="25"/>
      <c r="N319" s="25"/>
      <c r="R319" s="20"/>
      <c r="S319" s="25"/>
      <c r="T319" s="25"/>
      <c r="U319" s="25"/>
      <c r="V319" s="25"/>
      <c r="W319" s="23" t="str">
        <f t="shared" ref="W319:X382" si="9">IF((J319+L319/$X$6)&gt;0,(J319+L319/$X$6),"-")</f>
        <v>-</v>
      </c>
      <c r="X319" s="23" t="str">
        <f t="shared" si="9"/>
        <v>-</v>
      </c>
    </row>
    <row r="320" spans="1:24" x14ac:dyDescent="0.25">
      <c r="A320" s="25"/>
      <c r="B320" s="25"/>
      <c r="C320" s="25"/>
      <c r="D320" s="25"/>
      <c r="E320" s="25"/>
      <c r="F320" s="25"/>
      <c r="G320" s="25"/>
      <c r="H320" s="25"/>
      <c r="J320" s="25"/>
      <c r="K320" s="25"/>
      <c r="L320" s="25"/>
      <c r="M320" s="25"/>
      <c r="N320" s="25"/>
      <c r="R320" s="20"/>
      <c r="S320" s="25"/>
      <c r="T320" s="25"/>
      <c r="U320" s="25"/>
      <c r="V320" s="25"/>
      <c r="W320" s="23" t="str">
        <f t="shared" si="9"/>
        <v>-</v>
      </c>
      <c r="X320" s="23" t="str">
        <f t="shared" si="9"/>
        <v>-</v>
      </c>
    </row>
    <row r="321" spans="1:24" x14ac:dyDescent="0.25">
      <c r="A321" s="25"/>
      <c r="B321" s="25"/>
      <c r="C321" s="25"/>
      <c r="D321" s="25"/>
      <c r="E321" s="25"/>
      <c r="F321" s="25"/>
      <c r="G321" s="25"/>
      <c r="H321" s="25"/>
      <c r="J321" s="25"/>
      <c r="K321" s="25"/>
      <c r="L321" s="25"/>
      <c r="M321" s="25"/>
      <c r="N321" s="25"/>
      <c r="R321" s="20"/>
      <c r="S321" s="25"/>
      <c r="T321" s="25"/>
      <c r="U321" s="25"/>
      <c r="V321" s="25"/>
      <c r="W321" s="23" t="str">
        <f t="shared" si="9"/>
        <v>-</v>
      </c>
      <c r="X321" s="23" t="str">
        <f t="shared" si="9"/>
        <v>-</v>
      </c>
    </row>
    <row r="322" spans="1:24" x14ac:dyDescent="0.25">
      <c r="A322" s="25"/>
      <c r="B322" s="25"/>
      <c r="C322" s="25"/>
      <c r="D322" s="25"/>
      <c r="E322" s="25"/>
      <c r="F322" s="25"/>
      <c r="G322" s="25"/>
      <c r="H322" s="25"/>
      <c r="J322" s="25"/>
      <c r="K322" s="25"/>
      <c r="L322" s="25"/>
      <c r="M322" s="25"/>
      <c r="N322" s="25"/>
      <c r="R322" s="20"/>
      <c r="S322" s="25"/>
      <c r="T322" s="25"/>
      <c r="U322" s="25"/>
      <c r="V322" s="25"/>
      <c r="W322" s="23" t="str">
        <f t="shared" si="9"/>
        <v>-</v>
      </c>
      <c r="X322" s="23" t="str">
        <f t="shared" si="9"/>
        <v>-</v>
      </c>
    </row>
    <row r="323" spans="1:24" x14ac:dyDescent="0.25">
      <c r="A323" s="25"/>
      <c r="B323" s="25"/>
      <c r="C323" s="25"/>
      <c r="D323" s="25"/>
      <c r="E323" s="25"/>
      <c r="F323" s="25"/>
      <c r="G323" s="25"/>
      <c r="H323" s="25"/>
      <c r="J323" s="25"/>
      <c r="K323" s="25"/>
      <c r="L323" s="25"/>
      <c r="M323" s="25"/>
      <c r="N323" s="25"/>
      <c r="R323" s="20"/>
      <c r="S323" s="25"/>
      <c r="T323" s="25"/>
      <c r="U323" s="25"/>
      <c r="V323" s="25"/>
      <c r="W323" s="23" t="str">
        <f t="shared" si="9"/>
        <v>-</v>
      </c>
      <c r="X323" s="23" t="str">
        <f t="shared" si="9"/>
        <v>-</v>
      </c>
    </row>
    <row r="324" spans="1:24" x14ac:dyDescent="0.25">
      <c r="A324" s="25"/>
      <c r="B324" s="25"/>
      <c r="C324" s="25"/>
      <c r="D324" s="25"/>
      <c r="E324" s="25"/>
      <c r="F324" s="25"/>
      <c r="G324" s="25"/>
      <c r="H324" s="25"/>
      <c r="J324" s="25"/>
      <c r="K324" s="25"/>
      <c r="L324" s="25"/>
      <c r="M324" s="25"/>
      <c r="N324" s="25"/>
      <c r="R324" s="20"/>
      <c r="S324" s="25"/>
      <c r="T324" s="25"/>
      <c r="U324" s="25"/>
      <c r="V324" s="25"/>
      <c r="W324" s="23" t="str">
        <f t="shared" si="9"/>
        <v>-</v>
      </c>
      <c r="X324" s="23" t="str">
        <f t="shared" si="9"/>
        <v>-</v>
      </c>
    </row>
    <row r="325" spans="1:24" x14ac:dyDescent="0.25">
      <c r="A325" s="25"/>
      <c r="B325" s="25"/>
      <c r="C325" s="25"/>
      <c r="D325" s="25"/>
      <c r="E325" s="25"/>
      <c r="F325" s="25"/>
      <c r="G325" s="25"/>
      <c r="H325" s="25"/>
      <c r="J325" s="25"/>
      <c r="K325" s="25"/>
      <c r="L325" s="25"/>
      <c r="M325" s="25"/>
      <c r="N325" s="25"/>
      <c r="R325" s="20"/>
      <c r="S325" s="25"/>
      <c r="T325" s="25"/>
      <c r="U325" s="25"/>
      <c r="V325" s="25"/>
      <c r="W325" s="23" t="str">
        <f t="shared" si="9"/>
        <v>-</v>
      </c>
      <c r="X325" s="23" t="str">
        <f t="shared" si="9"/>
        <v>-</v>
      </c>
    </row>
    <row r="326" spans="1:24" x14ac:dyDescent="0.25">
      <c r="A326" s="25"/>
      <c r="B326" s="25"/>
      <c r="C326" s="25"/>
      <c r="D326" s="25"/>
      <c r="E326" s="25"/>
      <c r="F326" s="25"/>
      <c r="G326" s="25"/>
      <c r="H326" s="25"/>
      <c r="J326" s="25"/>
      <c r="K326" s="25"/>
      <c r="L326" s="25"/>
      <c r="M326" s="25"/>
      <c r="N326" s="25"/>
      <c r="R326" s="20"/>
      <c r="S326" s="25"/>
      <c r="T326" s="25"/>
      <c r="U326" s="25"/>
      <c r="V326" s="25"/>
      <c r="W326" s="23" t="str">
        <f t="shared" si="9"/>
        <v>-</v>
      </c>
      <c r="X326" s="23" t="str">
        <f t="shared" si="9"/>
        <v>-</v>
      </c>
    </row>
    <row r="327" spans="1:24" x14ac:dyDescent="0.25">
      <c r="A327" s="25"/>
      <c r="B327" s="25"/>
      <c r="C327" s="25"/>
      <c r="D327" s="25"/>
      <c r="E327" s="25"/>
      <c r="F327" s="25"/>
      <c r="G327" s="25"/>
      <c r="H327" s="25"/>
      <c r="J327" s="25"/>
      <c r="K327" s="25"/>
      <c r="L327" s="25"/>
      <c r="M327" s="25"/>
      <c r="N327" s="25"/>
      <c r="R327" s="20"/>
      <c r="S327" s="25"/>
      <c r="T327" s="25"/>
      <c r="U327" s="25"/>
      <c r="V327" s="25"/>
      <c r="W327" s="23" t="str">
        <f t="shared" si="9"/>
        <v>-</v>
      </c>
      <c r="X327" s="23" t="str">
        <f t="shared" si="9"/>
        <v>-</v>
      </c>
    </row>
    <row r="328" spans="1:24" x14ac:dyDescent="0.25">
      <c r="A328" s="25"/>
      <c r="B328" s="25"/>
      <c r="C328" s="25"/>
      <c r="D328" s="25"/>
      <c r="E328" s="25"/>
      <c r="F328" s="25"/>
      <c r="G328" s="25"/>
      <c r="H328" s="25"/>
      <c r="J328" s="25"/>
      <c r="K328" s="25"/>
      <c r="L328" s="25"/>
      <c r="M328" s="25"/>
      <c r="N328" s="25"/>
      <c r="R328" s="20"/>
      <c r="S328" s="25"/>
      <c r="T328" s="25"/>
      <c r="U328" s="25"/>
      <c r="V328" s="25"/>
      <c r="W328" s="23" t="str">
        <f t="shared" si="9"/>
        <v>-</v>
      </c>
      <c r="X328" s="23" t="str">
        <f t="shared" si="9"/>
        <v>-</v>
      </c>
    </row>
    <row r="329" spans="1:24" x14ac:dyDescent="0.25">
      <c r="A329" s="25"/>
      <c r="B329" s="25"/>
      <c r="C329" s="25"/>
      <c r="D329" s="25"/>
      <c r="E329" s="25"/>
      <c r="F329" s="25"/>
      <c r="G329" s="25"/>
      <c r="H329" s="25"/>
      <c r="J329" s="25"/>
      <c r="K329" s="25"/>
      <c r="L329" s="25"/>
      <c r="M329" s="25"/>
      <c r="N329" s="25"/>
      <c r="R329" s="20"/>
      <c r="S329" s="25"/>
      <c r="T329" s="25"/>
      <c r="U329" s="25"/>
      <c r="V329" s="25"/>
      <c r="W329" s="23" t="str">
        <f t="shared" si="9"/>
        <v>-</v>
      </c>
      <c r="X329" s="23" t="str">
        <f t="shared" si="9"/>
        <v>-</v>
      </c>
    </row>
    <row r="330" spans="1:24" x14ac:dyDescent="0.25">
      <c r="A330" s="25"/>
      <c r="B330" s="25"/>
      <c r="C330" s="25"/>
      <c r="D330" s="25"/>
      <c r="E330" s="25"/>
      <c r="F330" s="25"/>
      <c r="G330" s="25"/>
      <c r="H330" s="25"/>
      <c r="J330" s="25"/>
      <c r="K330" s="25"/>
      <c r="L330" s="25"/>
      <c r="M330" s="25"/>
      <c r="N330" s="25"/>
      <c r="R330" s="20"/>
      <c r="S330" s="25"/>
      <c r="T330" s="25"/>
      <c r="U330" s="25"/>
      <c r="V330" s="25"/>
      <c r="W330" s="23" t="str">
        <f t="shared" si="9"/>
        <v>-</v>
      </c>
      <c r="X330" s="23" t="str">
        <f t="shared" si="9"/>
        <v>-</v>
      </c>
    </row>
    <row r="331" spans="1:24" x14ac:dyDescent="0.25">
      <c r="A331" s="25"/>
      <c r="B331" s="25"/>
      <c r="C331" s="25"/>
      <c r="D331" s="25"/>
      <c r="E331" s="25"/>
      <c r="F331" s="25"/>
      <c r="G331" s="25"/>
      <c r="H331" s="25"/>
      <c r="J331" s="25"/>
      <c r="K331" s="25"/>
      <c r="L331" s="25"/>
      <c r="M331" s="25"/>
      <c r="N331" s="25"/>
      <c r="R331" s="20"/>
      <c r="S331" s="25"/>
      <c r="T331" s="25"/>
      <c r="U331" s="25"/>
      <c r="V331" s="25"/>
      <c r="W331" s="23" t="str">
        <f t="shared" si="9"/>
        <v>-</v>
      </c>
      <c r="X331" s="23" t="str">
        <f t="shared" si="9"/>
        <v>-</v>
      </c>
    </row>
    <row r="332" spans="1:24" x14ac:dyDescent="0.25">
      <c r="A332" s="25"/>
      <c r="B332" s="25"/>
      <c r="C332" s="25"/>
      <c r="D332" s="25"/>
      <c r="E332" s="25"/>
      <c r="F332" s="25"/>
      <c r="G332" s="25"/>
      <c r="H332" s="25"/>
      <c r="J332" s="25"/>
      <c r="K332" s="25"/>
      <c r="L332" s="25"/>
      <c r="M332" s="25"/>
      <c r="N332" s="25"/>
      <c r="R332" s="20"/>
      <c r="S332" s="25"/>
      <c r="T332" s="25"/>
      <c r="U332" s="25"/>
      <c r="V332" s="25"/>
      <c r="W332" s="23" t="str">
        <f t="shared" si="9"/>
        <v>-</v>
      </c>
      <c r="X332" s="23" t="str">
        <f t="shared" si="9"/>
        <v>-</v>
      </c>
    </row>
    <row r="333" spans="1:24" x14ac:dyDescent="0.25">
      <c r="A333" s="25"/>
      <c r="B333" s="25"/>
      <c r="C333" s="25"/>
      <c r="D333" s="25"/>
      <c r="E333" s="25"/>
      <c r="F333" s="25"/>
      <c r="G333" s="25"/>
      <c r="H333" s="25"/>
      <c r="J333" s="25"/>
      <c r="K333" s="25"/>
      <c r="L333" s="25"/>
      <c r="M333" s="25"/>
      <c r="N333" s="25"/>
      <c r="R333" s="20"/>
      <c r="S333" s="25"/>
      <c r="T333" s="25"/>
      <c r="U333" s="25"/>
      <c r="V333" s="25"/>
      <c r="W333" s="23" t="str">
        <f t="shared" si="9"/>
        <v>-</v>
      </c>
      <c r="X333" s="23" t="str">
        <f t="shared" si="9"/>
        <v>-</v>
      </c>
    </row>
    <row r="334" spans="1:24" x14ac:dyDescent="0.25">
      <c r="A334" s="25"/>
      <c r="B334" s="25"/>
      <c r="C334" s="25"/>
      <c r="D334" s="25"/>
      <c r="E334" s="25"/>
      <c r="F334" s="25"/>
      <c r="G334" s="25"/>
      <c r="H334" s="25"/>
      <c r="J334" s="25"/>
      <c r="K334" s="25"/>
      <c r="L334" s="25"/>
      <c r="M334" s="25"/>
      <c r="N334" s="25"/>
      <c r="R334" s="20"/>
      <c r="S334" s="25"/>
      <c r="T334" s="25"/>
      <c r="U334" s="25"/>
      <c r="V334" s="25"/>
      <c r="W334" s="23" t="str">
        <f t="shared" si="9"/>
        <v>-</v>
      </c>
      <c r="X334" s="23" t="str">
        <f t="shared" si="9"/>
        <v>-</v>
      </c>
    </row>
    <row r="335" spans="1:24" x14ac:dyDescent="0.25">
      <c r="A335" s="25"/>
      <c r="B335" s="25"/>
      <c r="C335" s="25"/>
      <c r="D335" s="25"/>
      <c r="E335" s="25"/>
      <c r="F335" s="25"/>
      <c r="G335" s="25"/>
      <c r="H335" s="25"/>
      <c r="J335" s="25"/>
      <c r="K335" s="25"/>
      <c r="L335" s="25"/>
      <c r="M335" s="25"/>
      <c r="N335" s="25"/>
      <c r="R335" s="20"/>
      <c r="S335" s="25"/>
      <c r="T335" s="25"/>
      <c r="U335" s="25"/>
      <c r="V335" s="25"/>
      <c r="W335" s="23" t="str">
        <f t="shared" si="9"/>
        <v>-</v>
      </c>
      <c r="X335" s="23" t="str">
        <f t="shared" si="9"/>
        <v>-</v>
      </c>
    </row>
    <row r="336" spans="1:24" x14ac:dyDescent="0.25">
      <c r="A336" s="25"/>
      <c r="B336" s="25"/>
      <c r="C336" s="25"/>
      <c r="D336" s="25"/>
      <c r="E336" s="25"/>
      <c r="F336" s="25"/>
      <c r="G336" s="25"/>
      <c r="H336" s="25"/>
      <c r="J336" s="25"/>
      <c r="K336" s="25"/>
      <c r="L336" s="25"/>
      <c r="M336" s="25"/>
      <c r="N336" s="25"/>
      <c r="R336" s="20"/>
      <c r="S336" s="25"/>
      <c r="T336" s="25"/>
      <c r="U336" s="25"/>
      <c r="V336" s="25"/>
      <c r="W336" s="23" t="str">
        <f t="shared" si="9"/>
        <v>-</v>
      </c>
      <c r="X336" s="23" t="str">
        <f t="shared" si="9"/>
        <v>-</v>
      </c>
    </row>
    <row r="337" spans="1:24" x14ac:dyDescent="0.25">
      <c r="A337" s="25"/>
      <c r="B337" s="25"/>
      <c r="C337" s="25"/>
      <c r="D337" s="25"/>
      <c r="E337" s="25"/>
      <c r="F337" s="25"/>
      <c r="G337" s="25"/>
      <c r="H337" s="25"/>
      <c r="J337" s="25"/>
      <c r="K337" s="25"/>
      <c r="L337" s="25"/>
      <c r="M337" s="25"/>
      <c r="N337" s="25"/>
      <c r="R337" s="20"/>
      <c r="S337" s="25"/>
      <c r="T337" s="25"/>
      <c r="U337" s="25"/>
      <c r="V337" s="25"/>
      <c r="W337" s="23" t="str">
        <f t="shared" si="9"/>
        <v>-</v>
      </c>
      <c r="X337" s="23" t="str">
        <f t="shared" si="9"/>
        <v>-</v>
      </c>
    </row>
    <row r="338" spans="1:24" x14ac:dyDescent="0.25">
      <c r="A338" s="25"/>
      <c r="B338" s="25"/>
      <c r="C338" s="25"/>
      <c r="D338" s="25"/>
      <c r="E338" s="25"/>
      <c r="F338" s="25"/>
      <c r="G338" s="25"/>
      <c r="H338" s="25"/>
      <c r="J338" s="25"/>
      <c r="K338" s="25"/>
      <c r="L338" s="25"/>
      <c r="M338" s="25"/>
      <c r="N338" s="25"/>
      <c r="R338" s="20"/>
      <c r="S338" s="25"/>
      <c r="T338" s="25"/>
      <c r="U338" s="25"/>
      <c r="V338" s="25"/>
      <c r="W338" s="23" t="str">
        <f t="shared" si="9"/>
        <v>-</v>
      </c>
      <c r="X338" s="23" t="str">
        <f t="shared" si="9"/>
        <v>-</v>
      </c>
    </row>
    <row r="339" spans="1:24" x14ac:dyDescent="0.25">
      <c r="A339" s="25"/>
      <c r="B339" s="25"/>
      <c r="C339" s="25"/>
      <c r="D339" s="25"/>
      <c r="E339" s="25"/>
      <c r="F339" s="25"/>
      <c r="G339" s="25"/>
      <c r="H339" s="25"/>
      <c r="J339" s="25"/>
      <c r="K339" s="25"/>
      <c r="L339" s="25"/>
      <c r="M339" s="25"/>
      <c r="N339" s="25"/>
      <c r="R339" s="20"/>
      <c r="S339" s="25"/>
      <c r="T339" s="25"/>
      <c r="U339" s="25"/>
      <c r="V339" s="25"/>
      <c r="W339" s="23" t="str">
        <f t="shared" si="9"/>
        <v>-</v>
      </c>
      <c r="X339" s="23" t="str">
        <f t="shared" si="9"/>
        <v>-</v>
      </c>
    </row>
    <row r="340" spans="1:24" x14ac:dyDescent="0.25">
      <c r="A340" s="25"/>
      <c r="B340" s="25"/>
      <c r="C340" s="25"/>
      <c r="D340" s="25"/>
      <c r="E340" s="25"/>
      <c r="F340" s="25"/>
      <c r="G340" s="25"/>
      <c r="H340" s="25"/>
      <c r="J340" s="25"/>
      <c r="K340" s="25"/>
      <c r="L340" s="25"/>
      <c r="M340" s="25"/>
      <c r="N340" s="25"/>
      <c r="R340" s="20"/>
      <c r="S340" s="25"/>
      <c r="T340" s="25"/>
      <c r="U340" s="25"/>
      <c r="V340" s="25"/>
      <c r="W340" s="23" t="str">
        <f t="shared" si="9"/>
        <v>-</v>
      </c>
      <c r="X340" s="23" t="str">
        <f t="shared" si="9"/>
        <v>-</v>
      </c>
    </row>
    <row r="341" spans="1:24" x14ac:dyDescent="0.25">
      <c r="A341" s="25"/>
      <c r="B341" s="25"/>
      <c r="C341" s="25"/>
      <c r="D341" s="25"/>
      <c r="E341" s="25"/>
      <c r="F341" s="25"/>
      <c r="G341" s="25"/>
      <c r="H341" s="25"/>
      <c r="J341" s="25"/>
      <c r="K341" s="25"/>
      <c r="L341" s="25"/>
      <c r="M341" s="25"/>
      <c r="N341" s="25"/>
      <c r="R341" s="20"/>
      <c r="S341" s="25"/>
      <c r="T341" s="25"/>
      <c r="U341" s="25"/>
      <c r="V341" s="25"/>
      <c r="W341" s="23" t="str">
        <f t="shared" si="9"/>
        <v>-</v>
      </c>
      <c r="X341" s="23" t="str">
        <f t="shared" si="9"/>
        <v>-</v>
      </c>
    </row>
    <row r="342" spans="1:24" x14ac:dyDescent="0.25">
      <c r="A342" s="25"/>
      <c r="B342" s="25"/>
      <c r="C342" s="25"/>
      <c r="D342" s="25"/>
      <c r="E342" s="25"/>
      <c r="F342" s="25"/>
      <c r="G342" s="25"/>
      <c r="H342" s="25"/>
      <c r="J342" s="25"/>
      <c r="K342" s="25"/>
      <c r="L342" s="25"/>
      <c r="M342" s="25"/>
      <c r="N342" s="25"/>
      <c r="R342" s="20"/>
      <c r="S342" s="25"/>
      <c r="T342" s="25"/>
      <c r="U342" s="25"/>
      <c r="V342" s="25"/>
      <c r="W342" s="23" t="str">
        <f t="shared" si="9"/>
        <v>-</v>
      </c>
      <c r="X342" s="23" t="str">
        <f t="shared" si="9"/>
        <v>-</v>
      </c>
    </row>
    <row r="343" spans="1:24" x14ac:dyDescent="0.25">
      <c r="A343" s="25"/>
      <c r="B343" s="25"/>
      <c r="C343" s="25"/>
      <c r="D343" s="25"/>
      <c r="E343" s="25"/>
      <c r="F343" s="25"/>
      <c r="G343" s="25"/>
      <c r="H343" s="25"/>
      <c r="J343" s="25"/>
      <c r="K343" s="25"/>
      <c r="L343" s="25"/>
      <c r="M343" s="25"/>
      <c r="N343" s="25"/>
      <c r="R343" s="20"/>
      <c r="S343" s="25"/>
      <c r="T343" s="25"/>
      <c r="U343" s="25"/>
      <c r="V343" s="25"/>
      <c r="W343" s="23" t="str">
        <f t="shared" si="9"/>
        <v>-</v>
      </c>
      <c r="X343" s="23" t="str">
        <f t="shared" si="9"/>
        <v>-</v>
      </c>
    </row>
    <row r="344" spans="1:24" x14ac:dyDescent="0.25">
      <c r="A344" s="25"/>
      <c r="B344" s="25"/>
      <c r="C344" s="25"/>
      <c r="D344" s="25"/>
      <c r="E344" s="25"/>
      <c r="F344" s="25"/>
      <c r="G344" s="25"/>
      <c r="H344" s="25"/>
      <c r="J344" s="25"/>
      <c r="K344" s="25"/>
      <c r="L344" s="25"/>
      <c r="M344" s="25"/>
      <c r="N344" s="25"/>
      <c r="R344" s="20"/>
      <c r="S344" s="25"/>
      <c r="T344" s="25"/>
      <c r="U344" s="25"/>
      <c r="V344" s="25"/>
      <c r="W344" s="23" t="str">
        <f t="shared" si="9"/>
        <v>-</v>
      </c>
      <c r="X344" s="23" t="str">
        <f t="shared" si="9"/>
        <v>-</v>
      </c>
    </row>
    <row r="345" spans="1:24" x14ac:dyDescent="0.25">
      <c r="A345" s="25"/>
      <c r="B345" s="25"/>
      <c r="C345" s="25"/>
      <c r="D345" s="25"/>
      <c r="E345" s="25"/>
      <c r="F345" s="25"/>
      <c r="G345" s="25"/>
      <c r="H345" s="25"/>
      <c r="J345" s="25"/>
      <c r="K345" s="25"/>
      <c r="L345" s="25"/>
      <c r="M345" s="25"/>
      <c r="N345" s="25"/>
      <c r="R345" s="20"/>
      <c r="S345" s="25"/>
      <c r="T345" s="25"/>
      <c r="U345" s="25"/>
      <c r="V345" s="25"/>
      <c r="W345" s="23" t="str">
        <f t="shared" si="9"/>
        <v>-</v>
      </c>
      <c r="X345" s="23" t="str">
        <f t="shared" si="9"/>
        <v>-</v>
      </c>
    </row>
    <row r="346" spans="1:24" x14ac:dyDescent="0.25">
      <c r="A346" s="25"/>
      <c r="B346" s="25"/>
      <c r="C346" s="25"/>
      <c r="D346" s="25"/>
      <c r="E346" s="25"/>
      <c r="F346" s="25"/>
      <c r="G346" s="25"/>
      <c r="H346" s="25"/>
      <c r="J346" s="25"/>
      <c r="K346" s="25"/>
      <c r="L346" s="25"/>
      <c r="M346" s="25"/>
      <c r="N346" s="25"/>
      <c r="R346" s="20"/>
      <c r="S346" s="25"/>
      <c r="T346" s="25"/>
      <c r="U346" s="25"/>
      <c r="V346" s="25"/>
      <c r="W346" s="23" t="str">
        <f t="shared" si="9"/>
        <v>-</v>
      </c>
      <c r="X346" s="23" t="str">
        <f t="shared" si="9"/>
        <v>-</v>
      </c>
    </row>
    <row r="347" spans="1:24" x14ac:dyDescent="0.25">
      <c r="A347" s="25"/>
      <c r="B347" s="25"/>
      <c r="C347" s="25"/>
      <c r="D347" s="25"/>
      <c r="E347" s="25"/>
      <c r="F347" s="25"/>
      <c r="G347" s="25"/>
      <c r="H347" s="25"/>
      <c r="J347" s="25"/>
      <c r="K347" s="25"/>
      <c r="L347" s="25"/>
      <c r="M347" s="25"/>
      <c r="N347" s="25"/>
      <c r="R347" s="20"/>
      <c r="S347" s="25"/>
      <c r="T347" s="25"/>
      <c r="U347" s="25"/>
      <c r="V347" s="25"/>
      <c r="W347" s="23" t="str">
        <f t="shared" si="9"/>
        <v>-</v>
      </c>
      <c r="X347" s="23" t="str">
        <f t="shared" si="9"/>
        <v>-</v>
      </c>
    </row>
    <row r="348" spans="1:24" x14ac:dyDescent="0.25">
      <c r="A348" s="25"/>
      <c r="B348" s="25"/>
      <c r="C348" s="25"/>
      <c r="D348" s="25"/>
      <c r="E348" s="25"/>
      <c r="F348" s="25"/>
      <c r="G348" s="25"/>
      <c r="H348" s="25"/>
      <c r="J348" s="25"/>
      <c r="K348" s="25"/>
      <c r="L348" s="25"/>
      <c r="M348" s="25"/>
      <c r="N348" s="25"/>
      <c r="R348" s="20"/>
      <c r="S348" s="25"/>
      <c r="T348" s="25"/>
      <c r="U348" s="25"/>
      <c r="V348" s="25"/>
      <c r="W348" s="23" t="str">
        <f t="shared" si="9"/>
        <v>-</v>
      </c>
      <c r="X348" s="23" t="str">
        <f t="shared" si="9"/>
        <v>-</v>
      </c>
    </row>
    <row r="349" spans="1:24" x14ac:dyDescent="0.25">
      <c r="A349" s="25"/>
      <c r="B349" s="25"/>
      <c r="C349" s="25"/>
      <c r="D349" s="25"/>
      <c r="E349" s="25"/>
      <c r="F349" s="25"/>
      <c r="G349" s="25"/>
      <c r="H349" s="25"/>
      <c r="J349" s="25"/>
      <c r="K349" s="25"/>
      <c r="L349" s="25"/>
      <c r="M349" s="25"/>
      <c r="N349" s="25"/>
      <c r="R349" s="20"/>
      <c r="S349" s="25"/>
      <c r="T349" s="25"/>
      <c r="U349" s="25"/>
      <c r="V349" s="25"/>
      <c r="W349" s="23" t="str">
        <f t="shared" si="9"/>
        <v>-</v>
      </c>
      <c r="X349" s="23" t="str">
        <f t="shared" si="9"/>
        <v>-</v>
      </c>
    </row>
    <row r="350" spans="1:24" x14ac:dyDescent="0.25">
      <c r="A350" s="25"/>
      <c r="B350" s="25"/>
      <c r="C350" s="25"/>
      <c r="D350" s="25"/>
      <c r="E350" s="25"/>
      <c r="F350" s="25"/>
      <c r="G350" s="25"/>
      <c r="H350" s="25"/>
      <c r="J350" s="25"/>
      <c r="K350" s="25"/>
      <c r="L350" s="25"/>
      <c r="M350" s="25"/>
      <c r="N350" s="25"/>
      <c r="R350" s="20"/>
      <c r="S350" s="25"/>
      <c r="T350" s="25"/>
      <c r="U350" s="25"/>
      <c r="V350" s="25"/>
      <c r="W350" s="23" t="str">
        <f t="shared" si="9"/>
        <v>-</v>
      </c>
      <c r="X350" s="23" t="str">
        <f t="shared" si="9"/>
        <v>-</v>
      </c>
    </row>
    <row r="351" spans="1:24" x14ac:dyDescent="0.25">
      <c r="A351" s="25"/>
      <c r="B351" s="25"/>
      <c r="C351" s="25"/>
      <c r="D351" s="25"/>
      <c r="E351" s="25"/>
      <c r="F351" s="25"/>
      <c r="G351" s="25"/>
      <c r="H351" s="25"/>
      <c r="J351" s="25"/>
      <c r="K351" s="25"/>
      <c r="L351" s="25"/>
      <c r="M351" s="25"/>
      <c r="N351" s="25"/>
      <c r="R351" s="20"/>
      <c r="S351" s="25"/>
      <c r="T351" s="25"/>
      <c r="U351" s="25"/>
      <c r="V351" s="25"/>
      <c r="W351" s="23" t="str">
        <f t="shared" si="9"/>
        <v>-</v>
      </c>
      <c r="X351" s="23" t="str">
        <f t="shared" si="9"/>
        <v>-</v>
      </c>
    </row>
    <row r="352" spans="1:24" x14ac:dyDescent="0.25">
      <c r="A352" s="25"/>
      <c r="B352" s="25"/>
      <c r="C352" s="25"/>
      <c r="D352" s="25"/>
      <c r="E352" s="25"/>
      <c r="F352" s="25"/>
      <c r="G352" s="25"/>
      <c r="H352" s="25"/>
      <c r="J352" s="25"/>
      <c r="K352" s="25"/>
      <c r="L352" s="25"/>
      <c r="M352" s="25"/>
      <c r="N352" s="25"/>
      <c r="R352" s="20"/>
      <c r="S352" s="25"/>
      <c r="T352" s="25"/>
      <c r="U352" s="25"/>
      <c r="V352" s="25"/>
      <c r="W352" s="23" t="str">
        <f t="shared" si="9"/>
        <v>-</v>
      </c>
      <c r="X352" s="23" t="str">
        <f t="shared" si="9"/>
        <v>-</v>
      </c>
    </row>
    <row r="353" spans="1:24" x14ac:dyDescent="0.25">
      <c r="A353" s="25"/>
      <c r="B353" s="25"/>
      <c r="C353" s="25"/>
      <c r="D353" s="25"/>
      <c r="E353" s="25"/>
      <c r="F353" s="25"/>
      <c r="G353" s="25"/>
      <c r="H353" s="25"/>
      <c r="J353" s="25"/>
      <c r="K353" s="25"/>
      <c r="L353" s="25"/>
      <c r="M353" s="25"/>
      <c r="N353" s="25"/>
      <c r="R353" s="20"/>
      <c r="S353" s="25"/>
      <c r="T353" s="25"/>
      <c r="U353" s="25"/>
      <c r="V353" s="25"/>
      <c r="W353" s="23" t="str">
        <f t="shared" si="9"/>
        <v>-</v>
      </c>
      <c r="X353" s="23" t="str">
        <f t="shared" si="9"/>
        <v>-</v>
      </c>
    </row>
    <row r="354" spans="1:24" x14ac:dyDescent="0.25">
      <c r="A354" s="25"/>
      <c r="B354" s="25"/>
      <c r="C354" s="25"/>
      <c r="D354" s="25"/>
      <c r="E354" s="25"/>
      <c r="F354" s="25"/>
      <c r="G354" s="25"/>
      <c r="H354" s="25"/>
      <c r="J354" s="25"/>
      <c r="K354" s="25"/>
      <c r="L354" s="25"/>
      <c r="M354" s="25"/>
      <c r="N354" s="25"/>
      <c r="R354" s="20"/>
      <c r="S354" s="25"/>
      <c r="T354" s="25"/>
      <c r="U354" s="25"/>
      <c r="V354" s="25"/>
      <c r="W354" s="23" t="str">
        <f t="shared" si="9"/>
        <v>-</v>
      </c>
      <c r="X354" s="23" t="str">
        <f t="shared" si="9"/>
        <v>-</v>
      </c>
    </row>
    <row r="355" spans="1:24" x14ac:dyDescent="0.25">
      <c r="A355" s="25"/>
      <c r="B355" s="25"/>
      <c r="C355" s="25"/>
      <c r="D355" s="25"/>
      <c r="E355" s="25"/>
      <c r="F355" s="25"/>
      <c r="G355" s="25"/>
      <c r="H355" s="25"/>
      <c r="J355" s="25"/>
      <c r="K355" s="25"/>
      <c r="L355" s="25"/>
      <c r="M355" s="25"/>
      <c r="N355" s="25"/>
      <c r="R355" s="20"/>
      <c r="S355" s="25"/>
      <c r="T355" s="25"/>
      <c r="U355" s="25"/>
      <c r="V355" s="25"/>
      <c r="W355" s="23" t="str">
        <f t="shared" si="9"/>
        <v>-</v>
      </c>
      <c r="X355" s="23" t="str">
        <f t="shared" si="9"/>
        <v>-</v>
      </c>
    </row>
    <row r="356" spans="1:24" x14ac:dyDescent="0.25">
      <c r="A356" s="25"/>
      <c r="B356" s="25"/>
      <c r="C356" s="25"/>
      <c r="D356" s="25"/>
      <c r="E356" s="25"/>
      <c r="F356" s="25"/>
      <c r="G356" s="25"/>
      <c r="H356" s="25"/>
      <c r="J356" s="25"/>
      <c r="K356" s="25"/>
      <c r="L356" s="25"/>
      <c r="M356" s="25"/>
      <c r="N356" s="25"/>
      <c r="R356" s="20"/>
      <c r="S356" s="25"/>
      <c r="T356" s="25"/>
      <c r="U356" s="25"/>
      <c r="V356" s="25"/>
      <c r="W356" s="23" t="str">
        <f t="shared" si="9"/>
        <v>-</v>
      </c>
      <c r="X356" s="23" t="str">
        <f t="shared" si="9"/>
        <v>-</v>
      </c>
    </row>
    <row r="357" spans="1:24" x14ac:dyDescent="0.25">
      <c r="A357" s="25"/>
      <c r="B357" s="25"/>
      <c r="C357" s="25"/>
      <c r="D357" s="25"/>
      <c r="E357" s="25"/>
      <c r="F357" s="25"/>
      <c r="G357" s="25"/>
      <c r="H357" s="25"/>
      <c r="J357" s="25"/>
      <c r="K357" s="25"/>
      <c r="L357" s="25"/>
      <c r="M357" s="25"/>
      <c r="N357" s="25"/>
      <c r="R357" s="20"/>
      <c r="S357" s="25"/>
      <c r="T357" s="25"/>
      <c r="U357" s="25"/>
      <c r="V357" s="25"/>
      <c r="W357" s="23" t="str">
        <f t="shared" si="9"/>
        <v>-</v>
      </c>
      <c r="X357" s="23" t="str">
        <f t="shared" si="9"/>
        <v>-</v>
      </c>
    </row>
    <row r="358" spans="1:24" x14ac:dyDescent="0.25">
      <c r="A358" s="25"/>
      <c r="B358" s="25"/>
      <c r="C358" s="25"/>
      <c r="D358" s="25"/>
      <c r="E358" s="25"/>
      <c r="F358" s="25"/>
      <c r="G358" s="25"/>
      <c r="H358" s="25"/>
      <c r="J358" s="25"/>
      <c r="K358" s="25"/>
      <c r="L358" s="25"/>
      <c r="M358" s="25"/>
      <c r="N358" s="25"/>
      <c r="R358" s="20"/>
      <c r="S358" s="25"/>
      <c r="T358" s="25"/>
      <c r="U358" s="25"/>
      <c r="V358" s="25"/>
      <c r="W358" s="23" t="str">
        <f t="shared" si="9"/>
        <v>-</v>
      </c>
      <c r="X358" s="23" t="str">
        <f t="shared" si="9"/>
        <v>-</v>
      </c>
    </row>
    <row r="359" spans="1:24" x14ac:dyDescent="0.25">
      <c r="A359" s="25"/>
      <c r="B359" s="25"/>
      <c r="C359" s="25"/>
      <c r="D359" s="25"/>
      <c r="E359" s="25"/>
      <c r="F359" s="25"/>
      <c r="G359" s="25"/>
      <c r="H359" s="25"/>
      <c r="J359" s="25"/>
      <c r="K359" s="25"/>
      <c r="L359" s="25"/>
      <c r="M359" s="25"/>
      <c r="N359" s="25"/>
      <c r="R359" s="20"/>
      <c r="S359" s="25"/>
      <c r="T359" s="25"/>
      <c r="U359" s="25"/>
      <c r="V359" s="25"/>
      <c r="W359" s="23" t="str">
        <f t="shared" si="9"/>
        <v>-</v>
      </c>
      <c r="X359" s="23" t="str">
        <f t="shared" si="9"/>
        <v>-</v>
      </c>
    </row>
    <row r="360" spans="1:24" x14ac:dyDescent="0.25">
      <c r="A360" s="25"/>
      <c r="B360" s="25"/>
      <c r="C360" s="25"/>
      <c r="D360" s="25"/>
      <c r="E360" s="25"/>
      <c r="F360" s="25"/>
      <c r="G360" s="25"/>
      <c r="H360" s="25"/>
      <c r="J360" s="25"/>
      <c r="K360" s="25"/>
      <c r="L360" s="25"/>
      <c r="M360" s="25"/>
      <c r="N360" s="25"/>
      <c r="R360" s="20"/>
      <c r="S360" s="25"/>
      <c r="T360" s="25"/>
      <c r="U360" s="25"/>
      <c r="V360" s="25"/>
      <c r="W360" s="23" t="str">
        <f t="shared" si="9"/>
        <v>-</v>
      </c>
      <c r="X360" s="23" t="str">
        <f t="shared" si="9"/>
        <v>-</v>
      </c>
    </row>
    <row r="361" spans="1:24" x14ac:dyDescent="0.25">
      <c r="A361" s="25"/>
      <c r="B361" s="25"/>
      <c r="C361" s="25"/>
      <c r="D361" s="25"/>
      <c r="E361" s="25"/>
      <c r="F361" s="25"/>
      <c r="G361" s="25"/>
      <c r="H361" s="25"/>
      <c r="J361" s="25"/>
      <c r="K361" s="25"/>
      <c r="L361" s="25"/>
      <c r="M361" s="25"/>
      <c r="N361" s="25"/>
      <c r="R361" s="20"/>
      <c r="S361" s="25"/>
      <c r="T361" s="25"/>
      <c r="U361" s="25"/>
      <c r="V361" s="25"/>
      <c r="W361" s="23" t="str">
        <f t="shared" si="9"/>
        <v>-</v>
      </c>
      <c r="X361" s="23" t="str">
        <f t="shared" si="9"/>
        <v>-</v>
      </c>
    </row>
    <row r="362" spans="1:24" x14ac:dyDescent="0.25">
      <c r="A362" s="25"/>
      <c r="B362" s="25"/>
      <c r="C362" s="25"/>
      <c r="D362" s="25"/>
      <c r="E362" s="25"/>
      <c r="F362" s="25"/>
      <c r="G362" s="25"/>
      <c r="H362" s="25"/>
      <c r="J362" s="25"/>
      <c r="K362" s="25"/>
      <c r="L362" s="25"/>
      <c r="M362" s="25"/>
      <c r="N362" s="25"/>
      <c r="R362" s="20"/>
      <c r="S362" s="25"/>
      <c r="T362" s="25"/>
      <c r="U362" s="25"/>
      <c r="V362" s="25"/>
      <c r="W362" s="23" t="str">
        <f t="shared" si="9"/>
        <v>-</v>
      </c>
      <c r="X362" s="23" t="str">
        <f t="shared" si="9"/>
        <v>-</v>
      </c>
    </row>
    <row r="363" spans="1:24" x14ac:dyDescent="0.25">
      <c r="A363" s="25"/>
      <c r="B363" s="25"/>
      <c r="C363" s="25"/>
      <c r="D363" s="25"/>
      <c r="E363" s="25"/>
      <c r="F363" s="25"/>
      <c r="G363" s="25"/>
      <c r="H363" s="25"/>
      <c r="J363" s="25"/>
      <c r="K363" s="25"/>
      <c r="L363" s="25"/>
      <c r="M363" s="25"/>
      <c r="N363" s="25"/>
      <c r="R363" s="20"/>
      <c r="S363" s="25"/>
      <c r="T363" s="25"/>
      <c r="U363" s="25"/>
      <c r="V363" s="25"/>
      <c r="W363" s="23" t="str">
        <f t="shared" si="9"/>
        <v>-</v>
      </c>
      <c r="X363" s="23" t="str">
        <f t="shared" si="9"/>
        <v>-</v>
      </c>
    </row>
    <row r="364" spans="1:24" x14ac:dyDescent="0.25">
      <c r="A364" s="25"/>
      <c r="B364" s="25"/>
      <c r="C364" s="25"/>
      <c r="D364" s="25"/>
      <c r="E364" s="25"/>
      <c r="F364" s="25"/>
      <c r="G364" s="25"/>
      <c r="H364" s="25"/>
      <c r="J364" s="25"/>
      <c r="K364" s="25"/>
      <c r="L364" s="25"/>
      <c r="M364" s="25"/>
      <c r="N364" s="25"/>
      <c r="R364" s="20"/>
      <c r="S364" s="25"/>
      <c r="T364" s="25"/>
      <c r="U364" s="25"/>
      <c r="V364" s="25"/>
      <c r="W364" s="23" t="str">
        <f t="shared" si="9"/>
        <v>-</v>
      </c>
      <c r="X364" s="23" t="str">
        <f t="shared" si="9"/>
        <v>-</v>
      </c>
    </row>
    <row r="365" spans="1:24" x14ac:dyDescent="0.25">
      <c r="A365" s="25"/>
      <c r="B365" s="25"/>
      <c r="C365" s="25"/>
      <c r="D365" s="25"/>
      <c r="E365" s="25"/>
      <c r="F365" s="25"/>
      <c r="G365" s="25"/>
      <c r="H365" s="25"/>
      <c r="J365" s="25"/>
      <c r="K365" s="25"/>
      <c r="L365" s="25"/>
      <c r="M365" s="25"/>
      <c r="N365" s="25"/>
      <c r="R365" s="20"/>
      <c r="S365" s="25"/>
      <c r="T365" s="25"/>
      <c r="U365" s="25"/>
      <c r="V365" s="25"/>
      <c r="W365" s="23" t="str">
        <f t="shared" si="9"/>
        <v>-</v>
      </c>
      <c r="X365" s="23" t="str">
        <f t="shared" si="9"/>
        <v>-</v>
      </c>
    </row>
    <row r="366" spans="1:24" x14ac:dyDescent="0.25">
      <c r="A366" s="25"/>
      <c r="B366" s="25"/>
      <c r="C366" s="25"/>
      <c r="D366" s="25"/>
      <c r="E366" s="25"/>
      <c r="F366" s="25"/>
      <c r="G366" s="25"/>
      <c r="H366" s="25"/>
      <c r="J366" s="25"/>
      <c r="K366" s="25"/>
      <c r="L366" s="25"/>
      <c r="M366" s="25"/>
      <c r="N366" s="25"/>
      <c r="R366" s="20"/>
      <c r="S366" s="25"/>
      <c r="T366" s="25"/>
      <c r="U366" s="25"/>
      <c r="V366" s="25"/>
      <c r="W366" s="23" t="str">
        <f t="shared" si="9"/>
        <v>-</v>
      </c>
      <c r="X366" s="23" t="str">
        <f t="shared" si="9"/>
        <v>-</v>
      </c>
    </row>
    <row r="367" spans="1:24" x14ac:dyDescent="0.25">
      <c r="A367" s="25"/>
      <c r="B367" s="25"/>
      <c r="C367" s="25"/>
      <c r="D367" s="25"/>
      <c r="E367" s="25"/>
      <c r="F367" s="25"/>
      <c r="G367" s="25"/>
      <c r="H367" s="25"/>
      <c r="J367" s="25"/>
      <c r="K367" s="25"/>
      <c r="L367" s="25"/>
      <c r="M367" s="25"/>
      <c r="N367" s="25"/>
      <c r="R367" s="20"/>
      <c r="S367" s="25"/>
      <c r="T367" s="25"/>
      <c r="U367" s="25"/>
      <c r="V367" s="25"/>
      <c r="W367" s="23" t="str">
        <f t="shared" si="9"/>
        <v>-</v>
      </c>
      <c r="X367" s="23" t="str">
        <f t="shared" si="9"/>
        <v>-</v>
      </c>
    </row>
    <row r="368" spans="1:24" x14ac:dyDescent="0.25">
      <c r="A368" s="25"/>
      <c r="B368" s="25"/>
      <c r="C368" s="25"/>
      <c r="D368" s="25"/>
      <c r="E368" s="25"/>
      <c r="F368" s="25"/>
      <c r="G368" s="25"/>
      <c r="H368" s="25"/>
      <c r="J368" s="25"/>
      <c r="K368" s="25"/>
      <c r="L368" s="25"/>
      <c r="M368" s="25"/>
      <c r="N368" s="25"/>
      <c r="R368" s="20"/>
      <c r="S368" s="25"/>
      <c r="T368" s="25"/>
      <c r="U368" s="25"/>
      <c r="V368" s="25"/>
      <c r="W368" s="23" t="str">
        <f t="shared" si="9"/>
        <v>-</v>
      </c>
      <c r="X368" s="23" t="str">
        <f t="shared" si="9"/>
        <v>-</v>
      </c>
    </row>
    <row r="369" spans="1:24" x14ac:dyDescent="0.25">
      <c r="A369" s="25"/>
      <c r="B369" s="25"/>
      <c r="C369" s="25"/>
      <c r="D369" s="25"/>
      <c r="E369" s="25"/>
      <c r="F369" s="25"/>
      <c r="G369" s="25"/>
      <c r="H369" s="25"/>
      <c r="J369" s="25"/>
      <c r="K369" s="25"/>
      <c r="L369" s="25"/>
      <c r="M369" s="25"/>
      <c r="N369" s="25"/>
      <c r="R369" s="20"/>
      <c r="S369" s="25"/>
      <c r="T369" s="25"/>
      <c r="U369" s="25"/>
      <c r="V369" s="25"/>
      <c r="W369" s="23" t="str">
        <f t="shared" si="9"/>
        <v>-</v>
      </c>
      <c r="X369" s="23" t="str">
        <f t="shared" si="9"/>
        <v>-</v>
      </c>
    </row>
    <row r="370" spans="1:24" x14ac:dyDescent="0.25">
      <c r="A370" s="25"/>
      <c r="B370" s="25"/>
      <c r="C370" s="25"/>
      <c r="D370" s="25"/>
      <c r="E370" s="25"/>
      <c r="F370" s="25"/>
      <c r="G370" s="25"/>
      <c r="H370" s="25"/>
      <c r="J370" s="25"/>
      <c r="K370" s="25"/>
      <c r="L370" s="25"/>
      <c r="M370" s="25"/>
      <c r="N370" s="25"/>
      <c r="R370" s="20"/>
      <c r="S370" s="25"/>
      <c r="T370" s="25"/>
      <c r="U370" s="25"/>
      <c r="V370" s="25"/>
      <c r="W370" s="23" t="str">
        <f t="shared" si="9"/>
        <v>-</v>
      </c>
      <c r="X370" s="23" t="str">
        <f t="shared" si="9"/>
        <v>-</v>
      </c>
    </row>
    <row r="371" spans="1:24" x14ac:dyDescent="0.25">
      <c r="A371" s="25"/>
      <c r="B371" s="25"/>
      <c r="C371" s="25"/>
      <c r="D371" s="25"/>
      <c r="E371" s="25"/>
      <c r="F371" s="25"/>
      <c r="G371" s="25"/>
      <c r="H371" s="25"/>
      <c r="J371" s="25"/>
      <c r="K371" s="25"/>
      <c r="L371" s="25"/>
      <c r="M371" s="25"/>
      <c r="N371" s="25"/>
      <c r="R371" s="20"/>
      <c r="S371" s="25"/>
      <c r="T371" s="25"/>
      <c r="U371" s="25"/>
      <c r="V371" s="25"/>
      <c r="W371" s="23" t="str">
        <f t="shared" si="9"/>
        <v>-</v>
      </c>
      <c r="X371" s="23" t="str">
        <f t="shared" si="9"/>
        <v>-</v>
      </c>
    </row>
    <row r="372" spans="1:24" x14ac:dyDescent="0.25">
      <c r="A372" s="25"/>
      <c r="B372" s="25"/>
      <c r="C372" s="25"/>
      <c r="D372" s="25"/>
      <c r="E372" s="25"/>
      <c r="F372" s="25"/>
      <c r="G372" s="25"/>
      <c r="H372" s="25"/>
      <c r="J372" s="25"/>
      <c r="K372" s="25"/>
      <c r="L372" s="25"/>
      <c r="M372" s="25"/>
      <c r="N372" s="25"/>
      <c r="R372" s="20"/>
      <c r="S372" s="25"/>
      <c r="T372" s="25"/>
      <c r="U372" s="25"/>
      <c r="V372" s="25"/>
      <c r="W372" s="23" t="str">
        <f t="shared" si="9"/>
        <v>-</v>
      </c>
      <c r="X372" s="23" t="str">
        <f t="shared" si="9"/>
        <v>-</v>
      </c>
    </row>
    <row r="373" spans="1:24" x14ac:dyDescent="0.25">
      <c r="A373" s="25"/>
      <c r="B373" s="25"/>
      <c r="C373" s="25"/>
      <c r="D373" s="25"/>
      <c r="E373" s="25"/>
      <c r="F373" s="25"/>
      <c r="G373" s="25"/>
      <c r="H373" s="25"/>
      <c r="J373" s="25"/>
      <c r="K373" s="25"/>
      <c r="L373" s="25"/>
      <c r="M373" s="25"/>
      <c r="N373" s="25"/>
      <c r="R373" s="20"/>
      <c r="S373" s="25"/>
      <c r="T373" s="25"/>
      <c r="U373" s="25"/>
      <c r="V373" s="25"/>
      <c r="W373" s="23" t="str">
        <f t="shared" si="9"/>
        <v>-</v>
      </c>
      <c r="X373" s="23" t="str">
        <f t="shared" si="9"/>
        <v>-</v>
      </c>
    </row>
    <row r="374" spans="1:24" x14ac:dyDescent="0.25">
      <c r="A374" s="25"/>
      <c r="B374" s="25"/>
      <c r="C374" s="25"/>
      <c r="D374" s="25"/>
      <c r="E374" s="25"/>
      <c r="F374" s="25"/>
      <c r="G374" s="25"/>
      <c r="H374" s="25"/>
      <c r="J374" s="25"/>
      <c r="K374" s="25"/>
      <c r="L374" s="25"/>
      <c r="M374" s="25"/>
      <c r="N374" s="25"/>
      <c r="R374" s="20"/>
      <c r="S374" s="25"/>
      <c r="T374" s="25"/>
      <c r="U374" s="25"/>
      <c r="V374" s="25"/>
      <c r="W374" s="23" t="str">
        <f t="shared" si="9"/>
        <v>-</v>
      </c>
      <c r="X374" s="23" t="str">
        <f t="shared" si="9"/>
        <v>-</v>
      </c>
    </row>
    <row r="375" spans="1:24" x14ac:dyDescent="0.25">
      <c r="A375" s="25"/>
      <c r="B375" s="25"/>
      <c r="C375" s="25"/>
      <c r="D375" s="25"/>
      <c r="E375" s="25"/>
      <c r="F375" s="25"/>
      <c r="G375" s="25"/>
      <c r="H375" s="25"/>
      <c r="J375" s="25"/>
      <c r="K375" s="25"/>
      <c r="L375" s="25"/>
      <c r="M375" s="25"/>
      <c r="N375" s="25"/>
      <c r="R375" s="20"/>
      <c r="S375" s="25"/>
      <c r="T375" s="25"/>
      <c r="U375" s="25"/>
      <c r="V375" s="25"/>
      <c r="W375" s="23" t="str">
        <f t="shared" si="9"/>
        <v>-</v>
      </c>
      <c r="X375" s="23" t="str">
        <f t="shared" si="9"/>
        <v>-</v>
      </c>
    </row>
    <row r="376" spans="1:24" x14ac:dyDescent="0.25">
      <c r="A376" s="25"/>
      <c r="B376" s="25"/>
      <c r="C376" s="25"/>
      <c r="D376" s="25"/>
      <c r="E376" s="25"/>
      <c r="F376" s="25"/>
      <c r="G376" s="25"/>
      <c r="H376" s="25"/>
      <c r="J376" s="25"/>
      <c r="K376" s="25"/>
      <c r="L376" s="25"/>
      <c r="M376" s="25"/>
      <c r="N376" s="25"/>
      <c r="R376" s="20"/>
      <c r="S376" s="25"/>
      <c r="T376" s="25"/>
      <c r="U376" s="25"/>
      <c r="V376" s="25"/>
      <c r="W376" s="23" t="str">
        <f t="shared" si="9"/>
        <v>-</v>
      </c>
      <c r="X376" s="23" t="str">
        <f t="shared" si="9"/>
        <v>-</v>
      </c>
    </row>
    <row r="377" spans="1:24" x14ac:dyDescent="0.25">
      <c r="A377" s="25"/>
      <c r="B377" s="25"/>
      <c r="C377" s="25"/>
      <c r="D377" s="25"/>
      <c r="E377" s="25"/>
      <c r="F377" s="25"/>
      <c r="G377" s="25"/>
      <c r="H377" s="25"/>
      <c r="J377" s="25"/>
      <c r="K377" s="25"/>
      <c r="L377" s="25"/>
      <c r="M377" s="25"/>
      <c r="N377" s="25"/>
      <c r="R377" s="20"/>
      <c r="S377" s="25"/>
      <c r="T377" s="25"/>
      <c r="U377" s="25"/>
      <c r="V377" s="25"/>
      <c r="W377" s="23" t="str">
        <f t="shared" si="9"/>
        <v>-</v>
      </c>
      <c r="X377" s="23" t="str">
        <f t="shared" si="9"/>
        <v>-</v>
      </c>
    </row>
    <row r="378" spans="1:24" x14ac:dyDescent="0.25">
      <c r="A378" s="25"/>
      <c r="B378" s="25"/>
      <c r="C378" s="25"/>
      <c r="D378" s="25"/>
      <c r="E378" s="25"/>
      <c r="F378" s="25"/>
      <c r="G378" s="25"/>
      <c r="H378" s="25"/>
      <c r="J378" s="25"/>
      <c r="K378" s="25"/>
      <c r="L378" s="25"/>
      <c r="M378" s="25"/>
      <c r="N378" s="25"/>
      <c r="R378" s="20"/>
      <c r="S378" s="25"/>
      <c r="T378" s="25"/>
      <c r="U378" s="25"/>
      <c r="V378" s="25"/>
      <c r="W378" s="23" t="str">
        <f t="shared" si="9"/>
        <v>-</v>
      </c>
      <c r="X378" s="23" t="str">
        <f t="shared" si="9"/>
        <v>-</v>
      </c>
    </row>
    <row r="379" spans="1:24" x14ac:dyDescent="0.25">
      <c r="A379" s="25"/>
      <c r="B379" s="25"/>
      <c r="C379" s="25"/>
      <c r="D379" s="25"/>
      <c r="E379" s="25"/>
      <c r="F379" s="25"/>
      <c r="G379" s="25"/>
      <c r="H379" s="25"/>
      <c r="J379" s="25"/>
      <c r="K379" s="25"/>
      <c r="L379" s="25"/>
      <c r="M379" s="25"/>
      <c r="N379" s="25"/>
      <c r="R379" s="20"/>
      <c r="S379" s="25"/>
      <c r="T379" s="25"/>
      <c r="U379" s="25"/>
      <c r="V379" s="25"/>
      <c r="W379" s="23" t="str">
        <f t="shared" si="9"/>
        <v>-</v>
      </c>
      <c r="X379" s="23" t="str">
        <f t="shared" si="9"/>
        <v>-</v>
      </c>
    </row>
    <row r="380" spans="1:24" x14ac:dyDescent="0.25">
      <c r="A380" s="25"/>
      <c r="B380" s="25"/>
      <c r="C380" s="25"/>
      <c r="D380" s="25"/>
      <c r="E380" s="25"/>
      <c r="F380" s="25"/>
      <c r="G380" s="25"/>
      <c r="H380" s="25"/>
      <c r="J380" s="25"/>
      <c r="K380" s="25"/>
      <c r="L380" s="25"/>
      <c r="M380" s="25"/>
      <c r="N380" s="25"/>
      <c r="R380" s="20"/>
      <c r="S380" s="25"/>
      <c r="T380" s="25"/>
      <c r="U380" s="25"/>
      <c r="V380" s="25"/>
      <c r="W380" s="23" t="str">
        <f t="shared" si="9"/>
        <v>-</v>
      </c>
      <c r="X380" s="23" t="str">
        <f t="shared" si="9"/>
        <v>-</v>
      </c>
    </row>
    <row r="381" spans="1:24" x14ac:dyDescent="0.25">
      <c r="A381" s="25"/>
      <c r="B381" s="25"/>
      <c r="C381" s="25"/>
      <c r="D381" s="25"/>
      <c r="E381" s="25"/>
      <c r="F381" s="25"/>
      <c r="G381" s="25"/>
      <c r="H381" s="25"/>
      <c r="J381" s="25"/>
      <c r="K381" s="25"/>
      <c r="L381" s="25"/>
      <c r="M381" s="25"/>
      <c r="N381" s="25"/>
      <c r="R381" s="20"/>
      <c r="S381" s="25"/>
      <c r="T381" s="25"/>
      <c r="U381" s="25"/>
      <c r="V381" s="25"/>
      <c r="W381" s="23" t="str">
        <f t="shared" si="9"/>
        <v>-</v>
      </c>
      <c r="X381" s="23" t="str">
        <f t="shared" si="9"/>
        <v>-</v>
      </c>
    </row>
    <row r="382" spans="1:24" x14ac:dyDescent="0.25">
      <c r="A382" s="25"/>
      <c r="B382" s="25"/>
      <c r="C382" s="25"/>
      <c r="D382" s="25"/>
      <c r="E382" s="25"/>
      <c r="F382" s="25"/>
      <c r="G382" s="25"/>
      <c r="H382" s="25"/>
      <c r="J382" s="25"/>
      <c r="K382" s="25"/>
      <c r="L382" s="25"/>
      <c r="M382" s="25"/>
      <c r="N382" s="25"/>
      <c r="R382" s="20"/>
      <c r="S382" s="25"/>
      <c r="T382" s="25"/>
      <c r="U382" s="25"/>
      <c r="V382" s="25"/>
      <c r="W382" s="23" t="str">
        <f t="shared" si="9"/>
        <v>-</v>
      </c>
      <c r="X382" s="23" t="str">
        <f t="shared" si="9"/>
        <v>-</v>
      </c>
    </row>
    <row r="383" spans="1:24" x14ac:dyDescent="0.25">
      <c r="A383" s="25"/>
      <c r="B383" s="25"/>
      <c r="C383" s="25"/>
      <c r="D383" s="25"/>
      <c r="E383" s="25"/>
      <c r="F383" s="25"/>
      <c r="G383" s="25"/>
      <c r="H383" s="25"/>
      <c r="J383" s="25"/>
      <c r="K383" s="25"/>
      <c r="L383" s="25"/>
      <c r="M383" s="25"/>
      <c r="N383" s="25"/>
      <c r="R383" s="20"/>
      <c r="S383" s="25"/>
      <c r="T383" s="25"/>
      <c r="U383" s="25"/>
      <c r="V383" s="25"/>
      <c r="W383" s="23" t="str">
        <f t="shared" ref="W383:X403" si="10">IF((J383+L383/$X$6)&gt;0,(J383+L383/$X$6),"-")</f>
        <v>-</v>
      </c>
      <c r="X383" s="23" t="str">
        <f t="shared" si="10"/>
        <v>-</v>
      </c>
    </row>
    <row r="384" spans="1:24" x14ac:dyDescent="0.25">
      <c r="A384" s="25"/>
      <c r="B384" s="25"/>
      <c r="C384" s="25"/>
      <c r="D384" s="25"/>
      <c r="E384" s="25"/>
      <c r="F384" s="25"/>
      <c r="G384" s="25"/>
      <c r="H384" s="25"/>
      <c r="J384" s="25"/>
      <c r="K384" s="25"/>
      <c r="L384" s="25"/>
      <c r="M384" s="25"/>
      <c r="N384" s="25"/>
      <c r="R384" s="20"/>
      <c r="S384" s="25"/>
      <c r="T384" s="25"/>
      <c r="U384" s="25"/>
      <c r="V384" s="25"/>
      <c r="W384" s="23" t="str">
        <f t="shared" si="10"/>
        <v>-</v>
      </c>
      <c r="X384" s="23" t="str">
        <f t="shared" si="10"/>
        <v>-</v>
      </c>
    </row>
    <row r="385" spans="1:24" x14ac:dyDescent="0.25">
      <c r="A385" s="25"/>
      <c r="B385" s="25"/>
      <c r="C385" s="25"/>
      <c r="D385" s="25"/>
      <c r="E385" s="25"/>
      <c r="F385" s="25"/>
      <c r="G385" s="25"/>
      <c r="H385" s="25"/>
      <c r="J385" s="25"/>
      <c r="K385" s="25"/>
      <c r="L385" s="25"/>
      <c r="M385" s="25"/>
      <c r="N385" s="25"/>
      <c r="R385" s="20"/>
      <c r="S385" s="25"/>
      <c r="T385" s="25"/>
      <c r="U385" s="25"/>
      <c r="V385" s="25"/>
      <c r="W385" s="23" t="str">
        <f t="shared" si="10"/>
        <v>-</v>
      </c>
      <c r="X385" s="23" t="str">
        <f t="shared" si="10"/>
        <v>-</v>
      </c>
    </row>
    <row r="386" spans="1:24" x14ac:dyDescent="0.25">
      <c r="A386" s="25"/>
      <c r="B386" s="25"/>
      <c r="C386" s="25"/>
      <c r="D386" s="25"/>
      <c r="E386" s="25"/>
      <c r="F386" s="25"/>
      <c r="G386" s="25"/>
      <c r="H386" s="25"/>
      <c r="J386" s="25"/>
      <c r="K386" s="25"/>
      <c r="L386" s="25"/>
      <c r="M386" s="25"/>
      <c r="N386" s="25"/>
      <c r="R386" s="20"/>
      <c r="S386" s="25"/>
      <c r="T386" s="25"/>
      <c r="U386" s="25"/>
      <c r="V386" s="25"/>
      <c r="W386" s="23" t="str">
        <f t="shared" si="10"/>
        <v>-</v>
      </c>
      <c r="X386" s="23" t="str">
        <f t="shared" si="10"/>
        <v>-</v>
      </c>
    </row>
    <row r="387" spans="1:24" x14ac:dyDescent="0.25">
      <c r="A387" s="25"/>
      <c r="B387" s="25"/>
      <c r="C387" s="25"/>
      <c r="D387" s="25"/>
      <c r="E387" s="25"/>
      <c r="F387" s="25"/>
      <c r="G387" s="25"/>
      <c r="H387" s="25"/>
      <c r="J387" s="25"/>
      <c r="K387" s="25"/>
      <c r="L387" s="25"/>
      <c r="M387" s="25"/>
      <c r="N387" s="25"/>
      <c r="R387" s="20"/>
      <c r="S387" s="25"/>
      <c r="T387" s="25"/>
      <c r="U387" s="25"/>
      <c r="V387" s="25"/>
      <c r="W387" s="23" t="str">
        <f t="shared" si="10"/>
        <v>-</v>
      </c>
      <c r="X387" s="23" t="str">
        <f t="shared" si="10"/>
        <v>-</v>
      </c>
    </row>
    <row r="388" spans="1:24" x14ac:dyDescent="0.25">
      <c r="A388" s="25"/>
      <c r="B388" s="25"/>
      <c r="C388" s="25"/>
      <c r="D388" s="25"/>
      <c r="E388" s="25"/>
      <c r="F388" s="25"/>
      <c r="G388" s="25"/>
      <c r="H388" s="25"/>
      <c r="J388" s="25"/>
      <c r="K388" s="25"/>
      <c r="L388" s="25"/>
      <c r="M388" s="25"/>
      <c r="N388" s="25"/>
      <c r="R388" s="20"/>
      <c r="S388" s="25"/>
      <c r="T388" s="25"/>
      <c r="U388" s="25"/>
      <c r="V388" s="25"/>
      <c r="W388" s="23" t="str">
        <f t="shared" si="10"/>
        <v>-</v>
      </c>
      <c r="X388" s="23" t="str">
        <f t="shared" si="10"/>
        <v>-</v>
      </c>
    </row>
    <row r="389" spans="1:24" x14ac:dyDescent="0.25">
      <c r="A389" s="25"/>
      <c r="B389" s="25"/>
      <c r="C389" s="25"/>
      <c r="D389" s="25"/>
      <c r="E389" s="25"/>
      <c r="F389" s="25"/>
      <c r="G389" s="25"/>
      <c r="H389" s="25"/>
      <c r="J389" s="25"/>
      <c r="K389" s="25"/>
      <c r="L389" s="25"/>
      <c r="M389" s="25"/>
      <c r="N389" s="25"/>
      <c r="R389" s="20"/>
      <c r="S389" s="25"/>
      <c r="T389" s="25"/>
      <c r="U389" s="25"/>
      <c r="V389" s="25"/>
      <c r="W389" s="23" t="str">
        <f t="shared" si="10"/>
        <v>-</v>
      </c>
      <c r="X389" s="23" t="str">
        <f t="shared" si="10"/>
        <v>-</v>
      </c>
    </row>
    <row r="390" spans="1:24" x14ac:dyDescent="0.25">
      <c r="A390" s="25"/>
      <c r="B390" s="25"/>
      <c r="C390" s="25"/>
      <c r="D390" s="25"/>
      <c r="E390" s="25"/>
      <c r="F390" s="25"/>
      <c r="G390" s="25"/>
      <c r="H390" s="25"/>
      <c r="J390" s="25"/>
      <c r="K390" s="25"/>
      <c r="L390" s="25"/>
      <c r="M390" s="25"/>
      <c r="N390" s="25"/>
      <c r="R390" s="20"/>
      <c r="S390" s="25"/>
      <c r="T390" s="25"/>
      <c r="U390" s="25"/>
      <c r="V390" s="25"/>
      <c r="W390" s="23" t="str">
        <f t="shared" si="10"/>
        <v>-</v>
      </c>
      <c r="X390" s="23" t="str">
        <f t="shared" si="10"/>
        <v>-</v>
      </c>
    </row>
    <row r="391" spans="1:24" x14ac:dyDescent="0.25">
      <c r="A391" s="25"/>
      <c r="B391" s="25"/>
      <c r="C391" s="25"/>
      <c r="D391" s="25"/>
      <c r="E391" s="25"/>
      <c r="F391" s="25"/>
      <c r="G391" s="25"/>
      <c r="H391" s="25"/>
      <c r="J391" s="25"/>
      <c r="K391" s="25"/>
      <c r="L391" s="25"/>
      <c r="M391" s="25"/>
      <c r="N391" s="25"/>
      <c r="R391" s="20"/>
      <c r="S391" s="25"/>
      <c r="T391" s="25"/>
      <c r="U391" s="25"/>
      <c r="V391" s="25"/>
      <c r="W391" s="23" t="str">
        <f t="shared" si="10"/>
        <v>-</v>
      </c>
      <c r="X391" s="23" t="str">
        <f t="shared" si="10"/>
        <v>-</v>
      </c>
    </row>
    <row r="392" spans="1:24" x14ac:dyDescent="0.25">
      <c r="A392" s="25"/>
      <c r="B392" s="25"/>
      <c r="C392" s="25"/>
      <c r="D392" s="25"/>
      <c r="E392" s="25"/>
      <c r="F392" s="25"/>
      <c r="G392" s="25"/>
      <c r="H392" s="25"/>
      <c r="J392" s="25"/>
      <c r="K392" s="25"/>
      <c r="L392" s="25"/>
      <c r="M392" s="25"/>
      <c r="N392" s="25"/>
      <c r="R392" s="20"/>
      <c r="S392" s="25"/>
      <c r="T392" s="25"/>
      <c r="U392" s="25"/>
      <c r="V392" s="25"/>
      <c r="W392" s="23" t="str">
        <f t="shared" si="10"/>
        <v>-</v>
      </c>
      <c r="X392" s="23" t="str">
        <f t="shared" si="10"/>
        <v>-</v>
      </c>
    </row>
    <row r="393" spans="1:24" x14ac:dyDescent="0.25">
      <c r="A393" s="25"/>
      <c r="B393" s="25"/>
      <c r="C393" s="25"/>
      <c r="D393" s="25"/>
      <c r="E393" s="25"/>
      <c r="F393" s="25"/>
      <c r="G393" s="25"/>
      <c r="H393" s="25"/>
      <c r="J393" s="25"/>
      <c r="K393" s="25"/>
      <c r="L393" s="25"/>
      <c r="M393" s="25"/>
      <c r="N393" s="25"/>
      <c r="R393" s="20"/>
      <c r="S393" s="25"/>
      <c r="T393" s="25"/>
      <c r="U393" s="25"/>
      <c r="V393" s="25"/>
      <c r="W393" s="23" t="str">
        <f t="shared" si="10"/>
        <v>-</v>
      </c>
      <c r="X393" s="23" t="str">
        <f t="shared" si="10"/>
        <v>-</v>
      </c>
    </row>
    <row r="394" spans="1:24" x14ac:dyDescent="0.25">
      <c r="A394" s="25"/>
      <c r="B394" s="25"/>
      <c r="C394" s="25"/>
      <c r="D394" s="25"/>
      <c r="E394" s="25"/>
      <c r="F394" s="25"/>
      <c r="G394" s="25"/>
      <c r="H394" s="25"/>
      <c r="J394" s="25"/>
      <c r="K394" s="25"/>
      <c r="L394" s="25"/>
      <c r="M394" s="25"/>
      <c r="N394" s="25"/>
      <c r="R394" s="20"/>
      <c r="S394" s="25"/>
      <c r="T394" s="25"/>
      <c r="U394" s="25"/>
      <c r="V394" s="25"/>
      <c r="W394" s="23" t="str">
        <f t="shared" si="10"/>
        <v>-</v>
      </c>
      <c r="X394" s="23" t="str">
        <f t="shared" si="10"/>
        <v>-</v>
      </c>
    </row>
    <row r="395" spans="1:24" x14ac:dyDescent="0.25">
      <c r="A395" s="25"/>
      <c r="B395" s="25"/>
      <c r="C395" s="25"/>
      <c r="D395" s="25"/>
      <c r="E395" s="25"/>
      <c r="F395" s="25"/>
      <c r="G395" s="25"/>
      <c r="H395" s="25"/>
      <c r="J395" s="25"/>
      <c r="K395" s="25"/>
      <c r="L395" s="25"/>
      <c r="M395" s="25"/>
      <c r="N395" s="25"/>
      <c r="R395" s="20"/>
      <c r="S395" s="25"/>
      <c r="T395" s="25"/>
      <c r="U395" s="25"/>
      <c r="V395" s="25"/>
      <c r="W395" s="23" t="str">
        <f t="shared" si="10"/>
        <v>-</v>
      </c>
      <c r="X395" s="23" t="str">
        <f t="shared" si="10"/>
        <v>-</v>
      </c>
    </row>
    <row r="396" spans="1:24" x14ac:dyDescent="0.25">
      <c r="A396" s="25"/>
      <c r="B396" s="25"/>
      <c r="C396" s="25"/>
      <c r="D396" s="25"/>
      <c r="E396" s="25"/>
      <c r="F396" s="25"/>
      <c r="G396" s="25"/>
      <c r="H396" s="25"/>
      <c r="J396" s="25"/>
      <c r="K396" s="25"/>
      <c r="L396" s="25"/>
      <c r="M396" s="25"/>
      <c r="N396" s="25"/>
      <c r="R396" s="20"/>
      <c r="S396" s="25"/>
      <c r="T396" s="25"/>
      <c r="U396" s="25"/>
      <c r="V396" s="25"/>
      <c r="W396" s="23" t="str">
        <f t="shared" si="10"/>
        <v>-</v>
      </c>
      <c r="X396" s="23" t="str">
        <f t="shared" si="10"/>
        <v>-</v>
      </c>
    </row>
    <row r="397" spans="1:24" x14ac:dyDescent="0.25">
      <c r="A397" s="25"/>
      <c r="B397" s="25"/>
      <c r="C397" s="25"/>
      <c r="D397" s="25"/>
      <c r="E397" s="25"/>
      <c r="F397" s="25"/>
      <c r="G397" s="25"/>
      <c r="H397" s="25"/>
      <c r="J397" s="25"/>
      <c r="K397" s="25"/>
      <c r="L397" s="25"/>
      <c r="M397" s="25"/>
      <c r="N397" s="25"/>
      <c r="R397" s="20"/>
      <c r="S397" s="25"/>
      <c r="T397" s="25"/>
      <c r="U397" s="25"/>
      <c r="V397" s="25"/>
      <c r="W397" s="23" t="str">
        <f t="shared" si="10"/>
        <v>-</v>
      </c>
      <c r="X397" s="23" t="str">
        <f t="shared" si="10"/>
        <v>-</v>
      </c>
    </row>
    <row r="398" spans="1:24" x14ac:dyDescent="0.25">
      <c r="A398" s="25"/>
      <c r="B398" s="25"/>
      <c r="C398" s="25"/>
      <c r="D398" s="25"/>
      <c r="E398" s="25"/>
      <c r="F398" s="25"/>
      <c r="G398" s="25"/>
      <c r="H398" s="25"/>
      <c r="J398" s="25"/>
      <c r="K398" s="25"/>
      <c r="L398" s="25"/>
      <c r="M398" s="25"/>
      <c r="N398" s="25"/>
      <c r="R398" s="20"/>
      <c r="S398" s="25"/>
      <c r="T398" s="25"/>
      <c r="U398" s="25"/>
      <c r="V398" s="25"/>
      <c r="W398" s="23" t="str">
        <f t="shared" si="10"/>
        <v>-</v>
      </c>
      <c r="X398" s="23" t="str">
        <f t="shared" si="10"/>
        <v>-</v>
      </c>
    </row>
    <row r="399" spans="1:24" x14ac:dyDescent="0.25">
      <c r="A399" s="25"/>
      <c r="B399" s="25"/>
      <c r="C399" s="25"/>
      <c r="D399" s="25"/>
      <c r="E399" s="25"/>
      <c r="F399" s="25"/>
      <c r="G399" s="25"/>
      <c r="H399" s="25"/>
      <c r="J399" s="25"/>
      <c r="K399" s="25"/>
      <c r="L399" s="25"/>
      <c r="M399" s="25"/>
      <c r="N399" s="25"/>
      <c r="R399" s="20"/>
      <c r="S399" s="25"/>
      <c r="T399" s="25"/>
      <c r="U399" s="25"/>
      <c r="V399" s="25"/>
      <c r="W399" s="23" t="str">
        <f t="shared" si="10"/>
        <v>-</v>
      </c>
      <c r="X399" s="23" t="str">
        <f t="shared" si="10"/>
        <v>-</v>
      </c>
    </row>
    <row r="400" spans="1:24" x14ac:dyDescent="0.25">
      <c r="A400" s="25"/>
      <c r="B400" s="25"/>
      <c r="C400" s="25"/>
      <c r="D400" s="25"/>
      <c r="E400" s="25"/>
      <c r="F400" s="25"/>
      <c r="G400" s="25"/>
      <c r="H400" s="25"/>
      <c r="J400" s="25"/>
      <c r="K400" s="25"/>
      <c r="L400" s="25"/>
      <c r="M400" s="25"/>
      <c r="N400" s="25"/>
      <c r="R400" s="20"/>
      <c r="S400" s="25"/>
      <c r="T400" s="25"/>
      <c r="U400" s="25"/>
      <c r="V400" s="25"/>
      <c r="W400" s="23" t="str">
        <f t="shared" si="10"/>
        <v>-</v>
      </c>
      <c r="X400" s="23" t="str">
        <f t="shared" si="10"/>
        <v>-</v>
      </c>
    </row>
    <row r="401" spans="1:24" x14ac:dyDescent="0.25">
      <c r="A401" s="25"/>
      <c r="B401" s="25"/>
      <c r="C401" s="25"/>
      <c r="D401" s="25"/>
      <c r="E401" s="25"/>
      <c r="F401" s="25"/>
      <c r="G401" s="25"/>
      <c r="H401" s="25"/>
      <c r="J401" s="25"/>
      <c r="K401" s="25"/>
      <c r="L401" s="25"/>
      <c r="M401" s="25"/>
      <c r="N401" s="25"/>
      <c r="R401" s="20"/>
      <c r="S401" s="25"/>
      <c r="T401" s="25"/>
      <c r="U401" s="25"/>
      <c r="V401" s="25"/>
      <c r="W401" s="23" t="str">
        <f t="shared" si="10"/>
        <v>-</v>
      </c>
      <c r="X401" s="23" t="str">
        <f t="shared" si="10"/>
        <v>-</v>
      </c>
    </row>
    <row r="402" spans="1:24" x14ac:dyDescent="0.25">
      <c r="A402" s="25"/>
      <c r="B402" s="25"/>
      <c r="C402" s="25"/>
      <c r="D402" s="25"/>
      <c r="E402" s="25"/>
      <c r="F402" s="25"/>
      <c r="G402" s="25"/>
      <c r="H402" s="25"/>
      <c r="J402" s="25"/>
      <c r="K402" s="25"/>
      <c r="L402" s="25"/>
      <c r="M402" s="25"/>
      <c r="N402" s="25"/>
      <c r="R402" s="20"/>
      <c r="S402" s="25"/>
      <c r="T402" s="25"/>
      <c r="U402" s="25"/>
      <c r="V402" s="25"/>
      <c r="W402" s="23" t="str">
        <f t="shared" si="10"/>
        <v>-</v>
      </c>
      <c r="X402" s="23" t="str">
        <f t="shared" si="10"/>
        <v>-</v>
      </c>
    </row>
    <row r="403" spans="1:24" x14ac:dyDescent="0.25">
      <c r="A403" s="25"/>
      <c r="B403" s="25"/>
      <c r="C403" s="25"/>
      <c r="D403" s="25"/>
      <c r="E403" s="25"/>
      <c r="F403" s="25"/>
      <c r="G403" s="25"/>
      <c r="H403" s="25"/>
      <c r="J403" s="25"/>
      <c r="K403" s="25"/>
      <c r="L403" s="25"/>
      <c r="M403" s="25"/>
      <c r="N403" s="25"/>
      <c r="R403" s="20"/>
      <c r="S403" s="25"/>
      <c r="T403" s="25"/>
      <c r="U403" s="25"/>
      <c r="V403" s="25"/>
      <c r="W403" s="23" t="str">
        <f t="shared" si="10"/>
        <v>-</v>
      </c>
      <c r="X403" s="23" t="str">
        <f t="shared" si="10"/>
        <v>-</v>
      </c>
    </row>
  </sheetData>
  <mergeCells count="1">
    <mergeCell ref="A1:B3"/>
  </mergeCells>
  <phoneticPr fontId="4" type="noConversion"/>
  <dataValidations count="3">
    <dataValidation type="list" allowBlank="1" showInputMessage="1" showErrorMessage="1" sqref="S13 S15:S16 S18 S25:S403">
      <formula1>$AC$9:$AC$24</formula1>
    </dataValidation>
    <dataValidation type="list" allowBlank="1" showInputMessage="1" showErrorMessage="1" sqref="S11">
      <formula1>$AC$9:$AC$43</formula1>
    </dataValidation>
    <dataValidation type="list" allowBlank="1" showInputMessage="1" showErrorMessage="1" sqref="S9:S10 S12 S14 S17 S19:S24">
      <formula1>$AC$9:$AC$37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0"/>
  <sheetViews>
    <sheetView showGridLines="0" zoomScale="90" zoomScaleNormal="90" workbookViewId="0">
      <pane ySplit="8" topLeftCell="A9" activePane="bottomLeft" state="frozen"/>
      <selection pane="bottomLeft" activeCell="A70" sqref="A9:XFD70"/>
    </sheetView>
  </sheetViews>
  <sheetFormatPr defaultColWidth="8.85546875" defaultRowHeight="12" x14ac:dyDescent="0.25"/>
  <cols>
    <col min="1" max="1" width="12.42578125" style="2" customWidth="1"/>
    <col min="2" max="2" width="12.85546875" style="2" bestFit="1" customWidth="1"/>
    <col min="3" max="3" width="9.28515625" style="2" bestFit="1" customWidth="1"/>
    <col min="4" max="4" width="50.7109375" style="2" bestFit="1" customWidth="1"/>
    <col min="5" max="5" width="6.5703125" style="2" bestFit="1" customWidth="1"/>
    <col min="6" max="6" width="11" style="2" bestFit="1" customWidth="1"/>
    <col min="7" max="7" width="12.28515625" style="2" bestFit="1" customWidth="1"/>
    <col min="8" max="8" width="12.85546875" style="2" bestFit="1" customWidth="1"/>
    <col min="9" max="9" width="8.85546875" style="2" customWidth="1"/>
    <col min="10" max="11" width="12.85546875" style="2" customWidth="1"/>
    <col min="12" max="12" width="15" style="2" customWidth="1"/>
    <col min="13" max="13" width="12.85546875" style="2" customWidth="1"/>
    <col min="14" max="14" width="8.85546875" style="2"/>
    <col min="15" max="15" width="10.28515625" style="2" customWidth="1"/>
    <col min="16" max="16" width="10.140625" style="2" bestFit="1" customWidth="1"/>
    <col min="17" max="17" width="8.85546875" style="2"/>
    <col min="18" max="18" width="11" style="2" bestFit="1" customWidth="1"/>
    <col min="19" max="19" width="30.5703125" style="2" customWidth="1"/>
    <col min="20" max="20" width="16.28515625" style="2" bestFit="1" customWidth="1"/>
    <col min="21" max="21" width="15.5703125" style="2" bestFit="1" customWidth="1"/>
    <col min="22" max="22" width="18.7109375" style="2" bestFit="1" customWidth="1"/>
    <col min="23" max="23" width="18.7109375" style="2" customWidth="1"/>
    <col min="24" max="24" width="17.85546875" style="2" bestFit="1" customWidth="1"/>
    <col min="25" max="28" width="8.85546875" style="2"/>
    <col min="29" max="29" width="25.140625" style="2" bestFit="1" customWidth="1"/>
    <col min="30" max="43" width="8.85546875" style="2"/>
    <col min="44" max="44" width="25.140625" style="2" bestFit="1" customWidth="1"/>
    <col min="45" max="16384" width="8.85546875" style="2"/>
  </cols>
  <sheetData>
    <row r="1" spans="1:29" x14ac:dyDescent="0.25">
      <c r="A1" s="138" t="s">
        <v>113</v>
      </c>
      <c r="B1" s="138"/>
      <c r="I1" s="3" t="s">
        <v>78</v>
      </c>
      <c r="J1" s="8">
        <f>'8'!J4</f>
        <v>16668.230000000098</v>
      </c>
      <c r="K1" s="4"/>
      <c r="L1" s="10">
        <f>'8'!L4</f>
        <v>406636.71000000113</v>
      </c>
    </row>
    <row r="2" spans="1:29" x14ac:dyDescent="0.25">
      <c r="A2" s="138"/>
      <c r="B2" s="138"/>
      <c r="I2" s="3" t="s">
        <v>80</v>
      </c>
      <c r="J2" s="9">
        <f>J6</f>
        <v>44000</v>
      </c>
      <c r="K2" s="4"/>
      <c r="L2" s="11">
        <f>L6</f>
        <v>1072350</v>
      </c>
    </row>
    <row r="3" spans="1:29" x14ac:dyDescent="0.25">
      <c r="A3" s="138"/>
      <c r="B3" s="138"/>
      <c r="I3" s="3" t="s">
        <v>79</v>
      </c>
      <c r="J3" s="9">
        <f>K6</f>
        <v>21482.5</v>
      </c>
      <c r="K3" s="4"/>
      <c r="L3" s="11">
        <f>M6</f>
        <v>1233133.0999999999</v>
      </c>
    </row>
    <row r="4" spans="1:29" ht="12.75" thickBot="1" x14ac:dyDescent="0.3">
      <c r="A4" s="2" t="s">
        <v>121</v>
      </c>
      <c r="I4" s="3" t="s">
        <v>81</v>
      </c>
      <c r="J4" s="13">
        <f>J1+J2-J3</f>
        <v>39185.730000000098</v>
      </c>
      <c r="K4" s="4"/>
      <c r="L4" s="14">
        <f>L1+L2-L3</f>
        <v>245853.61000000127</v>
      </c>
    </row>
    <row r="5" spans="1:29" ht="14.25" thickTop="1" thickBot="1" x14ac:dyDescent="0.3">
      <c r="A5" s="1">
        <v>39185.730000000098</v>
      </c>
      <c r="B5" s="33" t="b">
        <f>A5=J4</f>
        <v>1</v>
      </c>
    </row>
    <row r="6" spans="1:29" ht="13.5" thickTop="1" x14ac:dyDescent="0.25">
      <c r="A6" s="1">
        <v>245853.61000000098</v>
      </c>
      <c r="B6" s="33" t="b">
        <f>A6=L4</f>
        <v>1</v>
      </c>
      <c r="I6" s="2" t="s">
        <v>77</v>
      </c>
      <c r="J6" s="5">
        <f>SUM(J9:J2664)</f>
        <v>44000</v>
      </c>
      <c r="K6" s="5">
        <f>SUM(K9:K2664)</f>
        <v>21482.5</v>
      </c>
      <c r="L6" s="6">
        <f>SUM(L9:L2664)</f>
        <v>1072350</v>
      </c>
      <c r="M6" s="6">
        <f>SUM(M9:M2664)</f>
        <v>1233133.0999999999</v>
      </c>
      <c r="V6" s="2" t="s">
        <v>104</v>
      </c>
      <c r="X6" s="21">
        <v>51.673400000000001</v>
      </c>
    </row>
    <row r="8" spans="1:29" ht="12.75" thickBot="1" x14ac:dyDescent="0.3">
      <c r="A8" s="28" t="s">
        <v>0</v>
      </c>
      <c r="B8" s="28" t="s">
        <v>1</v>
      </c>
      <c r="C8" s="28" t="s">
        <v>2</v>
      </c>
      <c r="D8" s="28" t="s">
        <v>3</v>
      </c>
      <c r="E8" s="28" t="s">
        <v>4</v>
      </c>
      <c r="F8" s="28" t="s">
        <v>5</v>
      </c>
      <c r="G8" s="29" t="s">
        <v>6</v>
      </c>
      <c r="H8" s="29" t="s">
        <v>7</v>
      </c>
      <c r="J8" s="26" t="s">
        <v>73</v>
      </c>
      <c r="K8" s="26" t="s">
        <v>74</v>
      </c>
      <c r="L8" s="26" t="s">
        <v>75</v>
      </c>
      <c r="M8" s="26" t="s">
        <v>76</v>
      </c>
      <c r="N8" s="25"/>
      <c r="P8" s="7" t="s">
        <v>101</v>
      </c>
      <c r="R8" s="2" t="s">
        <v>103</v>
      </c>
      <c r="S8" s="24" t="s">
        <v>105</v>
      </c>
      <c r="T8" s="24" t="s">
        <v>106</v>
      </c>
      <c r="U8" s="24" t="s">
        <v>107</v>
      </c>
      <c r="V8" s="24" t="s">
        <v>108</v>
      </c>
      <c r="W8" s="22" t="s">
        <v>73</v>
      </c>
      <c r="X8" s="22" t="s">
        <v>74</v>
      </c>
      <c r="AC8" s="19" t="s">
        <v>102</v>
      </c>
    </row>
    <row r="9" spans="1:29" ht="14.25" thickTop="1" x14ac:dyDescent="0.25">
      <c r="A9" s="30">
        <v>42249</v>
      </c>
      <c r="B9" s="31" t="s">
        <v>8</v>
      </c>
      <c r="C9" s="32" t="s">
        <v>55</v>
      </c>
      <c r="D9" s="32" t="s">
        <v>469</v>
      </c>
      <c r="E9" s="32">
        <v>0</v>
      </c>
      <c r="F9" s="32">
        <v>0</v>
      </c>
      <c r="G9" s="27">
        <v>0</v>
      </c>
      <c r="H9" s="27">
        <v>5000</v>
      </c>
      <c r="J9" s="27"/>
      <c r="K9" s="27">
        <v>5000</v>
      </c>
      <c r="L9" s="25"/>
      <c r="M9" s="27"/>
      <c r="N9" s="25"/>
      <c r="O9" s="2" t="b">
        <f t="shared" ref="O9:O46" si="0">IF(SUM(J9:M9)&gt;0,SUM(E9:H9)=SUM(J9:M9),"검토요망")</f>
        <v>1</v>
      </c>
      <c r="P9" s="12">
        <f>J1+J9-K9</f>
        <v>11668.230000000098</v>
      </c>
      <c r="R9" s="20">
        <f>A9</f>
        <v>42249</v>
      </c>
      <c r="S9" s="25" t="s">
        <v>168</v>
      </c>
      <c r="T9" s="25">
        <v>1</v>
      </c>
      <c r="U9" s="25" t="s">
        <v>184</v>
      </c>
      <c r="V9" s="25"/>
      <c r="W9" s="23" t="str">
        <f t="shared" ref="W9:X12" si="1">IF((J9+L9/$X$6)&gt;0,(J9+L9/$X$6),"-")</f>
        <v>-</v>
      </c>
      <c r="X9" s="23">
        <f>IF((K9+M9/$X$6)&gt;0,(K9+M9/$X$6),"-")</f>
        <v>5000</v>
      </c>
      <c r="AC9" s="15" t="s">
        <v>168</v>
      </c>
    </row>
    <row r="10" spans="1:29" ht="13.5" x14ac:dyDescent="0.25">
      <c r="A10" s="30">
        <v>42249</v>
      </c>
      <c r="B10" s="31" t="s">
        <v>8</v>
      </c>
      <c r="C10" s="32" t="s">
        <v>9</v>
      </c>
      <c r="D10" s="32" t="s">
        <v>470</v>
      </c>
      <c r="E10" s="32">
        <v>0</v>
      </c>
      <c r="F10" s="32">
        <v>0</v>
      </c>
      <c r="G10" s="27">
        <v>0</v>
      </c>
      <c r="H10" s="27">
        <v>5000</v>
      </c>
      <c r="J10" s="25"/>
      <c r="K10" s="27">
        <v>5000</v>
      </c>
      <c r="L10" s="25"/>
      <c r="M10" s="27"/>
      <c r="N10" s="25"/>
      <c r="O10" s="2" t="b">
        <f t="shared" si="0"/>
        <v>1</v>
      </c>
      <c r="P10" s="12">
        <f t="shared" ref="P10:P46" si="2">P9+J10-K10</f>
        <v>6668.2300000000978</v>
      </c>
      <c r="R10" s="20">
        <f t="shared" ref="R10:R48" si="3">A10</f>
        <v>42249</v>
      </c>
      <c r="S10" s="25" t="s">
        <v>275</v>
      </c>
      <c r="T10" s="25">
        <v>1</v>
      </c>
      <c r="U10" s="25" t="s">
        <v>368</v>
      </c>
      <c r="V10" s="25"/>
      <c r="W10" s="23" t="str">
        <f t="shared" si="1"/>
        <v>-</v>
      </c>
      <c r="X10" s="23">
        <f t="shared" si="1"/>
        <v>5000</v>
      </c>
      <c r="AC10" s="16" t="s">
        <v>171</v>
      </c>
    </row>
    <row r="11" spans="1:29" ht="13.5" x14ac:dyDescent="0.25">
      <c r="A11" s="30">
        <v>42249</v>
      </c>
      <c r="B11" s="31" t="s">
        <v>13</v>
      </c>
      <c r="C11" s="32" t="s">
        <v>55</v>
      </c>
      <c r="D11" s="32" t="s">
        <v>471</v>
      </c>
      <c r="E11" s="32">
        <v>0</v>
      </c>
      <c r="F11" s="32">
        <v>0</v>
      </c>
      <c r="G11" s="27">
        <v>0</v>
      </c>
      <c r="H11" s="27">
        <v>372610</v>
      </c>
      <c r="J11" s="25"/>
      <c r="K11" s="25"/>
      <c r="L11" s="27"/>
      <c r="M11" s="27">
        <v>372610</v>
      </c>
      <c r="N11" s="25"/>
      <c r="O11" s="2" t="b">
        <f t="shared" si="0"/>
        <v>1</v>
      </c>
      <c r="P11" s="12">
        <f t="shared" si="2"/>
        <v>6668.2300000000978</v>
      </c>
      <c r="R11" s="20">
        <f t="shared" si="3"/>
        <v>42249</v>
      </c>
      <c r="S11" s="25" t="s">
        <v>171</v>
      </c>
      <c r="T11" s="25">
        <v>1</v>
      </c>
      <c r="U11" s="25" t="s">
        <v>624</v>
      </c>
      <c r="V11" s="25"/>
      <c r="W11" s="23" t="str">
        <f t="shared" si="1"/>
        <v>-</v>
      </c>
      <c r="X11" s="23">
        <f t="shared" si="1"/>
        <v>7210.8667128541956</v>
      </c>
      <c r="AC11" s="16" t="s">
        <v>218</v>
      </c>
    </row>
    <row r="12" spans="1:29" ht="13.5" x14ac:dyDescent="0.25">
      <c r="A12" s="30">
        <v>42249</v>
      </c>
      <c r="B12" s="31" t="s">
        <v>13</v>
      </c>
      <c r="C12" s="32" t="s">
        <v>9</v>
      </c>
      <c r="D12" s="32" t="s">
        <v>472</v>
      </c>
      <c r="E12" s="32">
        <v>0</v>
      </c>
      <c r="F12" s="32">
        <v>0</v>
      </c>
      <c r="G12" s="27">
        <v>0</v>
      </c>
      <c r="H12" s="27">
        <v>100000</v>
      </c>
      <c r="J12" s="25"/>
      <c r="K12" s="25"/>
      <c r="L12" s="27"/>
      <c r="M12" s="27">
        <v>100000</v>
      </c>
      <c r="N12" s="25"/>
      <c r="O12" s="2" t="b">
        <f t="shared" si="0"/>
        <v>1</v>
      </c>
      <c r="P12" s="12">
        <f t="shared" si="2"/>
        <v>6668.2300000000978</v>
      </c>
      <c r="R12" s="20">
        <f t="shared" si="3"/>
        <v>42249</v>
      </c>
      <c r="S12" s="25" t="s">
        <v>347</v>
      </c>
      <c r="T12" s="25">
        <v>1</v>
      </c>
      <c r="U12" s="25" t="s">
        <v>368</v>
      </c>
      <c r="V12" s="25"/>
      <c r="W12" s="23" t="str">
        <f t="shared" si="1"/>
        <v>-</v>
      </c>
      <c r="X12" s="23">
        <f t="shared" si="1"/>
        <v>1935.2316665828066</v>
      </c>
      <c r="AC12" s="16" t="s">
        <v>153</v>
      </c>
    </row>
    <row r="13" spans="1:29" ht="13.5" x14ac:dyDescent="0.25">
      <c r="A13" s="30">
        <v>42249</v>
      </c>
      <c r="B13" s="31" t="s">
        <v>13</v>
      </c>
      <c r="C13" s="32" t="s">
        <v>132</v>
      </c>
      <c r="D13" s="32" t="s">
        <v>473</v>
      </c>
      <c r="E13" s="32">
        <v>0</v>
      </c>
      <c r="F13" s="32">
        <v>0</v>
      </c>
      <c r="G13" s="27">
        <v>258750</v>
      </c>
      <c r="H13" s="27">
        <v>0</v>
      </c>
      <c r="J13" s="25"/>
      <c r="K13" s="25"/>
      <c r="L13" s="27">
        <v>258750</v>
      </c>
      <c r="M13" s="27"/>
      <c r="N13" s="25"/>
      <c r="O13" s="2" t="b">
        <f t="shared" si="0"/>
        <v>1</v>
      </c>
      <c r="P13" s="12">
        <f t="shared" si="2"/>
        <v>6668.2300000000978</v>
      </c>
      <c r="R13" s="20">
        <f t="shared" si="3"/>
        <v>42249</v>
      </c>
      <c r="S13" s="25" t="s">
        <v>279</v>
      </c>
      <c r="T13" s="25">
        <v>1</v>
      </c>
      <c r="U13" s="25" t="s">
        <v>368</v>
      </c>
      <c r="V13" s="25"/>
      <c r="W13" s="23">
        <f t="shared" ref="W13:X51" si="4">IF((J13+L13/$X$6)&gt;0,(J13+L13/$X$6),"-")</f>
        <v>5007.4119372830119</v>
      </c>
      <c r="X13" s="23" t="str">
        <f t="shared" si="4"/>
        <v>-</v>
      </c>
      <c r="AC13" s="16" t="s">
        <v>155</v>
      </c>
    </row>
    <row r="14" spans="1:29" ht="13.5" x14ac:dyDescent="0.25">
      <c r="A14" s="30">
        <v>42249</v>
      </c>
      <c r="B14" s="31" t="s">
        <v>13</v>
      </c>
      <c r="C14" s="32" t="s">
        <v>69</v>
      </c>
      <c r="D14" s="32" t="s">
        <v>67</v>
      </c>
      <c r="E14" s="32">
        <v>0</v>
      </c>
      <c r="F14" s="32">
        <v>0</v>
      </c>
      <c r="G14" s="27">
        <v>0</v>
      </c>
      <c r="H14" s="27">
        <v>38430</v>
      </c>
      <c r="J14" s="25"/>
      <c r="K14" s="25"/>
      <c r="L14" s="27"/>
      <c r="M14" s="27">
        <v>38430</v>
      </c>
      <c r="N14" s="25"/>
      <c r="O14" s="2" t="b">
        <f t="shared" si="0"/>
        <v>1</v>
      </c>
      <c r="P14" s="12">
        <f t="shared" si="2"/>
        <v>6668.2300000000978</v>
      </c>
      <c r="R14" s="20">
        <f t="shared" si="3"/>
        <v>42249</v>
      </c>
      <c r="S14" s="25" t="s">
        <v>173</v>
      </c>
      <c r="T14" s="25">
        <v>1</v>
      </c>
      <c r="U14" s="25" t="s">
        <v>205</v>
      </c>
      <c r="V14" s="25"/>
      <c r="W14" s="23" t="str">
        <f t="shared" si="4"/>
        <v>-</v>
      </c>
      <c r="X14" s="23">
        <f t="shared" si="4"/>
        <v>743.70952946777254</v>
      </c>
      <c r="AC14" s="16" t="s">
        <v>164</v>
      </c>
    </row>
    <row r="15" spans="1:29" ht="13.5" x14ac:dyDescent="0.25">
      <c r="A15" s="30">
        <v>42249</v>
      </c>
      <c r="B15" s="31" t="s">
        <v>13</v>
      </c>
      <c r="C15" s="32" t="s">
        <v>29</v>
      </c>
      <c r="D15" s="32" t="s">
        <v>58</v>
      </c>
      <c r="E15" s="32">
        <v>0</v>
      </c>
      <c r="F15" s="32">
        <v>0</v>
      </c>
      <c r="G15" s="27">
        <v>0</v>
      </c>
      <c r="H15" s="27">
        <v>693.2</v>
      </c>
      <c r="J15" s="25"/>
      <c r="K15" s="25"/>
      <c r="L15" s="27"/>
      <c r="M15" s="27">
        <v>693.2</v>
      </c>
      <c r="N15" s="25"/>
      <c r="O15" s="2" t="b">
        <f t="shared" si="0"/>
        <v>1</v>
      </c>
      <c r="P15" s="12">
        <f t="shared" si="2"/>
        <v>6668.2300000000978</v>
      </c>
      <c r="R15" s="20">
        <f t="shared" si="3"/>
        <v>42249</v>
      </c>
      <c r="S15" s="25" t="s">
        <v>159</v>
      </c>
      <c r="T15" s="25">
        <v>1</v>
      </c>
      <c r="U15" s="25" t="s">
        <v>368</v>
      </c>
      <c r="V15" s="25"/>
      <c r="W15" s="23" t="str">
        <f t="shared" si="4"/>
        <v>-</v>
      </c>
      <c r="X15" s="23">
        <f t="shared" si="4"/>
        <v>13.415025912752016</v>
      </c>
      <c r="AC15" s="16" t="s">
        <v>156</v>
      </c>
    </row>
    <row r="16" spans="1:29" ht="13.5" x14ac:dyDescent="0.25">
      <c r="A16" s="30">
        <v>42249</v>
      </c>
      <c r="B16" s="31" t="s">
        <v>13</v>
      </c>
      <c r="C16" s="32" t="s">
        <v>66</v>
      </c>
      <c r="D16" s="32" t="s">
        <v>68</v>
      </c>
      <c r="E16" s="32">
        <v>0</v>
      </c>
      <c r="F16" s="32">
        <v>0</v>
      </c>
      <c r="G16" s="27">
        <v>0</v>
      </c>
      <c r="H16" s="27">
        <v>24660</v>
      </c>
      <c r="J16" s="25"/>
      <c r="K16" s="25"/>
      <c r="L16" s="27"/>
      <c r="M16" s="27">
        <v>24660</v>
      </c>
      <c r="N16" s="25"/>
      <c r="O16" s="2" t="b">
        <f t="shared" si="0"/>
        <v>1</v>
      </c>
      <c r="P16" s="12">
        <f t="shared" si="2"/>
        <v>6668.2300000000978</v>
      </c>
      <c r="R16" s="20">
        <f t="shared" si="3"/>
        <v>42249</v>
      </c>
      <c r="S16" s="25" t="s">
        <v>174</v>
      </c>
      <c r="T16" s="25">
        <v>1</v>
      </c>
      <c r="U16" s="25" t="s">
        <v>206</v>
      </c>
      <c r="V16" s="25"/>
      <c r="W16" s="23" t="str">
        <f t="shared" si="4"/>
        <v>-</v>
      </c>
      <c r="X16" s="23">
        <f t="shared" si="4"/>
        <v>477.2281289793201</v>
      </c>
      <c r="AC16" s="16" t="s">
        <v>219</v>
      </c>
    </row>
    <row r="17" spans="1:29" ht="13.5" x14ac:dyDescent="0.25">
      <c r="A17" s="30">
        <v>42249</v>
      </c>
      <c r="B17" s="31" t="s">
        <v>13</v>
      </c>
      <c r="C17" s="32" t="s">
        <v>16</v>
      </c>
      <c r="D17" s="32" t="s">
        <v>70</v>
      </c>
      <c r="E17" s="32">
        <v>0</v>
      </c>
      <c r="F17" s="32">
        <v>0</v>
      </c>
      <c r="G17" s="27">
        <v>0</v>
      </c>
      <c r="H17" s="27">
        <v>24660</v>
      </c>
      <c r="J17" s="25"/>
      <c r="K17" s="25"/>
      <c r="L17" s="27"/>
      <c r="M17" s="27">
        <v>24660</v>
      </c>
      <c r="N17" s="25"/>
      <c r="O17" s="2" t="b">
        <f t="shared" si="0"/>
        <v>1</v>
      </c>
      <c r="P17" s="12">
        <f t="shared" si="2"/>
        <v>6668.2300000000978</v>
      </c>
      <c r="R17" s="20">
        <f t="shared" si="3"/>
        <v>42249</v>
      </c>
      <c r="S17" s="25" t="s">
        <v>173</v>
      </c>
      <c r="T17" s="25">
        <v>1</v>
      </c>
      <c r="U17" s="25" t="s">
        <v>206</v>
      </c>
      <c r="V17" s="25"/>
      <c r="W17" s="23" t="str">
        <f t="shared" si="4"/>
        <v>-</v>
      </c>
      <c r="X17" s="23">
        <f t="shared" si="4"/>
        <v>477.2281289793201</v>
      </c>
      <c r="AC17" s="16" t="s">
        <v>356</v>
      </c>
    </row>
    <row r="18" spans="1:29" ht="13.5" x14ac:dyDescent="0.25">
      <c r="A18" s="30">
        <v>42249</v>
      </c>
      <c r="B18" s="31" t="s">
        <v>13</v>
      </c>
      <c r="C18" s="32" t="s">
        <v>66</v>
      </c>
      <c r="D18" s="32" t="s">
        <v>58</v>
      </c>
      <c r="E18" s="32">
        <v>0</v>
      </c>
      <c r="F18" s="32">
        <v>0</v>
      </c>
      <c r="G18" s="27">
        <v>0</v>
      </c>
      <c r="H18" s="27">
        <v>693.2</v>
      </c>
      <c r="J18" s="25"/>
      <c r="K18" s="25"/>
      <c r="L18" s="27"/>
      <c r="M18" s="27">
        <v>693.2</v>
      </c>
      <c r="N18" s="25"/>
      <c r="O18" s="2" t="b">
        <f t="shared" si="0"/>
        <v>1</v>
      </c>
      <c r="P18" s="12">
        <f t="shared" si="2"/>
        <v>6668.2300000000978</v>
      </c>
      <c r="R18" s="20">
        <f t="shared" si="3"/>
        <v>42249</v>
      </c>
      <c r="S18" s="25" t="s">
        <v>159</v>
      </c>
      <c r="T18" s="25">
        <v>2</v>
      </c>
      <c r="U18" s="25" t="s">
        <v>368</v>
      </c>
      <c r="V18" s="25"/>
      <c r="W18" s="23" t="str">
        <f t="shared" si="4"/>
        <v>-</v>
      </c>
      <c r="X18" s="23">
        <f t="shared" si="4"/>
        <v>13.415025912752016</v>
      </c>
      <c r="AC18" s="16" t="s">
        <v>161</v>
      </c>
    </row>
    <row r="19" spans="1:29" ht="13.5" x14ac:dyDescent="0.25">
      <c r="A19" s="30">
        <v>42249</v>
      </c>
      <c r="B19" s="31" t="s">
        <v>14</v>
      </c>
      <c r="C19" s="32" t="s">
        <v>132</v>
      </c>
      <c r="D19" s="32" t="s">
        <v>474</v>
      </c>
      <c r="E19" s="32">
        <v>0</v>
      </c>
      <c r="F19" s="32">
        <v>0</v>
      </c>
      <c r="G19" s="27">
        <v>100000</v>
      </c>
      <c r="H19" s="27">
        <v>0</v>
      </c>
      <c r="J19" s="25"/>
      <c r="K19" s="25"/>
      <c r="L19" s="27">
        <v>100000</v>
      </c>
      <c r="M19" s="27"/>
      <c r="N19" s="25"/>
      <c r="O19" s="2" t="b">
        <f t="shared" si="0"/>
        <v>1</v>
      </c>
      <c r="P19" s="12">
        <f t="shared" si="2"/>
        <v>6668.2300000000978</v>
      </c>
      <c r="R19" s="20">
        <f t="shared" si="3"/>
        <v>42249</v>
      </c>
      <c r="S19" s="25" t="s">
        <v>279</v>
      </c>
      <c r="T19" s="25">
        <v>1</v>
      </c>
      <c r="U19" s="25" t="s">
        <v>580</v>
      </c>
      <c r="V19" s="25"/>
      <c r="W19" s="23">
        <f t="shared" si="4"/>
        <v>1935.2316665828066</v>
      </c>
      <c r="X19" s="23" t="str">
        <f t="shared" si="4"/>
        <v>-</v>
      </c>
      <c r="AC19" s="16" t="s">
        <v>167</v>
      </c>
    </row>
    <row r="20" spans="1:29" ht="13.5" x14ac:dyDescent="0.25">
      <c r="A20" s="30">
        <v>42258</v>
      </c>
      <c r="B20" s="31" t="s">
        <v>8</v>
      </c>
      <c r="C20" s="32" t="s">
        <v>29</v>
      </c>
      <c r="D20" s="32" t="s">
        <v>475</v>
      </c>
      <c r="E20" s="32">
        <v>0</v>
      </c>
      <c r="F20" s="32">
        <v>0</v>
      </c>
      <c r="G20" s="27">
        <v>0</v>
      </c>
      <c r="H20" s="27">
        <v>1375</v>
      </c>
      <c r="J20" s="27">
        <v>0</v>
      </c>
      <c r="K20" s="27">
        <v>1375</v>
      </c>
      <c r="L20" s="25"/>
      <c r="M20" s="27"/>
      <c r="N20" s="25"/>
      <c r="O20" s="2" t="b">
        <f t="shared" si="0"/>
        <v>1</v>
      </c>
      <c r="P20" s="12">
        <f t="shared" si="2"/>
        <v>5293.2300000000978</v>
      </c>
      <c r="R20" s="20">
        <f t="shared" si="3"/>
        <v>42258</v>
      </c>
      <c r="S20" s="25" t="s">
        <v>166</v>
      </c>
      <c r="T20" s="25">
        <v>1</v>
      </c>
      <c r="U20" s="25" t="s">
        <v>625</v>
      </c>
      <c r="V20" s="25"/>
      <c r="W20" s="23" t="str">
        <f t="shared" si="4"/>
        <v>-</v>
      </c>
      <c r="X20" s="23">
        <f t="shared" si="4"/>
        <v>1375</v>
      </c>
      <c r="AC20" s="16" t="s">
        <v>220</v>
      </c>
    </row>
    <row r="21" spans="1:29" ht="13.5" x14ac:dyDescent="0.25">
      <c r="A21" s="30">
        <v>42258</v>
      </c>
      <c r="B21" s="31" t="s">
        <v>8</v>
      </c>
      <c r="C21" s="32" t="s">
        <v>9</v>
      </c>
      <c r="D21" s="32" t="s">
        <v>470</v>
      </c>
      <c r="E21" s="32">
        <v>0</v>
      </c>
      <c r="F21" s="32">
        <v>0</v>
      </c>
      <c r="G21" s="27">
        <v>0</v>
      </c>
      <c r="H21" s="27">
        <v>8000</v>
      </c>
      <c r="J21" s="27">
        <v>0</v>
      </c>
      <c r="K21" s="27">
        <v>8000</v>
      </c>
      <c r="L21" s="27"/>
      <c r="M21" s="27"/>
      <c r="N21" s="25"/>
      <c r="O21" s="2" t="b">
        <f t="shared" si="0"/>
        <v>1</v>
      </c>
      <c r="P21" s="12">
        <f t="shared" si="2"/>
        <v>-2706.7699999999022</v>
      </c>
      <c r="R21" s="20">
        <f t="shared" si="3"/>
        <v>42258</v>
      </c>
      <c r="S21" s="25" t="s">
        <v>275</v>
      </c>
      <c r="T21" s="25">
        <v>2</v>
      </c>
      <c r="U21" s="25" t="s">
        <v>368</v>
      </c>
      <c r="V21" s="25"/>
      <c r="W21" s="23" t="str">
        <f t="shared" si="4"/>
        <v>-</v>
      </c>
      <c r="X21" s="23">
        <f t="shared" si="4"/>
        <v>8000</v>
      </c>
      <c r="AC21" s="16" t="s">
        <v>162</v>
      </c>
    </row>
    <row r="22" spans="1:29" ht="13.5" x14ac:dyDescent="0.25">
      <c r="A22" s="30">
        <v>42258</v>
      </c>
      <c r="B22" s="31" t="s">
        <v>8</v>
      </c>
      <c r="C22" s="32" t="s">
        <v>60</v>
      </c>
      <c r="D22" s="32" t="s">
        <v>476</v>
      </c>
      <c r="E22" s="32">
        <v>0</v>
      </c>
      <c r="F22" s="32">
        <v>0</v>
      </c>
      <c r="G22" s="27">
        <v>44000</v>
      </c>
      <c r="H22" s="27">
        <v>0</v>
      </c>
      <c r="J22" s="27">
        <v>44000</v>
      </c>
      <c r="K22" s="27">
        <v>0</v>
      </c>
      <c r="L22" s="27"/>
      <c r="M22" s="27"/>
      <c r="N22" s="25"/>
      <c r="O22" s="2" t="b">
        <f t="shared" si="0"/>
        <v>1</v>
      </c>
      <c r="P22" s="12">
        <f t="shared" si="2"/>
        <v>41293.230000000098</v>
      </c>
      <c r="R22" s="20">
        <f t="shared" si="3"/>
        <v>42258</v>
      </c>
      <c r="S22" s="25" t="s">
        <v>279</v>
      </c>
      <c r="T22" s="25">
        <v>1</v>
      </c>
      <c r="U22" s="25" t="s">
        <v>170</v>
      </c>
      <c r="V22" s="25"/>
      <c r="W22" s="23">
        <f t="shared" si="4"/>
        <v>44000</v>
      </c>
      <c r="X22" s="23" t="str">
        <f t="shared" si="4"/>
        <v>-</v>
      </c>
      <c r="AC22" s="16" t="s">
        <v>149</v>
      </c>
    </row>
    <row r="23" spans="1:29" ht="13.5" x14ac:dyDescent="0.25">
      <c r="A23" s="30">
        <v>42258</v>
      </c>
      <c r="B23" s="31" t="s">
        <v>8</v>
      </c>
      <c r="C23" s="32" t="s">
        <v>29</v>
      </c>
      <c r="D23" s="32" t="s">
        <v>477</v>
      </c>
      <c r="E23" s="32">
        <v>0</v>
      </c>
      <c r="F23" s="32">
        <v>0</v>
      </c>
      <c r="G23" s="27">
        <v>0</v>
      </c>
      <c r="H23" s="27">
        <v>34.5</v>
      </c>
      <c r="J23" s="27">
        <v>0</v>
      </c>
      <c r="K23" s="27">
        <v>34.5</v>
      </c>
      <c r="L23" s="27"/>
      <c r="M23" s="27"/>
      <c r="N23" s="25"/>
      <c r="O23" s="2" t="b">
        <f t="shared" si="0"/>
        <v>1</v>
      </c>
      <c r="P23" s="12">
        <f t="shared" si="2"/>
        <v>41258.730000000098</v>
      </c>
      <c r="R23" s="20">
        <f t="shared" si="3"/>
        <v>42258</v>
      </c>
      <c r="S23" s="25" t="s">
        <v>159</v>
      </c>
      <c r="T23" s="25">
        <v>3</v>
      </c>
      <c r="U23" s="25" t="s">
        <v>368</v>
      </c>
      <c r="V23" s="25"/>
      <c r="W23" s="23" t="str">
        <f t="shared" si="4"/>
        <v>-</v>
      </c>
      <c r="X23" s="23">
        <f t="shared" si="4"/>
        <v>34.5</v>
      </c>
      <c r="AC23" s="16" t="s">
        <v>221</v>
      </c>
    </row>
    <row r="24" spans="1:29" ht="13.5" x14ac:dyDescent="0.25">
      <c r="A24" s="30">
        <v>42258</v>
      </c>
      <c r="B24" s="31" t="s">
        <v>10</v>
      </c>
      <c r="C24" s="32" t="s">
        <v>20</v>
      </c>
      <c r="D24" s="32" t="s">
        <v>478</v>
      </c>
      <c r="E24" s="32">
        <v>0</v>
      </c>
      <c r="F24" s="32">
        <v>0</v>
      </c>
      <c r="G24" s="27">
        <v>0</v>
      </c>
      <c r="H24" s="27">
        <v>119</v>
      </c>
      <c r="J24" s="27">
        <v>0</v>
      </c>
      <c r="K24" s="27">
        <v>119</v>
      </c>
      <c r="L24" s="27"/>
      <c r="M24" s="27"/>
      <c r="N24" s="25"/>
      <c r="O24" s="2" t="b">
        <f t="shared" si="0"/>
        <v>1</v>
      </c>
      <c r="P24" s="12">
        <f t="shared" si="2"/>
        <v>41139.730000000098</v>
      </c>
      <c r="R24" s="20">
        <f t="shared" si="3"/>
        <v>42258</v>
      </c>
      <c r="S24" s="25" t="s">
        <v>371</v>
      </c>
      <c r="T24" s="25">
        <v>1</v>
      </c>
      <c r="U24" s="25" t="s">
        <v>626</v>
      </c>
      <c r="V24" s="25"/>
      <c r="W24" s="23" t="str">
        <f t="shared" si="4"/>
        <v>-</v>
      </c>
      <c r="X24" s="23">
        <f t="shared" si="4"/>
        <v>119</v>
      </c>
      <c r="AC24" s="16" t="s">
        <v>159</v>
      </c>
    </row>
    <row r="25" spans="1:29" ht="13.5" x14ac:dyDescent="0.25">
      <c r="A25" s="30">
        <v>42258</v>
      </c>
      <c r="B25" s="31" t="s">
        <v>10</v>
      </c>
      <c r="C25" s="32" t="s">
        <v>11</v>
      </c>
      <c r="D25" s="32" t="s">
        <v>479</v>
      </c>
      <c r="E25" s="32">
        <v>0</v>
      </c>
      <c r="F25" s="32">
        <v>0</v>
      </c>
      <c r="G25" s="27">
        <v>0</v>
      </c>
      <c r="H25" s="27">
        <v>118</v>
      </c>
      <c r="J25" s="27">
        <v>0</v>
      </c>
      <c r="K25" s="27">
        <v>118</v>
      </c>
      <c r="L25" s="27"/>
      <c r="M25" s="27"/>
      <c r="N25" s="25"/>
      <c r="O25" s="2" t="b">
        <f t="shared" si="0"/>
        <v>1</v>
      </c>
      <c r="P25" s="12">
        <f t="shared" si="2"/>
        <v>41021.730000000098</v>
      </c>
      <c r="R25" s="20">
        <f t="shared" si="3"/>
        <v>42258</v>
      </c>
      <c r="S25" s="25" t="s">
        <v>151</v>
      </c>
      <c r="T25" s="25">
        <v>1</v>
      </c>
      <c r="U25" s="25" t="s">
        <v>627</v>
      </c>
      <c r="V25" s="25"/>
      <c r="W25" s="23" t="str">
        <f t="shared" si="4"/>
        <v>-</v>
      </c>
      <c r="X25" s="23">
        <f t="shared" si="4"/>
        <v>118</v>
      </c>
      <c r="AC25" s="16" t="s">
        <v>163</v>
      </c>
    </row>
    <row r="26" spans="1:29" ht="13.5" x14ac:dyDescent="0.25">
      <c r="A26" s="30">
        <v>42258</v>
      </c>
      <c r="B26" s="31" t="s">
        <v>13</v>
      </c>
      <c r="C26" s="32" t="s">
        <v>9</v>
      </c>
      <c r="D26" s="32" t="s">
        <v>480</v>
      </c>
      <c r="E26" s="32">
        <v>0</v>
      </c>
      <c r="F26" s="32">
        <v>0</v>
      </c>
      <c r="G26" s="27">
        <v>0</v>
      </c>
      <c r="H26" s="27">
        <v>300000</v>
      </c>
      <c r="J26" s="25"/>
      <c r="K26" s="25"/>
      <c r="L26" s="27">
        <v>0</v>
      </c>
      <c r="M26" s="27">
        <v>300000</v>
      </c>
      <c r="N26" s="25"/>
      <c r="O26" s="2" t="b">
        <f t="shared" si="0"/>
        <v>1</v>
      </c>
      <c r="P26" s="12">
        <f t="shared" si="2"/>
        <v>41021.730000000098</v>
      </c>
      <c r="R26" s="20">
        <f t="shared" si="3"/>
        <v>42258</v>
      </c>
      <c r="S26" s="25" t="s">
        <v>347</v>
      </c>
      <c r="T26" s="25">
        <v>1</v>
      </c>
      <c r="U26" s="25" t="s">
        <v>368</v>
      </c>
      <c r="V26" s="25"/>
      <c r="W26" s="23" t="str">
        <f t="shared" si="4"/>
        <v>-</v>
      </c>
      <c r="X26" s="23">
        <f t="shared" si="4"/>
        <v>5805.6949997484198</v>
      </c>
      <c r="AC26" s="16" t="s">
        <v>166</v>
      </c>
    </row>
    <row r="27" spans="1:29" ht="13.5" x14ac:dyDescent="0.25">
      <c r="A27" s="30">
        <v>42258</v>
      </c>
      <c r="B27" s="31" t="s">
        <v>13</v>
      </c>
      <c r="C27" s="32" t="s">
        <v>132</v>
      </c>
      <c r="D27" s="32" t="s">
        <v>481</v>
      </c>
      <c r="E27" s="32">
        <v>0</v>
      </c>
      <c r="F27" s="32">
        <v>0</v>
      </c>
      <c r="G27" s="27">
        <v>413600</v>
      </c>
      <c r="H27" s="27">
        <v>0</v>
      </c>
      <c r="J27" s="25"/>
      <c r="K27" s="25"/>
      <c r="L27" s="27">
        <v>413600</v>
      </c>
      <c r="M27" s="27">
        <v>0</v>
      </c>
      <c r="N27" s="25"/>
      <c r="O27" s="2" t="b">
        <f t="shared" si="0"/>
        <v>1</v>
      </c>
      <c r="P27" s="12">
        <f t="shared" si="2"/>
        <v>41021.730000000098</v>
      </c>
      <c r="R27" s="20">
        <f t="shared" si="3"/>
        <v>42258</v>
      </c>
      <c r="S27" s="25" t="s">
        <v>276</v>
      </c>
      <c r="T27" s="25">
        <v>1</v>
      </c>
      <c r="U27" s="25" t="s">
        <v>368</v>
      </c>
      <c r="V27" s="25"/>
      <c r="W27" s="23">
        <f t="shared" si="4"/>
        <v>8004.1181729864884</v>
      </c>
      <c r="X27" s="23" t="str">
        <f t="shared" si="4"/>
        <v>-</v>
      </c>
      <c r="AC27" s="16" t="s">
        <v>222</v>
      </c>
    </row>
    <row r="28" spans="1:29" ht="13.5" x14ac:dyDescent="0.25">
      <c r="A28" s="30">
        <v>42258</v>
      </c>
      <c r="B28" s="31" t="s">
        <v>14</v>
      </c>
      <c r="C28" s="32" t="s">
        <v>132</v>
      </c>
      <c r="D28" s="32" t="s">
        <v>482</v>
      </c>
      <c r="E28" s="32">
        <v>0</v>
      </c>
      <c r="F28" s="32">
        <v>0</v>
      </c>
      <c r="G28" s="27">
        <v>300000</v>
      </c>
      <c r="H28" s="27">
        <v>0</v>
      </c>
      <c r="J28" s="25"/>
      <c r="K28" s="25"/>
      <c r="L28" s="27">
        <v>300000</v>
      </c>
      <c r="M28" s="27">
        <v>0</v>
      </c>
      <c r="N28" s="25"/>
      <c r="O28" s="2" t="b">
        <f t="shared" si="0"/>
        <v>1</v>
      </c>
      <c r="P28" s="12">
        <f t="shared" si="2"/>
        <v>41021.730000000098</v>
      </c>
      <c r="R28" s="20">
        <f t="shared" si="3"/>
        <v>42258</v>
      </c>
      <c r="S28" s="25" t="s">
        <v>279</v>
      </c>
      <c r="T28" s="25">
        <v>1</v>
      </c>
      <c r="U28" s="25" t="s">
        <v>580</v>
      </c>
      <c r="V28" s="25"/>
      <c r="W28" s="23">
        <f t="shared" si="4"/>
        <v>5805.6949997484198</v>
      </c>
      <c r="X28" s="23" t="str">
        <f t="shared" si="4"/>
        <v>-</v>
      </c>
      <c r="AC28" s="16" t="s">
        <v>152</v>
      </c>
    </row>
    <row r="29" spans="1:29" ht="13.5" x14ac:dyDescent="0.25">
      <c r="A29" s="30">
        <v>42258</v>
      </c>
      <c r="B29" s="31" t="s">
        <v>14</v>
      </c>
      <c r="C29" s="32" t="s">
        <v>11</v>
      </c>
      <c r="D29" s="32" t="s">
        <v>26</v>
      </c>
      <c r="E29" s="32">
        <v>0</v>
      </c>
      <c r="F29" s="32">
        <v>0</v>
      </c>
      <c r="G29" s="27">
        <v>0</v>
      </c>
      <c r="H29" s="27">
        <v>3000</v>
      </c>
      <c r="J29" s="27"/>
      <c r="K29" s="27"/>
      <c r="L29" s="27"/>
      <c r="M29" s="27">
        <v>3000</v>
      </c>
      <c r="N29" s="25"/>
      <c r="O29" s="2" t="b">
        <f t="shared" si="0"/>
        <v>1</v>
      </c>
      <c r="P29" s="12">
        <f t="shared" si="2"/>
        <v>41021.730000000098</v>
      </c>
      <c r="R29" s="20">
        <f t="shared" si="3"/>
        <v>42258</v>
      </c>
      <c r="S29" s="25" t="s">
        <v>152</v>
      </c>
      <c r="T29" s="25">
        <v>1</v>
      </c>
      <c r="U29" s="25" t="s">
        <v>175</v>
      </c>
      <c r="V29" s="25"/>
      <c r="W29" s="23" t="str">
        <f t="shared" si="4"/>
        <v>-</v>
      </c>
      <c r="X29" s="23">
        <f t="shared" si="4"/>
        <v>58.056949997484196</v>
      </c>
      <c r="AC29" s="16" t="s">
        <v>151</v>
      </c>
    </row>
    <row r="30" spans="1:29" ht="13.5" x14ac:dyDescent="0.25">
      <c r="A30" s="30">
        <v>42258</v>
      </c>
      <c r="B30" s="31" t="s">
        <v>14</v>
      </c>
      <c r="C30" s="32" t="s">
        <v>16</v>
      </c>
      <c r="D30" s="32" t="s">
        <v>483</v>
      </c>
      <c r="E30" s="32">
        <v>0</v>
      </c>
      <c r="F30" s="32">
        <v>0</v>
      </c>
      <c r="G30" s="27">
        <v>0</v>
      </c>
      <c r="H30" s="27">
        <v>43000</v>
      </c>
      <c r="J30" s="27"/>
      <c r="K30" s="27"/>
      <c r="L30" s="27"/>
      <c r="M30" s="27">
        <v>43000</v>
      </c>
      <c r="N30" s="25"/>
      <c r="O30" s="2" t="b">
        <f t="shared" si="0"/>
        <v>1</v>
      </c>
      <c r="P30" s="12">
        <f t="shared" si="2"/>
        <v>41021.730000000098</v>
      </c>
      <c r="R30" s="20">
        <f t="shared" si="3"/>
        <v>42258</v>
      </c>
      <c r="S30" s="25" t="s">
        <v>153</v>
      </c>
      <c r="T30" s="25">
        <v>1</v>
      </c>
      <c r="U30" s="25" t="s">
        <v>628</v>
      </c>
      <c r="V30" s="25"/>
      <c r="W30" s="23" t="str">
        <f t="shared" si="4"/>
        <v>-</v>
      </c>
      <c r="X30" s="23">
        <f t="shared" si="4"/>
        <v>832.14961663060683</v>
      </c>
      <c r="AC30" s="16" t="s">
        <v>173</v>
      </c>
    </row>
    <row r="31" spans="1:29" ht="13.5" x14ac:dyDescent="0.25">
      <c r="A31" s="30">
        <v>42258</v>
      </c>
      <c r="B31" s="31" t="s">
        <v>14</v>
      </c>
      <c r="C31" s="32" t="s">
        <v>11</v>
      </c>
      <c r="D31" s="32" t="s">
        <v>26</v>
      </c>
      <c r="E31" s="32">
        <v>0</v>
      </c>
      <c r="F31" s="32">
        <v>0</v>
      </c>
      <c r="G31" s="27">
        <v>0</v>
      </c>
      <c r="H31" s="27">
        <v>11000</v>
      </c>
      <c r="J31" s="27"/>
      <c r="K31" s="27"/>
      <c r="L31" s="27"/>
      <c r="M31" s="27">
        <v>11000</v>
      </c>
      <c r="N31" s="25"/>
      <c r="O31" s="2" t="b">
        <f t="shared" si="0"/>
        <v>1</v>
      </c>
      <c r="P31" s="12">
        <f t="shared" si="2"/>
        <v>41021.730000000098</v>
      </c>
      <c r="R31" s="20">
        <f t="shared" si="3"/>
        <v>42258</v>
      </c>
      <c r="S31" s="25" t="s">
        <v>152</v>
      </c>
      <c r="T31" s="25">
        <v>2</v>
      </c>
      <c r="U31" s="25" t="s">
        <v>223</v>
      </c>
      <c r="V31" s="25"/>
      <c r="W31" s="23" t="str">
        <f t="shared" si="4"/>
        <v>-</v>
      </c>
      <c r="X31" s="23">
        <f t="shared" si="4"/>
        <v>212.87548332410873</v>
      </c>
      <c r="AC31" s="16" t="s">
        <v>174</v>
      </c>
    </row>
    <row r="32" spans="1:29" ht="13.5" x14ac:dyDescent="0.25">
      <c r="A32" s="30">
        <v>42258</v>
      </c>
      <c r="B32" s="31" t="s">
        <v>14</v>
      </c>
      <c r="C32" s="32" t="s">
        <v>16</v>
      </c>
      <c r="D32" s="32" t="s">
        <v>484</v>
      </c>
      <c r="E32" s="32">
        <v>0</v>
      </c>
      <c r="F32" s="32">
        <v>0</v>
      </c>
      <c r="G32" s="27">
        <v>0</v>
      </c>
      <c r="H32" s="27">
        <v>25290</v>
      </c>
      <c r="J32" s="27"/>
      <c r="K32" s="27"/>
      <c r="L32" s="27"/>
      <c r="M32" s="27">
        <v>25290</v>
      </c>
      <c r="N32" s="25"/>
      <c r="O32" s="2" t="b">
        <f t="shared" si="0"/>
        <v>1</v>
      </c>
      <c r="P32" s="12">
        <f t="shared" si="2"/>
        <v>41021.730000000098</v>
      </c>
      <c r="R32" s="20">
        <f t="shared" si="3"/>
        <v>42258</v>
      </c>
      <c r="S32" s="25" t="s">
        <v>153</v>
      </c>
      <c r="T32" s="25">
        <v>2</v>
      </c>
      <c r="U32" s="25" t="s">
        <v>629</v>
      </c>
      <c r="V32" s="25"/>
      <c r="W32" s="23" t="str">
        <f t="shared" si="4"/>
        <v>-</v>
      </c>
      <c r="X32" s="23">
        <f t="shared" si="4"/>
        <v>489.4200884787918</v>
      </c>
      <c r="AC32" s="16" t="s">
        <v>273</v>
      </c>
    </row>
    <row r="33" spans="1:29" ht="13.5" x14ac:dyDescent="0.25">
      <c r="A33" s="30">
        <v>42258</v>
      </c>
      <c r="B33" s="31" t="s">
        <v>14</v>
      </c>
      <c r="C33" s="32" t="s">
        <v>11</v>
      </c>
      <c r="D33" s="32" t="s">
        <v>26</v>
      </c>
      <c r="E33" s="32">
        <v>0</v>
      </c>
      <c r="F33" s="32">
        <v>0</v>
      </c>
      <c r="G33" s="27">
        <v>0</v>
      </c>
      <c r="H33" s="27">
        <v>6000</v>
      </c>
      <c r="J33" s="27"/>
      <c r="K33" s="27"/>
      <c r="L33" s="27"/>
      <c r="M33" s="27">
        <v>6000</v>
      </c>
      <c r="N33" s="25"/>
      <c r="O33" s="2" t="b">
        <f t="shared" si="0"/>
        <v>1</v>
      </c>
      <c r="P33" s="12">
        <f t="shared" si="2"/>
        <v>41021.730000000098</v>
      </c>
      <c r="R33" s="20">
        <f t="shared" si="3"/>
        <v>42258</v>
      </c>
      <c r="S33" s="25" t="s">
        <v>152</v>
      </c>
      <c r="T33" s="25">
        <v>3</v>
      </c>
      <c r="U33" s="25" t="s">
        <v>175</v>
      </c>
      <c r="V33" s="25"/>
      <c r="W33" s="23" t="str">
        <f t="shared" si="4"/>
        <v>-</v>
      </c>
      <c r="X33" s="23">
        <f t="shared" si="4"/>
        <v>116.11389999496839</v>
      </c>
      <c r="AC33" s="16" t="s">
        <v>275</v>
      </c>
    </row>
    <row r="34" spans="1:29" ht="13.5" x14ac:dyDescent="0.25">
      <c r="A34" s="30">
        <v>42258</v>
      </c>
      <c r="B34" s="31" t="s">
        <v>14</v>
      </c>
      <c r="C34" s="32" t="s">
        <v>24</v>
      </c>
      <c r="D34" s="32" t="s">
        <v>466</v>
      </c>
      <c r="E34" s="32">
        <v>0</v>
      </c>
      <c r="F34" s="32">
        <v>0</v>
      </c>
      <c r="G34" s="27">
        <v>0</v>
      </c>
      <c r="H34" s="27">
        <v>7167.7</v>
      </c>
      <c r="J34" s="27"/>
      <c r="K34" s="27"/>
      <c r="L34" s="27"/>
      <c r="M34" s="27">
        <v>7167.7</v>
      </c>
      <c r="N34" s="25"/>
      <c r="O34" s="2" t="b">
        <f t="shared" si="0"/>
        <v>1</v>
      </c>
      <c r="P34" s="12">
        <f t="shared" si="2"/>
        <v>41021.730000000098</v>
      </c>
      <c r="R34" s="20">
        <f t="shared" si="3"/>
        <v>42258</v>
      </c>
      <c r="S34" s="25" t="s">
        <v>273</v>
      </c>
      <c r="T34" s="25">
        <v>1</v>
      </c>
      <c r="U34" s="25" t="s">
        <v>158</v>
      </c>
      <c r="V34" s="25"/>
      <c r="W34" s="23" t="str">
        <f t="shared" si="4"/>
        <v>-</v>
      </c>
      <c r="X34" s="23">
        <f t="shared" si="4"/>
        <v>138.71160016565582</v>
      </c>
      <c r="AC34" s="16" t="s">
        <v>276</v>
      </c>
    </row>
    <row r="35" spans="1:29" ht="13.5" x14ac:dyDescent="0.25">
      <c r="A35" s="30">
        <v>42258</v>
      </c>
      <c r="B35" s="31" t="s">
        <v>14</v>
      </c>
      <c r="C35" s="32" t="s">
        <v>29</v>
      </c>
      <c r="D35" s="32" t="s">
        <v>485</v>
      </c>
      <c r="E35" s="32">
        <v>0</v>
      </c>
      <c r="F35" s="32">
        <v>0</v>
      </c>
      <c r="G35" s="27">
        <v>0</v>
      </c>
      <c r="H35" s="27">
        <v>3000</v>
      </c>
      <c r="J35" s="27"/>
      <c r="K35" s="27"/>
      <c r="L35" s="27"/>
      <c r="M35" s="27">
        <v>3000</v>
      </c>
      <c r="N35" s="25"/>
      <c r="O35" s="2" t="b">
        <f t="shared" si="0"/>
        <v>1</v>
      </c>
      <c r="P35" s="12">
        <f t="shared" si="2"/>
        <v>41021.730000000098</v>
      </c>
      <c r="R35" s="20">
        <f t="shared" si="3"/>
        <v>42258</v>
      </c>
      <c r="S35" s="25" t="s">
        <v>166</v>
      </c>
      <c r="T35" s="25">
        <v>2</v>
      </c>
      <c r="U35" s="25" t="s">
        <v>630</v>
      </c>
      <c r="V35" s="25"/>
      <c r="W35" s="23" t="str">
        <f t="shared" si="4"/>
        <v>-</v>
      </c>
      <c r="X35" s="23">
        <f t="shared" si="4"/>
        <v>58.056949997484196</v>
      </c>
      <c r="AC35" s="16" t="s">
        <v>279</v>
      </c>
    </row>
    <row r="36" spans="1:29" ht="13.5" x14ac:dyDescent="0.25">
      <c r="A36" s="30">
        <v>42258</v>
      </c>
      <c r="B36" s="31" t="s">
        <v>14</v>
      </c>
      <c r="C36" s="32" t="s">
        <v>29</v>
      </c>
      <c r="D36" s="32" t="s">
        <v>486</v>
      </c>
      <c r="E36" s="32">
        <v>0</v>
      </c>
      <c r="F36" s="32">
        <v>0</v>
      </c>
      <c r="G36" s="27">
        <v>0</v>
      </c>
      <c r="H36" s="27">
        <v>1250</v>
      </c>
      <c r="J36" s="27"/>
      <c r="K36" s="27"/>
      <c r="L36" s="27"/>
      <c r="M36" s="27">
        <v>1250</v>
      </c>
      <c r="N36" s="25"/>
      <c r="O36" s="2" t="b">
        <f t="shared" si="0"/>
        <v>1</v>
      </c>
      <c r="P36" s="12">
        <f t="shared" si="2"/>
        <v>41021.730000000098</v>
      </c>
      <c r="R36" s="20">
        <f t="shared" si="3"/>
        <v>42258</v>
      </c>
      <c r="S36" s="25" t="s">
        <v>166</v>
      </c>
      <c r="T36" s="25">
        <v>3</v>
      </c>
      <c r="U36" s="25" t="s">
        <v>631</v>
      </c>
      <c r="V36" s="25"/>
      <c r="W36" s="23" t="str">
        <f t="shared" si="4"/>
        <v>-</v>
      </c>
      <c r="X36" s="23">
        <f t="shared" si="4"/>
        <v>24.190395832285084</v>
      </c>
      <c r="AC36" s="16" t="s">
        <v>347</v>
      </c>
    </row>
    <row r="37" spans="1:29" x14ac:dyDescent="0.25">
      <c r="A37" s="30">
        <v>42258</v>
      </c>
      <c r="B37" s="31" t="s">
        <v>14</v>
      </c>
      <c r="C37" s="32" t="s">
        <v>20</v>
      </c>
      <c r="D37" s="32" t="s">
        <v>487</v>
      </c>
      <c r="E37" s="32">
        <v>0</v>
      </c>
      <c r="F37" s="32">
        <v>0</v>
      </c>
      <c r="G37" s="27">
        <v>0</v>
      </c>
      <c r="H37" s="27">
        <v>3500</v>
      </c>
      <c r="J37" s="27"/>
      <c r="K37" s="27"/>
      <c r="L37" s="27"/>
      <c r="M37" s="27">
        <v>3500</v>
      </c>
      <c r="N37" s="25"/>
      <c r="O37" s="2" t="b">
        <f t="shared" si="0"/>
        <v>1</v>
      </c>
      <c r="P37" s="12">
        <f t="shared" si="2"/>
        <v>41021.730000000098</v>
      </c>
      <c r="R37" s="20">
        <f t="shared" si="3"/>
        <v>42258</v>
      </c>
      <c r="S37" s="25" t="s">
        <v>282</v>
      </c>
      <c r="T37" s="25">
        <v>1</v>
      </c>
      <c r="U37" s="25" t="s">
        <v>215</v>
      </c>
      <c r="V37" s="25"/>
      <c r="W37" s="23" t="str">
        <f t="shared" si="4"/>
        <v>-</v>
      </c>
      <c r="X37" s="23">
        <f t="shared" si="4"/>
        <v>67.733108330398224</v>
      </c>
      <c r="AC37" s="17" t="s">
        <v>282</v>
      </c>
    </row>
    <row r="38" spans="1:29" x14ac:dyDescent="0.25">
      <c r="A38" s="30">
        <v>42258</v>
      </c>
      <c r="B38" s="31" t="s">
        <v>14</v>
      </c>
      <c r="C38" s="32" t="s">
        <v>16</v>
      </c>
      <c r="D38" s="32" t="s">
        <v>488</v>
      </c>
      <c r="E38" s="32">
        <v>0</v>
      </c>
      <c r="F38" s="32">
        <v>0</v>
      </c>
      <c r="G38" s="27">
        <v>0</v>
      </c>
      <c r="H38" s="27">
        <v>3750</v>
      </c>
      <c r="J38" s="25"/>
      <c r="K38" s="25"/>
      <c r="L38" s="27"/>
      <c r="M38" s="27">
        <v>3750</v>
      </c>
      <c r="N38" s="25"/>
      <c r="O38" s="2" t="b">
        <f t="shared" si="0"/>
        <v>1</v>
      </c>
      <c r="P38" s="12">
        <f t="shared" si="2"/>
        <v>41021.730000000098</v>
      </c>
      <c r="R38" s="20">
        <f t="shared" si="3"/>
        <v>42258</v>
      </c>
      <c r="S38" s="25" t="s">
        <v>155</v>
      </c>
      <c r="T38" s="25">
        <v>1</v>
      </c>
      <c r="U38" s="25" t="s">
        <v>633</v>
      </c>
      <c r="V38" s="25"/>
      <c r="W38" s="23" t="str">
        <f t="shared" si="4"/>
        <v>-</v>
      </c>
      <c r="X38" s="23">
        <f t="shared" si="4"/>
        <v>72.571187496855245</v>
      </c>
      <c r="AC38" s="17" t="s">
        <v>286</v>
      </c>
    </row>
    <row r="39" spans="1:29" x14ac:dyDescent="0.25">
      <c r="A39" s="30">
        <v>42258</v>
      </c>
      <c r="B39" s="31" t="s">
        <v>14</v>
      </c>
      <c r="C39" s="32" t="s">
        <v>18</v>
      </c>
      <c r="D39" s="32" t="s">
        <v>489</v>
      </c>
      <c r="E39" s="32">
        <v>0</v>
      </c>
      <c r="F39" s="32">
        <v>0</v>
      </c>
      <c r="G39" s="27">
        <v>0</v>
      </c>
      <c r="H39" s="27">
        <v>1650</v>
      </c>
      <c r="J39" s="25"/>
      <c r="K39" s="25"/>
      <c r="L39" s="27"/>
      <c r="M39" s="27">
        <v>1650</v>
      </c>
      <c r="N39" s="25"/>
      <c r="O39" s="2" t="b">
        <f t="shared" si="0"/>
        <v>1</v>
      </c>
      <c r="P39" s="12">
        <f t="shared" si="2"/>
        <v>41021.730000000098</v>
      </c>
      <c r="R39" s="20">
        <f t="shared" si="3"/>
        <v>42258</v>
      </c>
      <c r="S39" s="25" t="s">
        <v>149</v>
      </c>
      <c r="T39" s="25">
        <v>1</v>
      </c>
      <c r="U39" s="25" t="s">
        <v>632</v>
      </c>
      <c r="V39" s="25"/>
      <c r="W39" s="23" t="str">
        <f t="shared" si="4"/>
        <v>-</v>
      </c>
      <c r="X39" s="23">
        <f t="shared" si="4"/>
        <v>31.931322498616307</v>
      </c>
      <c r="AC39" s="17" t="s">
        <v>289</v>
      </c>
    </row>
    <row r="40" spans="1:29" x14ac:dyDescent="0.25">
      <c r="A40" s="30">
        <v>42258</v>
      </c>
      <c r="B40" s="31" t="s">
        <v>14</v>
      </c>
      <c r="C40" s="32" t="s">
        <v>11</v>
      </c>
      <c r="D40" s="32" t="s">
        <v>490</v>
      </c>
      <c r="E40" s="32">
        <v>0</v>
      </c>
      <c r="F40" s="32">
        <v>0</v>
      </c>
      <c r="G40" s="27">
        <v>0</v>
      </c>
      <c r="H40" s="27">
        <v>250</v>
      </c>
      <c r="J40" s="25"/>
      <c r="K40" s="25"/>
      <c r="L40" s="27"/>
      <c r="M40" s="27">
        <v>250</v>
      </c>
      <c r="N40" s="25"/>
      <c r="O40" s="2" t="b">
        <f t="shared" si="0"/>
        <v>1</v>
      </c>
      <c r="P40" s="12">
        <f t="shared" si="2"/>
        <v>41021.730000000098</v>
      </c>
      <c r="R40" s="20">
        <f t="shared" si="3"/>
        <v>42258</v>
      </c>
      <c r="S40" s="25" t="s">
        <v>152</v>
      </c>
      <c r="T40" s="25">
        <v>4</v>
      </c>
      <c r="U40" s="25" t="s">
        <v>175</v>
      </c>
      <c r="V40" s="25"/>
      <c r="W40" s="23" t="str">
        <f t="shared" si="4"/>
        <v>-</v>
      </c>
      <c r="X40" s="23">
        <f t="shared" si="4"/>
        <v>4.8380791664570166</v>
      </c>
      <c r="AC40" s="17" t="s">
        <v>154</v>
      </c>
    </row>
    <row r="41" spans="1:29" x14ac:dyDescent="0.25">
      <c r="A41" s="30">
        <v>42258</v>
      </c>
      <c r="B41" s="31" t="s">
        <v>14</v>
      </c>
      <c r="C41" s="32" t="s">
        <v>20</v>
      </c>
      <c r="D41" s="32" t="s">
        <v>21</v>
      </c>
      <c r="E41" s="32">
        <v>0</v>
      </c>
      <c r="F41" s="32">
        <v>0</v>
      </c>
      <c r="G41" s="27">
        <v>0</v>
      </c>
      <c r="H41" s="27">
        <v>1540</v>
      </c>
      <c r="J41" s="25"/>
      <c r="K41" s="25"/>
      <c r="L41" s="27"/>
      <c r="M41" s="27">
        <v>1540</v>
      </c>
      <c r="N41" s="25"/>
      <c r="O41" s="2" t="b">
        <f t="shared" si="0"/>
        <v>1</v>
      </c>
      <c r="P41" s="12">
        <f t="shared" si="2"/>
        <v>41021.730000000098</v>
      </c>
      <c r="R41" s="20">
        <f t="shared" si="3"/>
        <v>42258</v>
      </c>
      <c r="S41" s="25" t="s">
        <v>154</v>
      </c>
      <c r="T41" s="25">
        <v>1</v>
      </c>
      <c r="U41" s="25" t="s">
        <v>178</v>
      </c>
      <c r="V41" s="25"/>
      <c r="W41" s="23" t="str">
        <f t="shared" si="4"/>
        <v>-</v>
      </c>
      <c r="X41" s="23">
        <f t="shared" si="4"/>
        <v>29.802567665375221</v>
      </c>
      <c r="AC41" s="17" t="s">
        <v>346</v>
      </c>
    </row>
    <row r="42" spans="1:29" x14ac:dyDescent="0.25">
      <c r="A42" s="30">
        <v>42258</v>
      </c>
      <c r="B42" s="31" t="s">
        <v>14</v>
      </c>
      <c r="C42" s="32" t="s">
        <v>11</v>
      </c>
      <c r="D42" s="32" t="s">
        <v>26</v>
      </c>
      <c r="E42" s="32">
        <v>0</v>
      </c>
      <c r="F42" s="32">
        <v>0</v>
      </c>
      <c r="G42" s="27">
        <v>0</v>
      </c>
      <c r="H42" s="27">
        <v>9000</v>
      </c>
      <c r="J42" s="25"/>
      <c r="K42" s="25"/>
      <c r="L42" s="27"/>
      <c r="M42" s="27">
        <v>9000</v>
      </c>
      <c r="N42" s="25"/>
      <c r="O42" s="2" t="b">
        <f t="shared" si="0"/>
        <v>1</v>
      </c>
      <c r="P42" s="12">
        <f t="shared" si="2"/>
        <v>41021.730000000098</v>
      </c>
      <c r="R42" s="20">
        <f t="shared" si="3"/>
        <v>42258</v>
      </c>
      <c r="S42" s="25" t="s">
        <v>152</v>
      </c>
      <c r="T42" s="25">
        <v>5</v>
      </c>
      <c r="U42" s="25" t="s">
        <v>175</v>
      </c>
      <c r="V42" s="25"/>
      <c r="W42" s="23" t="str">
        <f t="shared" si="4"/>
        <v>-</v>
      </c>
      <c r="X42" s="23">
        <f t="shared" si="4"/>
        <v>174.17084999245259</v>
      </c>
      <c r="AC42" s="17" t="s">
        <v>371</v>
      </c>
    </row>
    <row r="43" spans="1:29" x14ac:dyDescent="0.25">
      <c r="A43" s="30">
        <v>42258</v>
      </c>
      <c r="B43" s="31" t="s">
        <v>14</v>
      </c>
      <c r="C43" s="32" t="s">
        <v>16</v>
      </c>
      <c r="D43" s="32" t="s">
        <v>491</v>
      </c>
      <c r="E43" s="32">
        <v>0</v>
      </c>
      <c r="F43" s="32">
        <v>0</v>
      </c>
      <c r="G43" s="27">
        <v>0</v>
      </c>
      <c r="H43" s="27">
        <v>875</v>
      </c>
      <c r="J43" s="25"/>
      <c r="K43" s="25"/>
      <c r="L43" s="27"/>
      <c r="M43" s="27">
        <v>875</v>
      </c>
      <c r="N43" s="25"/>
      <c r="O43" s="2" t="b">
        <f t="shared" si="0"/>
        <v>1</v>
      </c>
      <c r="P43" s="12">
        <f t="shared" si="2"/>
        <v>41021.730000000098</v>
      </c>
      <c r="R43" s="20">
        <f t="shared" si="3"/>
        <v>42258</v>
      </c>
      <c r="S43" s="25" t="s">
        <v>153</v>
      </c>
      <c r="T43" s="25">
        <v>3</v>
      </c>
      <c r="U43" s="25" t="s">
        <v>634</v>
      </c>
      <c r="V43" s="25"/>
      <c r="W43" s="23" t="str">
        <f t="shared" si="4"/>
        <v>-</v>
      </c>
      <c r="X43" s="23">
        <f t="shared" si="4"/>
        <v>16.933277082599556</v>
      </c>
      <c r="AC43" s="17" t="s">
        <v>571</v>
      </c>
    </row>
    <row r="44" spans="1:29" x14ac:dyDescent="0.25">
      <c r="A44" s="30">
        <v>42258</v>
      </c>
      <c r="B44" s="31" t="s">
        <v>14</v>
      </c>
      <c r="C44" s="32" t="s">
        <v>11</v>
      </c>
      <c r="D44" s="32" t="s">
        <v>492</v>
      </c>
      <c r="E44" s="32">
        <v>0</v>
      </c>
      <c r="F44" s="32">
        <v>0</v>
      </c>
      <c r="G44" s="27">
        <v>0</v>
      </c>
      <c r="H44" s="27">
        <v>7000</v>
      </c>
      <c r="J44" s="25"/>
      <c r="K44" s="25"/>
      <c r="L44" s="27"/>
      <c r="M44" s="27">
        <v>7000</v>
      </c>
      <c r="N44" s="25"/>
      <c r="O44" s="2" t="b">
        <f t="shared" si="0"/>
        <v>1</v>
      </c>
      <c r="P44" s="12">
        <f t="shared" si="2"/>
        <v>41021.730000000098</v>
      </c>
      <c r="R44" s="20">
        <f t="shared" si="3"/>
        <v>42258</v>
      </c>
      <c r="S44" s="25" t="s">
        <v>151</v>
      </c>
      <c r="T44" s="25">
        <v>1</v>
      </c>
      <c r="U44" s="25" t="s">
        <v>362</v>
      </c>
      <c r="V44" s="25"/>
      <c r="W44" s="23" t="str">
        <f t="shared" si="4"/>
        <v>-</v>
      </c>
      <c r="X44" s="23">
        <f t="shared" si="4"/>
        <v>135.46621666079645</v>
      </c>
    </row>
    <row r="45" spans="1:29" x14ac:dyDescent="0.25">
      <c r="A45" s="30">
        <v>42258</v>
      </c>
      <c r="B45" s="31" t="s">
        <v>14</v>
      </c>
      <c r="C45" s="32" t="s">
        <v>24</v>
      </c>
      <c r="D45" s="32" t="s">
        <v>320</v>
      </c>
      <c r="E45" s="32">
        <v>0</v>
      </c>
      <c r="F45" s="32">
        <v>0</v>
      </c>
      <c r="G45" s="27">
        <v>0</v>
      </c>
      <c r="H45" s="27">
        <v>6000</v>
      </c>
      <c r="J45" s="25"/>
      <c r="K45" s="25"/>
      <c r="L45" s="27"/>
      <c r="M45" s="27">
        <v>6000</v>
      </c>
      <c r="N45" s="25"/>
      <c r="O45" s="2" t="b">
        <f t="shared" si="0"/>
        <v>1</v>
      </c>
      <c r="P45" s="12">
        <f t="shared" si="2"/>
        <v>41021.730000000098</v>
      </c>
      <c r="R45" s="20">
        <f t="shared" si="3"/>
        <v>42258</v>
      </c>
      <c r="S45" s="25" t="s">
        <v>156</v>
      </c>
      <c r="T45" s="25">
        <v>1</v>
      </c>
      <c r="U45" s="25" t="s">
        <v>182</v>
      </c>
      <c r="V45" s="25"/>
      <c r="W45" s="23" t="str">
        <f t="shared" si="4"/>
        <v>-</v>
      </c>
      <c r="X45" s="23">
        <f t="shared" si="4"/>
        <v>116.11389999496839</v>
      </c>
    </row>
    <row r="46" spans="1:29" x14ac:dyDescent="0.25">
      <c r="A46" s="30">
        <v>42258</v>
      </c>
      <c r="B46" s="31" t="s">
        <v>14</v>
      </c>
      <c r="C46" s="32" t="s">
        <v>18</v>
      </c>
      <c r="D46" s="32" t="s">
        <v>493</v>
      </c>
      <c r="E46" s="32">
        <v>0</v>
      </c>
      <c r="F46" s="32">
        <v>0</v>
      </c>
      <c r="G46" s="27">
        <v>0</v>
      </c>
      <c r="H46" s="27">
        <v>9500</v>
      </c>
      <c r="J46" s="25"/>
      <c r="K46" s="25"/>
      <c r="L46" s="27"/>
      <c r="M46" s="27">
        <v>9500</v>
      </c>
      <c r="N46" s="25"/>
      <c r="O46" s="2" t="b">
        <f t="shared" si="0"/>
        <v>1</v>
      </c>
      <c r="P46" s="12">
        <f t="shared" si="2"/>
        <v>41021.730000000098</v>
      </c>
      <c r="R46" s="20">
        <f t="shared" si="3"/>
        <v>42258</v>
      </c>
      <c r="S46" s="25" t="s">
        <v>161</v>
      </c>
      <c r="T46" s="25">
        <v>2</v>
      </c>
      <c r="U46" s="25" t="s">
        <v>637</v>
      </c>
      <c r="V46" s="25"/>
      <c r="W46" s="23" t="str">
        <f t="shared" si="4"/>
        <v>-</v>
      </c>
      <c r="X46" s="23">
        <f t="shared" si="4"/>
        <v>183.84700832536663</v>
      </c>
    </row>
    <row r="47" spans="1:29" x14ac:dyDescent="0.25">
      <c r="A47" s="30">
        <v>42258</v>
      </c>
      <c r="B47" s="25" t="s">
        <v>14</v>
      </c>
      <c r="C47" s="25" t="s">
        <v>20</v>
      </c>
      <c r="D47" s="25" t="s">
        <v>487</v>
      </c>
      <c r="E47" s="25"/>
      <c r="F47" s="25"/>
      <c r="G47" s="25"/>
      <c r="H47" s="25">
        <v>4000</v>
      </c>
      <c r="J47" s="25"/>
      <c r="K47" s="25"/>
      <c r="L47" s="25"/>
      <c r="M47" s="25">
        <v>4000</v>
      </c>
      <c r="N47" s="25"/>
      <c r="O47" s="2" t="b">
        <f t="shared" ref="O47:O48" si="5">IF(SUM(J47:M47)&gt;0,SUM(E47:H47)=SUM(J47:M47),"검토요망")</f>
        <v>1</v>
      </c>
      <c r="P47" s="12">
        <f t="shared" ref="P47:P48" si="6">P46+J47-K47</f>
        <v>41021.730000000098</v>
      </c>
      <c r="R47" s="20">
        <f t="shared" si="3"/>
        <v>42258</v>
      </c>
      <c r="S47" s="25" t="s">
        <v>282</v>
      </c>
      <c r="T47" s="25">
        <v>1</v>
      </c>
      <c r="U47" s="25" t="s">
        <v>215</v>
      </c>
      <c r="V47" s="25"/>
      <c r="W47" s="23" t="str">
        <f t="shared" si="4"/>
        <v>-</v>
      </c>
      <c r="X47" s="23">
        <f t="shared" si="4"/>
        <v>77.409266663312266</v>
      </c>
    </row>
    <row r="48" spans="1:29" ht="12.75" x14ac:dyDescent="0.25">
      <c r="A48" s="40">
        <v>42277</v>
      </c>
      <c r="B48" s="41" t="s">
        <v>8</v>
      </c>
      <c r="C48" s="42" t="s">
        <v>29</v>
      </c>
      <c r="D48" s="42" t="s">
        <v>494</v>
      </c>
      <c r="E48" s="42">
        <v>0</v>
      </c>
      <c r="F48" s="42">
        <v>0</v>
      </c>
      <c r="G48" s="43">
        <v>0</v>
      </c>
      <c r="H48" s="43">
        <v>1100</v>
      </c>
      <c r="J48" s="25"/>
      <c r="K48" s="43">
        <v>1100</v>
      </c>
      <c r="L48" s="25"/>
      <c r="M48" s="25"/>
      <c r="N48" s="25"/>
      <c r="O48" s="2" t="b">
        <f t="shared" si="5"/>
        <v>1</v>
      </c>
      <c r="P48" s="12">
        <f t="shared" si="6"/>
        <v>39921.730000000098</v>
      </c>
      <c r="R48" s="20">
        <f t="shared" si="3"/>
        <v>42277</v>
      </c>
      <c r="S48" s="25" t="s">
        <v>166</v>
      </c>
      <c r="T48" s="25">
        <v>4</v>
      </c>
      <c r="U48" s="25" t="s">
        <v>635</v>
      </c>
      <c r="V48" s="25"/>
      <c r="W48" s="23" t="str">
        <f t="shared" si="4"/>
        <v>-</v>
      </c>
      <c r="X48" s="23">
        <f t="shared" si="4"/>
        <v>1100</v>
      </c>
    </row>
    <row r="49" spans="1:24" ht="12.75" x14ac:dyDescent="0.25">
      <c r="A49" s="40">
        <v>42277</v>
      </c>
      <c r="B49" s="41" t="s">
        <v>10</v>
      </c>
      <c r="C49" s="42" t="s">
        <v>20</v>
      </c>
      <c r="D49" s="42" t="s">
        <v>495</v>
      </c>
      <c r="E49" s="42">
        <v>0</v>
      </c>
      <c r="F49" s="42">
        <v>0</v>
      </c>
      <c r="G49" s="43">
        <v>0</v>
      </c>
      <c r="H49" s="43">
        <v>500</v>
      </c>
      <c r="J49" s="25"/>
      <c r="K49" s="43">
        <v>500</v>
      </c>
      <c r="L49" s="25"/>
      <c r="M49" s="25"/>
      <c r="N49" s="25"/>
      <c r="O49" s="2" t="b">
        <f t="shared" ref="O49:O69" si="7">IF(SUM(J49:M49)&gt;0,SUM(E49:H49)=SUM(J49:M49),"검토요망")</f>
        <v>1</v>
      </c>
      <c r="P49" s="12">
        <f t="shared" ref="P49:P69" si="8">P48+J49-K49</f>
        <v>39421.730000000098</v>
      </c>
      <c r="R49" s="20">
        <f t="shared" ref="R49:R98" si="9">A49</f>
        <v>42277</v>
      </c>
      <c r="S49" s="25" t="s">
        <v>282</v>
      </c>
      <c r="T49" s="25">
        <v>1</v>
      </c>
      <c r="U49" s="25" t="s">
        <v>654</v>
      </c>
      <c r="V49" s="25"/>
      <c r="W49" s="23" t="str">
        <f t="shared" si="4"/>
        <v>-</v>
      </c>
      <c r="X49" s="23">
        <f t="shared" si="4"/>
        <v>500</v>
      </c>
    </row>
    <row r="50" spans="1:24" ht="12.75" x14ac:dyDescent="0.25">
      <c r="A50" s="40">
        <v>42277</v>
      </c>
      <c r="B50" s="41" t="s">
        <v>10</v>
      </c>
      <c r="C50" s="42" t="s">
        <v>18</v>
      </c>
      <c r="D50" s="42" t="s">
        <v>496</v>
      </c>
      <c r="E50" s="42">
        <v>0</v>
      </c>
      <c r="F50" s="42">
        <v>0</v>
      </c>
      <c r="G50" s="43">
        <v>0</v>
      </c>
      <c r="H50" s="43">
        <v>236</v>
      </c>
      <c r="J50" s="25"/>
      <c r="K50" s="43">
        <v>236</v>
      </c>
      <c r="L50" s="25"/>
      <c r="M50" s="25"/>
      <c r="N50" s="25"/>
      <c r="O50" s="2" t="b">
        <f t="shared" si="7"/>
        <v>1</v>
      </c>
      <c r="P50" s="12">
        <f t="shared" si="8"/>
        <v>39185.730000000098</v>
      </c>
      <c r="R50" s="20">
        <f t="shared" si="9"/>
        <v>42277</v>
      </c>
      <c r="S50" s="25" t="s">
        <v>162</v>
      </c>
      <c r="T50" s="25">
        <v>1</v>
      </c>
      <c r="U50" s="25" t="s">
        <v>579</v>
      </c>
      <c r="V50" s="25"/>
      <c r="W50" s="23" t="str">
        <f t="shared" si="4"/>
        <v>-</v>
      </c>
      <c r="X50" s="23">
        <f t="shared" si="4"/>
        <v>236</v>
      </c>
    </row>
    <row r="51" spans="1:24" ht="12.75" x14ac:dyDescent="0.25">
      <c r="A51" s="40">
        <v>42277</v>
      </c>
      <c r="B51" s="41" t="s">
        <v>13</v>
      </c>
      <c r="C51" s="42" t="s">
        <v>18</v>
      </c>
      <c r="D51" s="42" t="s">
        <v>497</v>
      </c>
      <c r="E51" s="42">
        <v>0</v>
      </c>
      <c r="F51" s="42">
        <v>0</v>
      </c>
      <c r="G51" s="43">
        <v>0</v>
      </c>
      <c r="H51" s="43">
        <v>28550</v>
      </c>
      <c r="J51" s="25"/>
      <c r="K51" s="25"/>
      <c r="L51" s="25"/>
      <c r="M51" s="43">
        <v>28550</v>
      </c>
      <c r="N51" s="25"/>
      <c r="O51" s="2" t="b">
        <f t="shared" si="7"/>
        <v>1</v>
      </c>
      <c r="P51" s="12">
        <f t="shared" si="8"/>
        <v>39185.730000000098</v>
      </c>
      <c r="R51" s="20">
        <f t="shared" si="9"/>
        <v>42277</v>
      </c>
      <c r="S51" s="25" t="s">
        <v>166</v>
      </c>
      <c r="T51" s="25">
        <v>5</v>
      </c>
      <c r="U51" s="25" t="s">
        <v>622</v>
      </c>
      <c r="V51" s="25"/>
      <c r="W51" s="23" t="str">
        <f t="shared" si="4"/>
        <v>-</v>
      </c>
      <c r="X51" s="23">
        <f t="shared" si="4"/>
        <v>552.5086408093913</v>
      </c>
    </row>
    <row r="52" spans="1:24" ht="12.75" x14ac:dyDescent="0.25">
      <c r="A52" s="40">
        <v>42277</v>
      </c>
      <c r="B52" s="41" t="s">
        <v>14</v>
      </c>
      <c r="C52" s="42" t="s">
        <v>18</v>
      </c>
      <c r="D52" s="42" t="s">
        <v>498</v>
      </c>
      <c r="E52" s="42">
        <v>0</v>
      </c>
      <c r="F52" s="42">
        <v>0</v>
      </c>
      <c r="G52" s="43">
        <v>0</v>
      </c>
      <c r="H52" s="43">
        <v>1500</v>
      </c>
      <c r="J52" s="25"/>
      <c r="K52" s="25"/>
      <c r="L52" s="25"/>
      <c r="M52" s="43">
        <v>1500</v>
      </c>
      <c r="N52" s="25"/>
      <c r="O52" s="2" t="b">
        <f t="shared" si="7"/>
        <v>1</v>
      </c>
      <c r="P52" s="12">
        <f t="shared" si="8"/>
        <v>39185.730000000098</v>
      </c>
      <c r="R52" s="20">
        <f t="shared" si="9"/>
        <v>42277</v>
      </c>
      <c r="S52" s="25" t="s">
        <v>167</v>
      </c>
      <c r="T52" s="25">
        <v>1</v>
      </c>
      <c r="U52" s="25" t="s">
        <v>655</v>
      </c>
      <c r="V52" s="25"/>
      <c r="W52" s="23" t="str">
        <f t="shared" ref="W52:X113" si="10">IF((J52+L52/$X$6)&gt;0,(J52+L52/$X$6),"-")</f>
        <v>-</v>
      </c>
      <c r="X52" s="23">
        <f t="shared" si="10"/>
        <v>29.028474998742098</v>
      </c>
    </row>
    <row r="53" spans="1:24" ht="12.75" x14ac:dyDescent="0.25">
      <c r="A53" s="40">
        <v>42277</v>
      </c>
      <c r="B53" s="41" t="s">
        <v>14</v>
      </c>
      <c r="C53" s="42" t="s">
        <v>16</v>
      </c>
      <c r="D53" s="42" t="s">
        <v>23</v>
      </c>
      <c r="E53" s="42">
        <v>0</v>
      </c>
      <c r="F53" s="42">
        <v>0</v>
      </c>
      <c r="G53" s="43">
        <v>0</v>
      </c>
      <c r="H53" s="43">
        <v>425</v>
      </c>
      <c r="J53" s="25"/>
      <c r="K53" s="25"/>
      <c r="L53" s="25"/>
      <c r="M53" s="43">
        <v>425</v>
      </c>
      <c r="N53" s="25"/>
      <c r="O53" s="2" t="b">
        <f t="shared" si="7"/>
        <v>1</v>
      </c>
      <c r="P53" s="12">
        <f t="shared" si="8"/>
        <v>39185.730000000098</v>
      </c>
      <c r="R53" s="20">
        <f t="shared" si="9"/>
        <v>42277</v>
      </c>
      <c r="S53" s="25" t="s">
        <v>155</v>
      </c>
      <c r="T53" s="25">
        <v>1</v>
      </c>
      <c r="U53" s="25" t="s">
        <v>229</v>
      </c>
      <c r="V53" s="25"/>
      <c r="W53" s="23" t="str">
        <f t="shared" si="10"/>
        <v>-</v>
      </c>
      <c r="X53" s="23">
        <f t="shared" si="10"/>
        <v>8.2247345829769287</v>
      </c>
    </row>
    <row r="54" spans="1:24" ht="12.75" x14ac:dyDescent="0.25">
      <c r="A54" s="40">
        <v>42277</v>
      </c>
      <c r="B54" s="41" t="s">
        <v>14</v>
      </c>
      <c r="C54" s="42" t="s">
        <v>20</v>
      </c>
      <c r="D54" s="42" t="s">
        <v>499</v>
      </c>
      <c r="E54" s="42">
        <v>0</v>
      </c>
      <c r="F54" s="42">
        <v>0</v>
      </c>
      <c r="G54" s="43">
        <v>0</v>
      </c>
      <c r="H54" s="43">
        <v>500</v>
      </c>
      <c r="J54" s="25"/>
      <c r="K54" s="25"/>
      <c r="L54" s="25"/>
      <c r="M54" s="43">
        <v>500</v>
      </c>
      <c r="N54" s="25"/>
      <c r="O54" s="2" t="b">
        <f t="shared" si="7"/>
        <v>1</v>
      </c>
      <c r="P54" s="12">
        <f t="shared" si="8"/>
        <v>39185.730000000098</v>
      </c>
      <c r="R54" s="20">
        <f t="shared" si="9"/>
        <v>42277</v>
      </c>
      <c r="S54" s="25" t="s">
        <v>164</v>
      </c>
      <c r="T54" s="25">
        <v>1</v>
      </c>
      <c r="U54" s="25" t="s">
        <v>579</v>
      </c>
      <c r="V54" s="25"/>
      <c r="W54" s="23" t="str">
        <f t="shared" si="10"/>
        <v>-</v>
      </c>
      <c r="X54" s="23">
        <f t="shared" si="10"/>
        <v>9.6761583329140333</v>
      </c>
    </row>
    <row r="55" spans="1:24" ht="12.75" x14ac:dyDescent="0.25">
      <c r="A55" s="40">
        <v>42277</v>
      </c>
      <c r="B55" s="41" t="s">
        <v>14</v>
      </c>
      <c r="C55" s="42" t="s">
        <v>29</v>
      </c>
      <c r="D55" s="42" t="s">
        <v>500</v>
      </c>
      <c r="E55" s="42">
        <v>0</v>
      </c>
      <c r="F55" s="42">
        <v>0</v>
      </c>
      <c r="G55" s="43">
        <v>0</v>
      </c>
      <c r="H55" s="43">
        <v>1250</v>
      </c>
      <c r="J55" s="25"/>
      <c r="K55" s="25"/>
      <c r="L55" s="25"/>
      <c r="M55" s="43">
        <v>1250</v>
      </c>
      <c r="N55" s="25"/>
      <c r="O55" s="2" t="b">
        <f t="shared" si="7"/>
        <v>1</v>
      </c>
      <c r="P55" s="12">
        <f t="shared" si="8"/>
        <v>39185.730000000098</v>
      </c>
      <c r="R55" s="20">
        <f t="shared" si="9"/>
        <v>42277</v>
      </c>
      <c r="S55" s="25" t="s">
        <v>166</v>
      </c>
      <c r="T55" s="25">
        <v>5</v>
      </c>
      <c r="U55" s="25" t="s">
        <v>656</v>
      </c>
      <c r="V55" s="25"/>
      <c r="W55" s="23" t="str">
        <f t="shared" si="10"/>
        <v>-</v>
      </c>
      <c r="X55" s="23">
        <f t="shared" si="10"/>
        <v>24.190395832285084</v>
      </c>
    </row>
    <row r="56" spans="1:24" ht="12.75" x14ac:dyDescent="0.25">
      <c r="A56" s="40">
        <v>42277</v>
      </c>
      <c r="B56" s="41" t="s">
        <v>14</v>
      </c>
      <c r="C56" s="42" t="s">
        <v>18</v>
      </c>
      <c r="D56" s="42" t="s">
        <v>501</v>
      </c>
      <c r="E56" s="42">
        <v>0</v>
      </c>
      <c r="F56" s="42">
        <v>0</v>
      </c>
      <c r="G56" s="43">
        <v>0</v>
      </c>
      <c r="H56" s="43">
        <v>940</v>
      </c>
      <c r="J56" s="25"/>
      <c r="K56" s="25"/>
      <c r="L56" s="25"/>
      <c r="M56" s="43">
        <v>940</v>
      </c>
      <c r="N56" s="25"/>
      <c r="O56" s="2" t="b">
        <f t="shared" si="7"/>
        <v>1</v>
      </c>
      <c r="P56" s="12">
        <f t="shared" si="8"/>
        <v>39185.730000000098</v>
      </c>
      <c r="R56" s="20">
        <f t="shared" si="9"/>
        <v>42277</v>
      </c>
      <c r="S56" s="25" t="s">
        <v>161</v>
      </c>
      <c r="T56" s="25">
        <v>3</v>
      </c>
      <c r="U56" s="25" t="s">
        <v>375</v>
      </c>
      <c r="V56" s="25"/>
      <c r="W56" s="23" t="str">
        <f t="shared" si="10"/>
        <v>-</v>
      </c>
      <c r="X56" s="23">
        <f t="shared" si="10"/>
        <v>18.191177665878381</v>
      </c>
    </row>
    <row r="57" spans="1:24" ht="12.75" x14ac:dyDescent="0.25">
      <c r="A57" s="40">
        <v>42277</v>
      </c>
      <c r="B57" s="41" t="s">
        <v>14</v>
      </c>
      <c r="C57" s="42" t="s">
        <v>11</v>
      </c>
      <c r="D57" s="42" t="s">
        <v>26</v>
      </c>
      <c r="E57" s="42">
        <v>0</v>
      </c>
      <c r="F57" s="42">
        <v>0</v>
      </c>
      <c r="G57" s="43">
        <v>0</v>
      </c>
      <c r="H57" s="43">
        <v>4000</v>
      </c>
      <c r="J57" s="25"/>
      <c r="K57" s="25"/>
      <c r="L57" s="25"/>
      <c r="M57" s="43">
        <v>4000</v>
      </c>
      <c r="N57" s="25"/>
      <c r="O57" s="2" t="b">
        <f t="shared" si="7"/>
        <v>1</v>
      </c>
      <c r="P57" s="12">
        <f t="shared" si="8"/>
        <v>39185.730000000098</v>
      </c>
      <c r="R57" s="20">
        <f t="shared" si="9"/>
        <v>42277</v>
      </c>
      <c r="S57" s="25" t="s">
        <v>152</v>
      </c>
      <c r="T57" s="25">
        <v>6</v>
      </c>
      <c r="U57" s="25" t="s">
        <v>175</v>
      </c>
      <c r="V57" s="25"/>
      <c r="W57" s="23" t="str">
        <f t="shared" si="10"/>
        <v>-</v>
      </c>
      <c r="X57" s="23">
        <f t="shared" si="10"/>
        <v>77.409266663312266</v>
      </c>
    </row>
    <row r="58" spans="1:24" ht="12.75" x14ac:dyDescent="0.25">
      <c r="A58" s="40">
        <v>42277</v>
      </c>
      <c r="B58" s="41" t="s">
        <v>14</v>
      </c>
      <c r="C58" s="42" t="s">
        <v>24</v>
      </c>
      <c r="D58" s="42" t="s">
        <v>320</v>
      </c>
      <c r="E58" s="42">
        <v>0</v>
      </c>
      <c r="F58" s="42">
        <v>0</v>
      </c>
      <c r="G58" s="43">
        <v>0</v>
      </c>
      <c r="H58" s="43">
        <v>18750</v>
      </c>
      <c r="J58" s="25"/>
      <c r="K58" s="25"/>
      <c r="L58" s="25"/>
      <c r="M58" s="43">
        <v>18750</v>
      </c>
      <c r="N58" s="25"/>
      <c r="O58" s="2" t="b">
        <f t="shared" si="7"/>
        <v>1</v>
      </c>
      <c r="P58" s="12">
        <f t="shared" si="8"/>
        <v>39185.730000000098</v>
      </c>
      <c r="R58" s="20">
        <f t="shared" si="9"/>
        <v>42277</v>
      </c>
      <c r="S58" s="25" t="s">
        <v>156</v>
      </c>
      <c r="T58" s="25">
        <v>2</v>
      </c>
      <c r="U58" s="25" t="s">
        <v>657</v>
      </c>
      <c r="V58" s="25"/>
      <c r="W58" s="23" t="str">
        <f t="shared" si="10"/>
        <v>-</v>
      </c>
      <c r="X58" s="23">
        <f t="shared" si="10"/>
        <v>362.85593748427624</v>
      </c>
    </row>
    <row r="59" spans="1:24" ht="12.75" x14ac:dyDescent="0.25">
      <c r="A59" s="40">
        <v>42277</v>
      </c>
      <c r="B59" s="41" t="s">
        <v>14</v>
      </c>
      <c r="C59" s="42" t="s">
        <v>16</v>
      </c>
      <c r="D59" s="42" t="s">
        <v>502</v>
      </c>
      <c r="E59" s="42">
        <v>0</v>
      </c>
      <c r="F59" s="42">
        <v>0</v>
      </c>
      <c r="G59" s="43">
        <v>0</v>
      </c>
      <c r="H59" s="43">
        <v>4000</v>
      </c>
      <c r="J59" s="25"/>
      <c r="K59" s="25"/>
      <c r="L59" s="25"/>
      <c r="M59" s="43">
        <v>4000</v>
      </c>
      <c r="N59" s="25"/>
      <c r="O59" s="2" t="b">
        <f t="shared" si="7"/>
        <v>1</v>
      </c>
      <c r="P59" s="12">
        <f t="shared" si="8"/>
        <v>39185.730000000098</v>
      </c>
      <c r="R59" s="20">
        <f t="shared" si="9"/>
        <v>42277</v>
      </c>
      <c r="S59" s="25" t="s">
        <v>153</v>
      </c>
      <c r="T59" s="25">
        <v>4</v>
      </c>
      <c r="U59" s="25" t="s">
        <v>644</v>
      </c>
      <c r="V59" s="25"/>
      <c r="W59" s="23" t="str">
        <f t="shared" si="10"/>
        <v>-</v>
      </c>
      <c r="X59" s="23">
        <f t="shared" si="10"/>
        <v>77.409266663312266</v>
      </c>
    </row>
    <row r="60" spans="1:24" ht="12.75" x14ac:dyDescent="0.25">
      <c r="A60" s="40">
        <v>42277</v>
      </c>
      <c r="B60" s="41" t="s">
        <v>14</v>
      </c>
      <c r="C60" s="42" t="s">
        <v>16</v>
      </c>
      <c r="D60" s="42" t="s">
        <v>503</v>
      </c>
      <c r="E60" s="42">
        <v>0</v>
      </c>
      <c r="F60" s="42">
        <v>0</v>
      </c>
      <c r="G60" s="43">
        <v>0</v>
      </c>
      <c r="H60" s="43">
        <v>10135</v>
      </c>
      <c r="J60" s="25"/>
      <c r="K60" s="25"/>
      <c r="L60" s="25"/>
      <c r="M60" s="43">
        <v>10135</v>
      </c>
      <c r="N60" s="25"/>
      <c r="O60" s="2" t="b">
        <f t="shared" si="7"/>
        <v>1</v>
      </c>
      <c r="P60" s="12">
        <f t="shared" si="8"/>
        <v>39185.730000000098</v>
      </c>
      <c r="R60" s="20">
        <f t="shared" si="9"/>
        <v>42277</v>
      </c>
      <c r="S60" s="25" t="s">
        <v>153</v>
      </c>
      <c r="T60" s="25">
        <v>5</v>
      </c>
      <c r="U60" s="25" t="s">
        <v>629</v>
      </c>
      <c r="V60" s="25"/>
      <c r="W60" s="23" t="str">
        <f t="shared" si="10"/>
        <v>-</v>
      </c>
      <c r="X60" s="23">
        <f t="shared" si="10"/>
        <v>196.13572940816744</v>
      </c>
    </row>
    <row r="61" spans="1:24" ht="12.75" x14ac:dyDescent="0.25">
      <c r="A61" s="40">
        <v>42277</v>
      </c>
      <c r="B61" s="41" t="s">
        <v>14</v>
      </c>
      <c r="C61" s="42" t="s">
        <v>18</v>
      </c>
      <c r="D61" s="42" t="s">
        <v>504</v>
      </c>
      <c r="E61" s="42">
        <v>0</v>
      </c>
      <c r="F61" s="42">
        <v>0</v>
      </c>
      <c r="G61" s="43">
        <v>0</v>
      </c>
      <c r="H61" s="43">
        <v>18990</v>
      </c>
      <c r="J61" s="25"/>
      <c r="K61" s="25"/>
      <c r="L61" s="25"/>
      <c r="M61" s="43">
        <v>18990</v>
      </c>
      <c r="N61" s="25"/>
      <c r="O61" s="2" t="b">
        <f t="shared" si="7"/>
        <v>1</v>
      </c>
      <c r="P61" s="12">
        <f t="shared" si="8"/>
        <v>39185.730000000098</v>
      </c>
      <c r="R61" s="20">
        <f t="shared" si="9"/>
        <v>42277</v>
      </c>
      <c r="S61" s="25" t="s">
        <v>161</v>
      </c>
      <c r="T61" s="25">
        <v>4</v>
      </c>
      <c r="U61" s="25" t="s">
        <v>363</v>
      </c>
      <c r="V61" s="25"/>
      <c r="W61" s="23" t="str">
        <f t="shared" si="10"/>
        <v>-</v>
      </c>
      <c r="X61" s="23">
        <f t="shared" si="10"/>
        <v>367.50049348407498</v>
      </c>
    </row>
    <row r="62" spans="1:24" ht="12.75" x14ac:dyDescent="0.25">
      <c r="A62" s="40">
        <v>42277</v>
      </c>
      <c r="B62" s="41" t="s">
        <v>14</v>
      </c>
      <c r="C62" s="42" t="s">
        <v>18</v>
      </c>
      <c r="D62" s="42" t="s">
        <v>505</v>
      </c>
      <c r="E62" s="42">
        <v>0</v>
      </c>
      <c r="F62" s="42">
        <v>0</v>
      </c>
      <c r="G62" s="43">
        <v>0</v>
      </c>
      <c r="H62" s="43">
        <v>18985</v>
      </c>
      <c r="J62" s="25"/>
      <c r="K62" s="25"/>
      <c r="L62" s="25"/>
      <c r="M62" s="43">
        <v>18985</v>
      </c>
      <c r="N62" s="25"/>
      <c r="O62" s="2" t="b">
        <f t="shared" si="7"/>
        <v>1</v>
      </c>
      <c r="P62" s="12">
        <f t="shared" si="8"/>
        <v>39185.730000000098</v>
      </c>
      <c r="R62" s="20">
        <f t="shared" si="9"/>
        <v>42277</v>
      </c>
      <c r="S62" s="25" t="s">
        <v>161</v>
      </c>
      <c r="T62" s="25">
        <v>5</v>
      </c>
      <c r="U62" s="25" t="s">
        <v>363</v>
      </c>
      <c r="V62" s="25"/>
      <c r="W62" s="23" t="str">
        <f t="shared" si="10"/>
        <v>-</v>
      </c>
      <c r="X62" s="23">
        <f t="shared" si="10"/>
        <v>367.40373190074581</v>
      </c>
    </row>
    <row r="63" spans="1:24" ht="12.75" x14ac:dyDescent="0.25">
      <c r="A63" s="40">
        <v>42277</v>
      </c>
      <c r="B63" s="41" t="s">
        <v>14</v>
      </c>
      <c r="C63" s="42" t="s">
        <v>16</v>
      </c>
      <c r="D63" s="42" t="s">
        <v>506</v>
      </c>
      <c r="E63" s="42">
        <v>0</v>
      </c>
      <c r="F63" s="42">
        <v>0</v>
      </c>
      <c r="G63" s="43">
        <v>0</v>
      </c>
      <c r="H63" s="43">
        <v>17685</v>
      </c>
      <c r="J63" s="25"/>
      <c r="K63" s="25"/>
      <c r="L63" s="25"/>
      <c r="M63" s="43">
        <v>17685</v>
      </c>
      <c r="N63" s="25"/>
      <c r="O63" s="2" t="b">
        <f t="shared" si="7"/>
        <v>1</v>
      </c>
      <c r="P63" s="12">
        <f t="shared" si="8"/>
        <v>39185.730000000098</v>
      </c>
      <c r="R63" s="20">
        <f t="shared" si="9"/>
        <v>42277</v>
      </c>
      <c r="S63" s="25" t="s">
        <v>153</v>
      </c>
      <c r="T63" s="25">
        <v>6</v>
      </c>
      <c r="U63" s="25" t="s">
        <v>363</v>
      </c>
      <c r="V63" s="25"/>
      <c r="W63" s="23" t="str">
        <f t="shared" si="10"/>
        <v>-</v>
      </c>
      <c r="X63" s="23">
        <f t="shared" si="10"/>
        <v>342.24572023516936</v>
      </c>
    </row>
    <row r="64" spans="1:24" ht="12.75" x14ac:dyDescent="0.25">
      <c r="A64" s="40">
        <v>42277</v>
      </c>
      <c r="B64" s="41" t="s">
        <v>14</v>
      </c>
      <c r="C64" s="42" t="s">
        <v>18</v>
      </c>
      <c r="D64" s="42" t="s">
        <v>507</v>
      </c>
      <c r="E64" s="42">
        <v>0</v>
      </c>
      <c r="F64" s="42">
        <v>0</v>
      </c>
      <c r="G64" s="43">
        <v>0</v>
      </c>
      <c r="H64" s="43">
        <v>240</v>
      </c>
      <c r="J64" s="25"/>
      <c r="K64" s="25"/>
      <c r="L64" s="25"/>
      <c r="M64" s="43">
        <v>240</v>
      </c>
      <c r="N64" s="25"/>
      <c r="O64" s="2" t="b">
        <f t="shared" si="7"/>
        <v>1</v>
      </c>
      <c r="P64" s="12">
        <f t="shared" si="8"/>
        <v>39185.730000000098</v>
      </c>
      <c r="R64" s="20">
        <f t="shared" si="9"/>
        <v>42277</v>
      </c>
      <c r="S64" s="25" t="s">
        <v>149</v>
      </c>
      <c r="T64" s="25">
        <v>2</v>
      </c>
      <c r="U64" s="25" t="s">
        <v>658</v>
      </c>
      <c r="V64" s="25"/>
      <c r="W64" s="23" t="str">
        <f t="shared" si="10"/>
        <v>-</v>
      </c>
      <c r="X64" s="23">
        <f t="shared" si="10"/>
        <v>4.6445559997987358</v>
      </c>
    </row>
    <row r="65" spans="1:24" ht="12.75" x14ac:dyDescent="0.25">
      <c r="A65" s="40">
        <v>42277</v>
      </c>
      <c r="B65" s="41" t="s">
        <v>14</v>
      </c>
      <c r="C65" s="42" t="s">
        <v>16</v>
      </c>
      <c r="D65" s="42" t="s">
        <v>503</v>
      </c>
      <c r="E65" s="42">
        <v>0</v>
      </c>
      <c r="F65" s="42">
        <v>0</v>
      </c>
      <c r="G65" s="43">
        <v>0</v>
      </c>
      <c r="H65" s="43">
        <v>25525</v>
      </c>
      <c r="J65" s="25"/>
      <c r="K65" s="25"/>
      <c r="L65" s="25"/>
      <c r="M65" s="43">
        <v>25525</v>
      </c>
      <c r="N65" s="25"/>
      <c r="O65" s="2" t="b">
        <f t="shared" si="7"/>
        <v>1</v>
      </c>
      <c r="P65" s="12">
        <f t="shared" si="8"/>
        <v>39185.730000000098</v>
      </c>
      <c r="R65" s="20">
        <f t="shared" si="9"/>
        <v>42277</v>
      </c>
      <c r="S65" s="25" t="s">
        <v>153</v>
      </c>
      <c r="T65" s="38">
        <v>7</v>
      </c>
      <c r="U65" s="25" t="s">
        <v>196</v>
      </c>
      <c r="V65" s="25"/>
      <c r="W65" s="23" t="str">
        <f t="shared" si="10"/>
        <v>-</v>
      </c>
      <c r="X65" s="23">
        <f t="shared" si="10"/>
        <v>493.96788289526137</v>
      </c>
    </row>
    <row r="66" spans="1:24" ht="12.75" x14ac:dyDescent="0.25">
      <c r="A66" s="40">
        <v>42277</v>
      </c>
      <c r="B66" s="41" t="s">
        <v>14</v>
      </c>
      <c r="C66" s="42" t="s">
        <v>18</v>
      </c>
      <c r="D66" s="42" t="s">
        <v>508</v>
      </c>
      <c r="E66" s="42">
        <v>0</v>
      </c>
      <c r="F66" s="42">
        <v>0</v>
      </c>
      <c r="G66" s="43">
        <v>0</v>
      </c>
      <c r="H66" s="43">
        <v>1000</v>
      </c>
      <c r="J66" s="25"/>
      <c r="K66" s="25"/>
      <c r="L66" s="25"/>
      <c r="M66" s="43">
        <v>1000</v>
      </c>
      <c r="N66" s="25"/>
      <c r="O66" s="2" t="b">
        <f t="shared" si="7"/>
        <v>1</v>
      </c>
      <c r="P66" s="12">
        <f t="shared" si="8"/>
        <v>39185.730000000098</v>
      </c>
      <c r="R66" s="20">
        <f t="shared" si="9"/>
        <v>42277</v>
      </c>
      <c r="S66" s="25" t="s">
        <v>166</v>
      </c>
      <c r="T66" s="25">
        <v>6</v>
      </c>
      <c r="U66" s="25" t="s">
        <v>610</v>
      </c>
      <c r="V66" s="25"/>
      <c r="W66" s="23" t="str">
        <f t="shared" si="10"/>
        <v>-</v>
      </c>
      <c r="X66" s="23">
        <f t="shared" si="10"/>
        <v>19.352316665828067</v>
      </c>
    </row>
    <row r="67" spans="1:24" ht="12.75" x14ac:dyDescent="0.25">
      <c r="A67" s="40">
        <v>42277</v>
      </c>
      <c r="B67" s="41" t="s">
        <v>14</v>
      </c>
      <c r="C67" s="42" t="s">
        <v>16</v>
      </c>
      <c r="D67" s="42" t="s">
        <v>23</v>
      </c>
      <c r="E67" s="42">
        <v>0</v>
      </c>
      <c r="F67" s="42">
        <v>0</v>
      </c>
      <c r="G67" s="43">
        <v>0</v>
      </c>
      <c r="H67" s="43">
        <v>375</v>
      </c>
      <c r="J67" s="25"/>
      <c r="K67" s="25"/>
      <c r="L67" s="25"/>
      <c r="M67" s="43">
        <v>375</v>
      </c>
      <c r="N67" s="25"/>
      <c r="O67" s="2" t="b">
        <f t="shared" si="7"/>
        <v>1</v>
      </c>
      <c r="P67" s="12">
        <f t="shared" si="8"/>
        <v>39185.730000000098</v>
      </c>
      <c r="R67" s="20">
        <f t="shared" si="9"/>
        <v>42277</v>
      </c>
      <c r="S67" s="25" t="s">
        <v>155</v>
      </c>
      <c r="T67" s="25">
        <v>2</v>
      </c>
      <c r="U67" s="25" t="s">
        <v>288</v>
      </c>
      <c r="V67" s="25"/>
      <c r="W67" s="23" t="str">
        <f t="shared" si="10"/>
        <v>-</v>
      </c>
      <c r="X67" s="23">
        <f t="shared" si="10"/>
        <v>7.2571187496855245</v>
      </c>
    </row>
    <row r="68" spans="1:24" ht="12.75" x14ac:dyDescent="0.25">
      <c r="A68" s="40">
        <v>42277</v>
      </c>
      <c r="B68" s="41" t="s">
        <v>14</v>
      </c>
      <c r="C68" s="42" t="s">
        <v>11</v>
      </c>
      <c r="D68" s="42" t="s">
        <v>492</v>
      </c>
      <c r="E68" s="42">
        <v>0</v>
      </c>
      <c r="F68" s="42">
        <v>0</v>
      </c>
      <c r="G68" s="43">
        <v>0</v>
      </c>
      <c r="H68" s="43">
        <v>11000</v>
      </c>
      <c r="J68" s="25"/>
      <c r="K68" s="25"/>
      <c r="L68" s="25"/>
      <c r="M68" s="43">
        <v>11000</v>
      </c>
      <c r="N68" s="25"/>
      <c r="O68" s="2" t="b">
        <f t="shared" si="7"/>
        <v>1</v>
      </c>
      <c r="P68" s="12">
        <f t="shared" si="8"/>
        <v>39185.730000000098</v>
      </c>
      <c r="R68" s="20">
        <f t="shared" si="9"/>
        <v>42277</v>
      </c>
      <c r="S68" s="25" t="s">
        <v>152</v>
      </c>
      <c r="T68" s="25">
        <v>7</v>
      </c>
      <c r="U68" s="25" t="s">
        <v>175</v>
      </c>
      <c r="V68" s="25"/>
      <c r="W68" s="23" t="str">
        <f t="shared" si="10"/>
        <v>-</v>
      </c>
      <c r="X68" s="23">
        <f t="shared" si="10"/>
        <v>212.87548332410873</v>
      </c>
    </row>
    <row r="69" spans="1:24" ht="12.75" x14ac:dyDescent="0.25">
      <c r="A69" s="40">
        <v>42277</v>
      </c>
      <c r="B69" s="41" t="s">
        <v>14</v>
      </c>
      <c r="C69" s="42" t="s">
        <v>18</v>
      </c>
      <c r="D69" s="42" t="s">
        <v>509</v>
      </c>
      <c r="E69" s="42">
        <v>0</v>
      </c>
      <c r="F69" s="42">
        <v>0</v>
      </c>
      <c r="G69" s="43">
        <v>0</v>
      </c>
      <c r="H69" s="43">
        <v>59664</v>
      </c>
      <c r="J69" s="25"/>
      <c r="K69" s="25"/>
      <c r="L69" s="25"/>
      <c r="M69" s="43">
        <v>59664</v>
      </c>
      <c r="N69" s="25"/>
      <c r="O69" s="2" t="b">
        <f t="shared" si="7"/>
        <v>1</v>
      </c>
      <c r="P69" s="12">
        <f t="shared" si="8"/>
        <v>39185.730000000098</v>
      </c>
      <c r="R69" s="20">
        <f t="shared" si="9"/>
        <v>42277</v>
      </c>
      <c r="S69" s="25" t="s">
        <v>161</v>
      </c>
      <c r="T69" s="25">
        <v>7</v>
      </c>
      <c r="U69" s="25" t="s">
        <v>622</v>
      </c>
      <c r="V69" s="25"/>
      <c r="W69" s="23" t="str">
        <f t="shared" si="10"/>
        <v>-</v>
      </c>
      <c r="X69" s="23">
        <f t="shared" si="10"/>
        <v>1154.6366215499656</v>
      </c>
    </row>
    <row r="70" spans="1:24" ht="12.75" x14ac:dyDescent="0.25">
      <c r="A70" s="40">
        <v>42277</v>
      </c>
      <c r="B70" s="41" t="s">
        <v>14</v>
      </c>
      <c r="C70" s="42" t="s">
        <v>18</v>
      </c>
      <c r="D70" s="42" t="s">
        <v>496</v>
      </c>
      <c r="E70" s="42">
        <v>0</v>
      </c>
      <c r="F70" s="42">
        <v>0</v>
      </c>
      <c r="G70" s="43">
        <v>0</v>
      </c>
      <c r="H70" s="43">
        <v>1100</v>
      </c>
      <c r="J70" s="25"/>
      <c r="K70" s="25"/>
      <c r="L70" s="25"/>
      <c r="M70" s="43">
        <v>1100</v>
      </c>
      <c r="N70" s="25"/>
      <c r="O70" s="2" t="b">
        <f t="shared" ref="O70" si="11">IF(SUM(J70:M70)&gt;0,SUM(E70:H70)=SUM(J70:M70),"검토요망")</f>
        <v>1</v>
      </c>
      <c r="P70" s="12">
        <f t="shared" ref="P70" si="12">P69+J70-K70</f>
        <v>39185.730000000098</v>
      </c>
      <c r="R70" s="20">
        <f t="shared" si="9"/>
        <v>42277</v>
      </c>
      <c r="S70" s="25" t="s">
        <v>162</v>
      </c>
      <c r="T70" s="25">
        <v>2</v>
      </c>
      <c r="U70" s="25" t="s">
        <v>636</v>
      </c>
      <c r="V70" s="25"/>
      <c r="W70" s="23" t="str">
        <f t="shared" si="10"/>
        <v>-</v>
      </c>
      <c r="X70" s="23">
        <f t="shared" si="10"/>
        <v>21.287548332410871</v>
      </c>
    </row>
    <row r="71" spans="1:24" x14ac:dyDescent="0.25">
      <c r="A71" s="25"/>
      <c r="B71" s="25"/>
      <c r="C71" s="25"/>
      <c r="D71" s="25"/>
      <c r="E71" s="25"/>
      <c r="F71" s="25"/>
      <c r="G71" s="25"/>
      <c r="H71" s="25"/>
      <c r="J71" s="25"/>
      <c r="K71" s="25"/>
      <c r="L71" s="25"/>
      <c r="M71" s="25"/>
      <c r="N71" s="25"/>
      <c r="R71" s="20">
        <f t="shared" si="9"/>
        <v>0</v>
      </c>
      <c r="S71" s="25"/>
      <c r="T71" s="25"/>
      <c r="U71" s="25"/>
      <c r="V71" s="25"/>
      <c r="W71" s="23" t="str">
        <f t="shared" si="10"/>
        <v>-</v>
      </c>
      <c r="X71" s="23" t="str">
        <f t="shared" si="10"/>
        <v>-</v>
      </c>
    </row>
    <row r="72" spans="1:24" x14ac:dyDescent="0.25">
      <c r="A72" s="25"/>
      <c r="B72" s="25"/>
      <c r="C72" s="25"/>
      <c r="D72" s="25"/>
      <c r="E72" s="25"/>
      <c r="F72" s="25"/>
      <c r="G72" s="25"/>
      <c r="H72" s="25"/>
      <c r="J72" s="25"/>
      <c r="K72" s="25"/>
      <c r="L72" s="25"/>
      <c r="M72" s="25"/>
      <c r="N72" s="25"/>
      <c r="R72" s="20">
        <f t="shared" si="9"/>
        <v>0</v>
      </c>
      <c r="S72" s="25"/>
      <c r="T72" s="25"/>
      <c r="U72" s="25"/>
      <c r="V72" s="25"/>
      <c r="W72" s="23" t="str">
        <f t="shared" si="10"/>
        <v>-</v>
      </c>
      <c r="X72" s="23" t="str">
        <f t="shared" si="10"/>
        <v>-</v>
      </c>
    </row>
    <row r="73" spans="1:24" x14ac:dyDescent="0.25">
      <c r="A73" s="25"/>
      <c r="B73" s="25"/>
      <c r="C73" s="25"/>
      <c r="D73" s="25"/>
      <c r="E73" s="25"/>
      <c r="F73" s="25"/>
      <c r="G73" s="25"/>
      <c r="H73" s="25"/>
      <c r="J73" s="25"/>
      <c r="K73" s="25"/>
      <c r="L73" s="25"/>
      <c r="M73" s="25"/>
      <c r="N73" s="25"/>
      <c r="R73" s="20">
        <f t="shared" si="9"/>
        <v>0</v>
      </c>
      <c r="S73" s="25"/>
      <c r="T73" s="25"/>
      <c r="U73" s="25"/>
      <c r="V73" s="25"/>
      <c r="W73" s="23" t="str">
        <f t="shared" si="10"/>
        <v>-</v>
      </c>
      <c r="X73" s="23" t="str">
        <f t="shared" si="10"/>
        <v>-</v>
      </c>
    </row>
    <row r="74" spans="1:24" x14ac:dyDescent="0.25">
      <c r="A74" s="25"/>
      <c r="B74" s="25"/>
      <c r="C74" s="25"/>
      <c r="D74" s="25"/>
      <c r="E74" s="25"/>
      <c r="F74" s="25"/>
      <c r="G74" s="25"/>
      <c r="H74" s="25"/>
      <c r="J74" s="25"/>
      <c r="K74" s="25"/>
      <c r="L74" s="25"/>
      <c r="M74" s="25"/>
      <c r="N74" s="25"/>
      <c r="R74" s="20">
        <f t="shared" si="9"/>
        <v>0</v>
      </c>
      <c r="S74" s="25"/>
      <c r="T74" s="25"/>
      <c r="U74" s="25"/>
      <c r="V74" s="25"/>
      <c r="W74" s="23" t="str">
        <f t="shared" si="10"/>
        <v>-</v>
      </c>
      <c r="X74" s="23" t="str">
        <f t="shared" si="10"/>
        <v>-</v>
      </c>
    </row>
    <row r="75" spans="1:24" x14ac:dyDescent="0.25">
      <c r="A75" s="25"/>
      <c r="B75" s="25"/>
      <c r="C75" s="25"/>
      <c r="D75" s="25"/>
      <c r="E75" s="25"/>
      <c r="F75" s="25"/>
      <c r="G75" s="25"/>
      <c r="H75" s="25"/>
      <c r="J75" s="25"/>
      <c r="K75" s="25"/>
      <c r="L75" s="25"/>
      <c r="M75" s="25"/>
      <c r="N75" s="25"/>
      <c r="R75" s="20">
        <f t="shared" si="9"/>
        <v>0</v>
      </c>
      <c r="S75" s="25"/>
      <c r="T75" s="25"/>
      <c r="U75" s="25"/>
      <c r="V75" s="25"/>
      <c r="W75" s="23" t="str">
        <f t="shared" si="10"/>
        <v>-</v>
      </c>
      <c r="X75" s="23" t="str">
        <f t="shared" si="10"/>
        <v>-</v>
      </c>
    </row>
    <row r="76" spans="1:24" x14ac:dyDescent="0.25">
      <c r="A76" s="25"/>
      <c r="B76" s="25"/>
      <c r="C76" s="25"/>
      <c r="D76" s="25"/>
      <c r="E76" s="25"/>
      <c r="F76" s="25"/>
      <c r="G76" s="25"/>
      <c r="H76" s="25"/>
      <c r="J76" s="25"/>
      <c r="K76" s="25"/>
      <c r="L76" s="25"/>
      <c r="M76" s="25"/>
      <c r="N76" s="25"/>
      <c r="R76" s="20">
        <f t="shared" si="9"/>
        <v>0</v>
      </c>
      <c r="S76" s="25"/>
      <c r="T76" s="25"/>
      <c r="U76" s="25"/>
      <c r="V76" s="25"/>
      <c r="W76" s="23" t="str">
        <f t="shared" si="10"/>
        <v>-</v>
      </c>
      <c r="X76" s="23" t="str">
        <f t="shared" si="10"/>
        <v>-</v>
      </c>
    </row>
    <row r="77" spans="1:24" x14ac:dyDescent="0.25">
      <c r="A77" s="25"/>
      <c r="B77" s="25"/>
      <c r="C77" s="25"/>
      <c r="D77" s="25"/>
      <c r="E77" s="25"/>
      <c r="F77" s="25"/>
      <c r="G77" s="25"/>
      <c r="H77" s="25"/>
      <c r="J77" s="25"/>
      <c r="K77" s="25"/>
      <c r="L77" s="25"/>
      <c r="M77" s="25"/>
      <c r="N77" s="25"/>
      <c r="R77" s="20">
        <f t="shared" si="9"/>
        <v>0</v>
      </c>
      <c r="S77" s="25"/>
      <c r="T77" s="25"/>
      <c r="U77" s="25"/>
      <c r="V77" s="25"/>
      <c r="W77" s="23" t="str">
        <f t="shared" si="10"/>
        <v>-</v>
      </c>
      <c r="X77" s="23" t="str">
        <f t="shared" si="10"/>
        <v>-</v>
      </c>
    </row>
    <row r="78" spans="1:24" x14ac:dyDescent="0.25">
      <c r="A78" s="25"/>
      <c r="B78" s="25"/>
      <c r="C78" s="25"/>
      <c r="D78" s="25"/>
      <c r="E78" s="25"/>
      <c r="F78" s="25"/>
      <c r="G78" s="25"/>
      <c r="H78" s="25"/>
      <c r="J78" s="25"/>
      <c r="K78" s="25"/>
      <c r="L78" s="25"/>
      <c r="M78" s="25"/>
      <c r="N78" s="25"/>
      <c r="R78" s="20">
        <f t="shared" si="9"/>
        <v>0</v>
      </c>
      <c r="S78" s="25"/>
      <c r="T78" s="25"/>
      <c r="U78" s="25"/>
      <c r="V78" s="25"/>
      <c r="W78" s="23" t="str">
        <f t="shared" si="10"/>
        <v>-</v>
      </c>
      <c r="X78" s="23" t="str">
        <f t="shared" si="10"/>
        <v>-</v>
      </c>
    </row>
    <row r="79" spans="1:24" x14ac:dyDescent="0.25">
      <c r="A79" s="25"/>
      <c r="B79" s="25"/>
      <c r="C79" s="25"/>
      <c r="D79" s="25"/>
      <c r="E79" s="25"/>
      <c r="F79" s="25"/>
      <c r="G79" s="25"/>
      <c r="H79" s="25"/>
      <c r="J79" s="25"/>
      <c r="K79" s="25"/>
      <c r="L79" s="25"/>
      <c r="M79" s="25"/>
      <c r="N79" s="25"/>
      <c r="R79" s="20">
        <f t="shared" si="9"/>
        <v>0</v>
      </c>
      <c r="S79" s="25"/>
      <c r="T79" s="25"/>
      <c r="U79" s="25"/>
      <c r="V79" s="25"/>
      <c r="W79" s="23" t="str">
        <f t="shared" si="10"/>
        <v>-</v>
      </c>
      <c r="X79" s="23" t="str">
        <f t="shared" si="10"/>
        <v>-</v>
      </c>
    </row>
    <row r="80" spans="1:24" x14ac:dyDescent="0.25">
      <c r="A80" s="25"/>
      <c r="B80" s="25"/>
      <c r="C80" s="25"/>
      <c r="D80" s="25"/>
      <c r="E80" s="25"/>
      <c r="F80" s="25"/>
      <c r="G80" s="25"/>
      <c r="H80" s="25"/>
      <c r="J80" s="25"/>
      <c r="K80" s="25"/>
      <c r="L80" s="25"/>
      <c r="M80" s="25"/>
      <c r="N80" s="25"/>
      <c r="R80" s="20">
        <f t="shared" si="9"/>
        <v>0</v>
      </c>
      <c r="S80" s="25"/>
      <c r="T80" s="25"/>
      <c r="U80" s="25"/>
      <c r="V80" s="25"/>
      <c r="W80" s="23" t="str">
        <f t="shared" si="10"/>
        <v>-</v>
      </c>
      <c r="X80" s="23" t="str">
        <f t="shared" si="10"/>
        <v>-</v>
      </c>
    </row>
    <row r="81" spans="1:24" x14ac:dyDescent="0.25">
      <c r="A81" s="25"/>
      <c r="B81" s="25"/>
      <c r="C81" s="25"/>
      <c r="D81" s="25"/>
      <c r="E81" s="25"/>
      <c r="F81" s="25"/>
      <c r="G81" s="25"/>
      <c r="H81" s="25"/>
      <c r="J81" s="25"/>
      <c r="K81" s="25"/>
      <c r="L81" s="25"/>
      <c r="M81" s="25"/>
      <c r="N81" s="25"/>
      <c r="R81" s="20">
        <f t="shared" si="9"/>
        <v>0</v>
      </c>
      <c r="S81" s="25"/>
      <c r="T81" s="25"/>
      <c r="U81" s="25"/>
      <c r="V81" s="25"/>
      <c r="W81" s="23" t="str">
        <f t="shared" si="10"/>
        <v>-</v>
      </c>
      <c r="X81" s="23" t="str">
        <f t="shared" si="10"/>
        <v>-</v>
      </c>
    </row>
    <row r="82" spans="1:24" x14ac:dyDescent="0.25">
      <c r="A82" s="25"/>
      <c r="B82" s="25"/>
      <c r="C82" s="25"/>
      <c r="D82" s="25"/>
      <c r="E82" s="25"/>
      <c r="F82" s="25"/>
      <c r="G82" s="25"/>
      <c r="H82" s="25"/>
      <c r="J82" s="25"/>
      <c r="K82" s="25"/>
      <c r="L82" s="25"/>
      <c r="M82" s="25"/>
      <c r="N82" s="25"/>
      <c r="R82" s="20">
        <f t="shared" si="9"/>
        <v>0</v>
      </c>
      <c r="S82" s="25"/>
      <c r="T82" s="25"/>
      <c r="U82" s="25"/>
      <c r="V82" s="25"/>
      <c r="W82" s="23" t="str">
        <f t="shared" si="10"/>
        <v>-</v>
      </c>
      <c r="X82" s="23" t="str">
        <f t="shared" si="10"/>
        <v>-</v>
      </c>
    </row>
    <row r="83" spans="1:24" x14ac:dyDescent="0.25">
      <c r="A83" s="25"/>
      <c r="B83" s="25"/>
      <c r="C83" s="25"/>
      <c r="D83" s="25"/>
      <c r="E83" s="25"/>
      <c r="F83" s="25"/>
      <c r="G83" s="25"/>
      <c r="H83" s="25"/>
      <c r="J83" s="25"/>
      <c r="K83" s="25"/>
      <c r="L83" s="25"/>
      <c r="M83" s="25"/>
      <c r="N83" s="25"/>
      <c r="R83" s="20">
        <f t="shared" si="9"/>
        <v>0</v>
      </c>
      <c r="S83" s="25"/>
      <c r="T83" s="25"/>
      <c r="U83" s="25"/>
      <c r="V83" s="25"/>
      <c r="W83" s="23" t="str">
        <f t="shared" si="10"/>
        <v>-</v>
      </c>
      <c r="X83" s="23" t="str">
        <f t="shared" si="10"/>
        <v>-</v>
      </c>
    </row>
    <row r="84" spans="1:24" x14ac:dyDescent="0.25">
      <c r="A84" s="25"/>
      <c r="B84" s="25"/>
      <c r="C84" s="25"/>
      <c r="D84" s="25"/>
      <c r="E84" s="25"/>
      <c r="F84" s="25"/>
      <c r="G84" s="25"/>
      <c r="H84" s="25"/>
      <c r="J84" s="25"/>
      <c r="K84" s="25"/>
      <c r="L84" s="25"/>
      <c r="M84" s="25"/>
      <c r="N84" s="25"/>
      <c r="R84" s="20">
        <f t="shared" si="9"/>
        <v>0</v>
      </c>
      <c r="S84" s="25"/>
      <c r="T84" s="25"/>
      <c r="U84" s="25"/>
      <c r="V84" s="25"/>
      <c r="W84" s="23" t="str">
        <f t="shared" si="10"/>
        <v>-</v>
      </c>
      <c r="X84" s="23" t="str">
        <f t="shared" si="10"/>
        <v>-</v>
      </c>
    </row>
    <row r="85" spans="1:24" x14ac:dyDescent="0.25">
      <c r="A85" s="25"/>
      <c r="B85" s="25"/>
      <c r="C85" s="25"/>
      <c r="D85" s="25"/>
      <c r="E85" s="25"/>
      <c r="F85" s="25"/>
      <c r="G85" s="25"/>
      <c r="H85" s="25"/>
      <c r="J85" s="25"/>
      <c r="K85" s="25"/>
      <c r="L85" s="25"/>
      <c r="M85" s="25"/>
      <c r="N85" s="25"/>
      <c r="R85" s="20">
        <f t="shared" si="9"/>
        <v>0</v>
      </c>
      <c r="S85" s="25"/>
      <c r="T85" s="25"/>
      <c r="U85" s="25"/>
      <c r="V85" s="25"/>
      <c r="W85" s="23" t="str">
        <f t="shared" si="10"/>
        <v>-</v>
      </c>
      <c r="X85" s="23" t="str">
        <f t="shared" si="10"/>
        <v>-</v>
      </c>
    </row>
    <row r="86" spans="1:24" x14ac:dyDescent="0.25">
      <c r="A86" s="25"/>
      <c r="B86" s="25"/>
      <c r="C86" s="25"/>
      <c r="D86" s="25"/>
      <c r="E86" s="25"/>
      <c r="F86" s="25"/>
      <c r="G86" s="25"/>
      <c r="H86" s="25"/>
      <c r="J86" s="25"/>
      <c r="K86" s="25"/>
      <c r="L86" s="25"/>
      <c r="M86" s="25"/>
      <c r="N86" s="25"/>
      <c r="R86" s="20">
        <f t="shared" si="9"/>
        <v>0</v>
      </c>
      <c r="S86" s="25"/>
      <c r="T86" s="25"/>
      <c r="U86" s="25"/>
      <c r="V86" s="25"/>
      <c r="W86" s="23" t="str">
        <f t="shared" si="10"/>
        <v>-</v>
      </c>
      <c r="X86" s="23" t="str">
        <f t="shared" si="10"/>
        <v>-</v>
      </c>
    </row>
    <row r="87" spans="1:24" x14ac:dyDescent="0.25">
      <c r="A87" s="25"/>
      <c r="B87" s="25"/>
      <c r="C87" s="25"/>
      <c r="D87" s="25"/>
      <c r="E87" s="25"/>
      <c r="F87" s="25"/>
      <c r="G87" s="25"/>
      <c r="H87" s="25"/>
      <c r="J87" s="25"/>
      <c r="K87" s="25"/>
      <c r="L87" s="25"/>
      <c r="M87" s="25"/>
      <c r="N87" s="25"/>
      <c r="R87" s="20">
        <f t="shared" si="9"/>
        <v>0</v>
      </c>
      <c r="S87" s="25"/>
      <c r="T87" s="25"/>
      <c r="U87" s="25"/>
      <c r="V87" s="25"/>
      <c r="W87" s="23" t="str">
        <f t="shared" si="10"/>
        <v>-</v>
      </c>
      <c r="X87" s="23" t="str">
        <f t="shared" si="10"/>
        <v>-</v>
      </c>
    </row>
    <row r="88" spans="1:24" x14ac:dyDescent="0.25">
      <c r="A88" s="25"/>
      <c r="B88" s="25"/>
      <c r="C88" s="25"/>
      <c r="D88" s="25"/>
      <c r="E88" s="25"/>
      <c r="F88" s="25"/>
      <c r="G88" s="25"/>
      <c r="H88" s="25"/>
      <c r="J88" s="25"/>
      <c r="K88" s="25"/>
      <c r="L88" s="25"/>
      <c r="M88" s="25"/>
      <c r="N88" s="25"/>
      <c r="R88" s="20">
        <f t="shared" si="9"/>
        <v>0</v>
      </c>
      <c r="S88" s="25"/>
      <c r="T88" s="25"/>
      <c r="U88" s="25"/>
      <c r="V88" s="25"/>
      <c r="W88" s="23" t="str">
        <f t="shared" si="10"/>
        <v>-</v>
      </c>
      <c r="X88" s="23" t="str">
        <f t="shared" si="10"/>
        <v>-</v>
      </c>
    </row>
    <row r="89" spans="1:24" x14ac:dyDescent="0.25">
      <c r="A89" s="25"/>
      <c r="B89" s="25"/>
      <c r="C89" s="25"/>
      <c r="D89" s="25"/>
      <c r="E89" s="25"/>
      <c r="F89" s="25"/>
      <c r="G89" s="25"/>
      <c r="H89" s="25"/>
      <c r="J89" s="25"/>
      <c r="K89" s="25"/>
      <c r="L89" s="25"/>
      <c r="M89" s="25"/>
      <c r="N89" s="25"/>
      <c r="R89" s="20">
        <f t="shared" si="9"/>
        <v>0</v>
      </c>
      <c r="S89" s="25"/>
      <c r="T89" s="25"/>
      <c r="U89" s="25"/>
      <c r="V89" s="25"/>
      <c r="W89" s="23" t="str">
        <f t="shared" si="10"/>
        <v>-</v>
      </c>
      <c r="X89" s="23" t="str">
        <f t="shared" si="10"/>
        <v>-</v>
      </c>
    </row>
    <row r="90" spans="1:24" x14ac:dyDescent="0.25">
      <c r="A90" s="25"/>
      <c r="B90" s="25"/>
      <c r="C90" s="25"/>
      <c r="D90" s="25"/>
      <c r="E90" s="25"/>
      <c r="F90" s="25"/>
      <c r="G90" s="25"/>
      <c r="H90" s="25"/>
      <c r="J90" s="25"/>
      <c r="K90" s="25"/>
      <c r="L90" s="25"/>
      <c r="M90" s="25"/>
      <c r="N90" s="25"/>
      <c r="R90" s="20">
        <f t="shared" si="9"/>
        <v>0</v>
      </c>
      <c r="S90" s="25"/>
      <c r="T90" s="25"/>
      <c r="U90" s="25"/>
      <c r="V90" s="25"/>
      <c r="W90" s="23" t="str">
        <f t="shared" si="10"/>
        <v>-</v>
      </c>
      <c r="X90" s="23" t="str">
        <f t="shared" si="10"/>
        <v>-</v>
      </c>
    </row>
    <row r="91" spans="1:24" x14ac:dyDescent="0.25">
      <c r="A91" s="25"/>
      <c r="B91" s="25"/>
      <c r="C91" s="25"/>
      <c r="D91" s="25"/>
      <c r="E91" s="25"/>
      <c r="F91" s="25"/>
      <c r="G91" s="25"/>
      <c r="H91" s="25"/>
      <c r="J91" s="25"/>
      <c r="K91" s="25"/>
      <c r="L91" s="25"/>
      <c r="M91" s="25"/>
      <c r="N91" s="25"/>
      <c r="R91" s="20">
        <f t="shared" si="9"/>
        <v>0</v>
      </c>
      <c r="S91" s="25"/>
      <c r="T91" s="25"/>
      <c r="U91" s="25"/>
      <c r="V91" s="25"/>
      <c r="W91" s="23" t="str">
        <f t="shared" si="10"/>
        <v>-</v>
      </c>
      <c r="X91" s="23" t="str">
        <f t="shared" si="10"/>
        <v>-</v>
      </c>
    </row>
    <row r="92" spans="1:24" x14ac:dyDescent="0.25">
      <c r="A92" s="25"/>
      <c r="B92" s="25"/>
      <c r="C92" s="25"/>
      <c r="D92" s="25"/>
      <c r="E92" s="25"/>
      <c r="F92" s="25"/>
      <c r="G92" s="25"/>
      <c r="H92" s="25"/>
      <c r="J92" s="25"/>
      <c r="K92" s="25"/>
      <c r="L92" s="25"/>
      <c r="M92" s="25"/>
      <c r="N92" s="25"/>
      <c r="R92" s="20">
        <f t="shared" si="9"/>
        <v>0</v>
      </c>
      <c r="S92" s="25"/>
      <c r="T92" s="25"/>
      <c r="U92" s="25"/>
      <c r="V92" s="25"/>
      <c r="W92" s="23" t="str">
        <f t="shared" si="10"/>
        <v>-</v>
      </c>
      <c r="X92" s="23" t="str">
        <f t="shared" si="10"/>
        <v>-</v>
      </c>
    </row>
    <row r="93" spans="1:24" x14ac:dyDescent="0.25">
      <c r="A93" s="25"/>
      <c r="B93" s="25"/>
      <c r="C93" s="25"/>
      <c r="D93" s="25"/>
      <c r="E93" s="25"/>
      <c r="F93" s="25"/>
      <c r="G93" s="25"/>
      <c r="H93" s="25"/>
      <c r="J93" s="25"/>
      <c r="K93" s="25"/>
      <c r="L93" s="25"/>
      <c r="M93" s="25"/>
      <c r="N93" s="25"/>
      <c r="R93" s="20">
        <f t="shared" si="9"/>
        <v>0</v>
      </c>
      <c r="S93" s="25"/>
      <c r="T93" s="25"/>
      <c r="U93" s="25"/>
      <c r="V93" s="25"/>
      <c r="W93" s="23" t="str">
        <f t="shared" si="10"/>
        <v>-</v>
      </c>
      <c r="X93" s="23" t="str">
        <f t="shared" si="10"/>
        <v>-</v>
      </c>
    </row>
    <row r="94" spans="1:24" x14ac:dyDescent="0.25">
      <c r="A94" s="25"/>
      <c r="B94" s="25"/>
      <c r="C94" s="25"/>
      <c r="D94" s="25"/>
      <c r="E94" s="25"/>
      <c r="F94" s="25"/>
      <c r="G94" s="25"/>
      <c r="H94" s="25"/>
      <c r="J94" s="25"/>
      <c r="K94" s="25"/>
      <c r="L94" s="25"/>
      <c r="M94" s="25"/>
      <c r="N94" s="25"/>
      <c r="R94" s="20">
        <f t="shared" si="9"/>
        <v>0</v>
      </c>
      <c r="S94" s="25"/>
      <c r="T94" s="25"/>
      <c r="U94" s="25"/>
      <c r="V94" s="25"/>
      <c r="W94" s="23" t="str">
        <f t="shared" si="10"/>
        <v>-</v>
      </c>
      <c r="X94" s="23" t="str">
        <f t="shared" si="10"/>
        <v>-</v>
      </c>
    </row>
    <row r="95" spans="1:24" x14ac:dyDescent="0.25">
      <c r="A95" s="25"/>
      <c r="B95" s="25"/>
      <c r="C95" s="25"/>
      <c r="D95" s="25"/>
      <c r="E95" s="25"/>
      <c r="F95" s="25"/>
      <c r="G95" s="25"/>
      <c r="H95" s="25"/>
      <c r="J95" s="25"/>
      <c r="K95" s="25"/>
      <c r="L95" s="25"/>
      <c r="M95" s="25"/>
      <c r="N95" s="25"/>
      <c r="R95" s="20">
        <f t="shared" si="9"/>
        <v>0</v>
      </c>
      <c r="S95" s="25"/>
      <c r="T95" s="25"/>
      <c r="U95" s="25"/>
      <c r="V95" s="25"/>
      <c r="W95" s="23" t="str">
        <f t="shared" si="10"/>
        <v>-</v>
      </c>
      <c r="X95" s="23" t="str">
        <f t="shared" si="10"/>
        <v>-</v>
      </c>
    </row>
    <row r="96" spans="1:24" x14ac:dyDescent="0.25">
      <c r="A96" s="25"/>
      <c r="B96" s="25"/>
      <c r="C96" s="25"/>
      <c r="D96" s="25"/>
      <c r="E96" s="25"/>
      <c r="F96" s="25"/>
      <c r="G96" s="25"/>
      <c r="H96" s="25"/>
      <c r="J96" s="25"/>
      <c r="K96" s="25"/>
      <c r="L96" s="25"/>
      <c r="M96" s="25"/>
      <c r="N96" s="25"/>
      <c r="R96" s="20">
        <f t="shared" si="9"/>
        <v>0</v>
      </c>
      <c r="S96" s="25"/>
      <c r="T96" s="25"/>
      <c r="U96" s="25"/>
      <c r="V96" s="25"/>
      <c r="W96" s="23" t="str">
        <f t="shared" si="10"/>
        <v>-</v>
      </c>
      <c r="X96" s="23" t="str">
        <f t="shared" si="10"/>
        <v>-</v>
      </c>
    </row>
    <row r="97" spans="1:24" x14ac:dyDescent="0.25">
      <c r="A97" s="25"/>
      <c r="B97" s="25"/>
      <c r="C97" s="25"/>
      <c r="D97" s="25"/>
      <c r="E97" s="25"/>
      <c r="F97" s="25"/>
      <c r="G97" s="25"/>
      <c r="H97" s="25"/>
      <c r="J97" s="25"/>
      <c r="K97" s="25"/>
      <c r="L97" s="25"/>
      <c r="M97" s="25"/>
      <c r="N97" s="25"/>
      <c r="R97" s="20">
        <f t="shared" si="9"/>
        <v>0</v>
      </c>
      <c r="S97" s="25"/>
      <c r="T97" s="25"/>
      <c r="U97" s="25"/>
      <c r="V97" s="25"/>
      <c r="W97" s="23" t="str">
        <f t="shared" si="10"/>
        <v>-</v>
      </c>
      <c r="X97" s="23" t="str">
        <f t="shared" si="10"/>
        <v>-</v>
      </c>
    </row>
    <row r="98" spans="1:24" x14ac:dyDescent="0.25">
      <c r="A98" s="25"/>
      <c r="B98" s="25"/>
      <c r="C98" s="25"/>
      <c r="D98" s="25"/>
      <c r="E98" s="25"/>
      <c r="F98" s="25"/>
      <c r="G98" s="25"/>
      <c r="H98" s="25"/>
      <c r="J98" s="25"/>
      <c r="K98" s="25"/>
      <c r="L98" s="25"/>
      <c r="M98" s="25"/>
      <c r="N98" s="25"/>
      <c r="R98" s="20">
        <f t="shared" si="9"/>
        <v>0</v>
      </c>
      <c r="S98" s="25"/>
      <c r="T98" s="25"/>
      <c r="U98" s="25"/>
      <c r="V98" s="25"/>
      <c r="W98" s="23" t="str">
        <f t="shared" si="10"/>
        <v>-</v>
      </c>
      <c r="X98" s="23" t="str">
        <f t="shared" si="10"/>
        <v>-</v>
      </c>
    </row>
    <row r="99" spans="1:24" x14ac:dyDescent="0.25">
      <c r="A99" s="25"/>
      <c r="B99" s="25"/>
      <c r="C99" s="25"/>
      <c r="D99" s="25"/>
      <c r="E99" s="25"/>
      <c r="F99" s="25"/>
      <c r="G99" s="25"/>
      <c r="H99" s="25"/>
      <c r="J99" s="25"/>
      <c r="K99" s="25"/>
      <c r="L99" s="25"/>
      <c r="M99" s="25"/>
      <c r="N99" s="25"/>
      <c r="R99" s="20">
        <f t="shared" ref="R99:R162" si="13">A99</f>
        <v>0</v>
      </c>
      <c r="S99" s="25"/>
      <c r="T99" s="25"/>
      <c r="U99" s="25"/>
      <c r="V99" s="25"/>
      <c r="W99" s="23" t="str">
        <f t="shared" si="10"/>
        <v>-</v>
      </c>
      <c r="X99" s="23" t="str">
        <f t="shared" si="10"/>
        <v>-</v>
      </c>
    </row>
    <row r="100" spans="1:24" x14ac:dyDescent="0.25">
      <c r="A100" s="25"/>
      <c r="B100" s="25"/>
      <c r="C100" s="25"/>
      <c r="D100" s="25"/>
      <c r="E100" s="25"/>
      <c r="F100" s="25"/>
      <c r="G100" s="25"/>
      <c r="H100" s="25"/>
      <c r="J100" s="25"/>
      <c r="K100" s="25"/>
      <c r="L100" s="25"/>
      <c r="M100" s="25"/>
      <c r="N100" s="25"/>
      <c r="R100" s="20">
        <f t="shared" si="13"/>
        <v>0</v>
      </c>
      <c r="S100" s="25"/>
      <c r="T100" s="25"/>
      <c r="U100" s="25"/>
      <c r="V100" s="25"/>
      <c r="W100" s="23" t="str">
        <f t="shared" si="10"/>
        <v>-</v>
      </c>
      <c r="X100" s="23" t="str">
        <f t="shared" si="10"/>
        <v>-</v>
      </c>
    </row>
    <row r="101" spans="1:24" x14ac:dyDescent="0.25">
      <c r="A101" s="25"/>
      <c r="B101" s="25"/>
      <c r="C101" s="25"/>
      <c r="D101" s="25"/>
      <c r="E101" s="25"/>
      <c r="F101" s="25"/>
      <c r="G101" s="25"/>
      <c r="H101" s="25"/>
      <c r="J101" s="25"/>
      <c r="K101" s="25"/>
      <c r="L101" s="25"/>
      <c r="M101" s="25"/>
      <c r="N101" s="25"/>
      <c r="R101" s="20">
        <f t="shared" si="13"/>
        <v>0</v>
      </c>
      <c r="S101" s="25"/>
      <c r="T101" s="25"/>
      <c r="U101" s="25"/>
      <c r="V101" s="25"/>
      <c r="W101" s="23" t="str">
        <f t="shared" si="10"/>
        <v>-</v>
      </c>
      <c r="X101" s="23" t="str">
        <f t="shared" si="10"/>
        <v>-</v>
      </c>
    </row>
    <row r="102" spans="1:24" x14ac:dyDescent="0.25">
      <c r="A102" s="25"/>
      <c r="B102" s="25"/>
      <c r="C102" s="25"/>
      <c r="D102" s="25"/>
      <c r="E102" s="25"/>
      <c r="F102" s="25"/>
      <c r="G102" s="25"/>
      <c r="H102" s="25"/>
      <c r="J102" s="25"/>
      <c r="K102" s="25"/>
      <c r="L102" s="25"/>
      <c r="M102" s="25"/>
      <c r="N102" s="25"/>
      <c r="R102" s="20">
        <f t="shared" si="13"/>
        <v>0</v>
      </c>
      <c r="S102" s="25"/>
      <c r="T102" s="25"/>
      <c r="U102" s="25"/>
      <c r="V102" s="25"/>
      <c r="W102" s="23" t="str">
        <f t="shared" si="10"/>
        <v>-</v>
      </c>
      <c r="X102" s="23" t="str">
        <f t="shared" si="10"/>
        <v>-</v>
      </c>
    </row>
    <row r="103" spans="1:24" x14ac:dyDescent="0.25">
      <c r="A103" s="25"/>
      <c r="B103" s="25"/>
      <c r="C103" s="25"/>
      <c r="D103" s="25"/>
      <c r="E103" s="25"/>
      <c r="F103" s="25"/>
      <c r="G103" s="25"/>
      <c r="H103" s="25"/>
      <c r="J103" s="25"/>
      <c r="K103" s="25"/>
      <c r="L103" s="25"/>
      <c r="M103" s="25"/>
      <c r="N103" s="25"/>
      <c r="R103" s="20">
        <f t="shared" si="13"/>
        <v>0</v>
      </c>
      <c r="S103" s="25"/>
      <c r="T103" s="25"/>
      <c r="U103" s="25"/>
      <c r="V103" s="25"/>
      <c r="W103" s="23" t="str">
        <f t="shared" si="10"/>
        <v>-</v>
      </c>
      <c r="X103" s="23" t="str">
        <f t="shared" si="10"/>
        <v>-</v>
      </c>
    </row>
    <row r="104" spans="1:24" x14ac:dyDescent="0.25">
      <c r="A104" s="25"/>
      <c r="B104" s="25"/>
      <c r="C104" s="25"/>
      <c r="D104" s="25"/>
      <c r="E104" s="25"/>
      <c r="F104" s="25"/>
      <c r="G104" s="25"/>
      <c r="H104" s="25"/>
      <c r="J104" s="25"/>
      <c r="K104" s="25"/>
      <c r="L104" s="25"/>
      <c r="M104" s="25"/>
      <c r="N104" s="25"/>
      <c r="R104" s="20">
        <f t="shared" si="13"/>
        <v>0</v>
      </c>
      <c r="S104" s="25"/>
      <c r="T104" s="25"/>
      <c r="U104" s="25"/>
      <c r="V104" s="25"/>
      <c r="W104" s="23" t="str">
        <f t="shared" si="10"/>
        <v>-</v>
      </c>
      <c r="X104" s="23" t="str">
        <f t="shared" si="10"/>
        <v>-</v>
      </c>
    </row>
    <row r="105" spans="1:24" x14ac:dyDescent="0.25">
      <c r="A105" s="25"/>
      <c r="B105" s="25"/>
      <c r="C105" s="25"/>
      <c r="D105" s="25"/>
      <c r="E105" s="25"/>
      <c r="F105" s="25"/>
      <c r="G105" s="25"/>
      <c r="H105" s="25"/>
      <c r="J105" s="25"/>
      <c r="K105" s="25"/>
      <c r="L105" s="25"/>
      <c r="M105" s="25"/>
      <c r="N105" s="25"/>
      <c r="R105" s="20">
        <f t="shared" si="13"/>
        <v>0</v>
      </c>
      <c r="S105" s="25"/>
      <c r="T105" s="25"/>
      <c r="U105" s="25"/>
      <c r="V105" s="25"/>
      <c r="W105" s="23" t="str">
        <f t="shared" si="10"/>
        <v>-</v>
      </c>
      <c r="X105" s="23" t="str">
        <f t="shared" si="10"/>
        <v>-</v>
      </c>
    </row>
    <row r="106" spans="1:24" x14ac:dyDescent="0.25">
      <c r="A106" s="25"/>
      <c r="B106" s="25"/>
      <c r="C106" s="25"/>
      <c r="D106" s="25"/>
      <c r="E106" s="25"/>
      <c r="F106" s="25"/>
      <c r="G106" s="25"/>
      <c r="H106" s="25"/>
      <c r="J106" s="25"/>
      <c r="K106" s="25"/>
      <c r="L106" s="25"/>
      <c r="M106" s="25"/>
      <c r="N106" s="25"/>
      <c r="R106" s="20">
        <f t="shared" si="13"/>
        <v>0</v>
      </c>
      <c r="S106" s="25"/>
      <c r="T106" s="25"/>
      <c r="U106" s="25"/>
      <c r="V106" s="25"/>
      <c r="W106" s="23" t="str">
        <f t="shared" si="10"/>
        <v>-</v>
      </c>
      <c r="X106" s="23" t="str">
        <f t="shared" si="10"/>
        <v>-</v>
      </c>
    </row>
    <row r="107" spans="1:24" x14ac:dyDescent="0.25">
      <c r="A107" s="25"/>
      <c r="B107" s="25"/>
      <c r="C107" s="25"/>
      <c r="D107" s="25"/>
      <c r="E107" s="25"/>
      <c r="F107" s="25"/>
      <c r="G107" s="25"/>
      <c r="H107" s="25"/>
      <c r="J107" s="25"/>
      <c r="K107" s="25"/>
      <c r="L107" s="25"/>
      <c r="M107" s="25"/>
      <c r="N107" s="25"/>
      <c r="R107" s="20">
        <f t="shared" si="13"/>
        <v>0</v>
      </c>
      <c r="S107" s="25"/>
      <c r="T107" s="25"/>
      <c r="U107" s="25"/>
      <c r="V107" s="25"/>
      <c r="W107" s="23" t="str">
        <f t="shared" si="10"/>
        <v>-</v>
      </c>
      <c r="X107" s="23" t="str">
        <f t="shared" si="10"/>
        <v>-</v>
      </c>
    </row>
    <row r="108" spans="1:24" x14ac:dyDescent="0.25">
      <c r="A108" s="25"/>
      <c r="B108" s="25"/>
      <c r="C108" s="25"/>
      <c r="D108" s="25"/>
      <c r="E108" s="25"/>
      <c r="F108" s="25"/>
      <c r="G108" s="25"/>
      <c r="H108" s="25"/>
      <c r="J108" s="25"/>
      <c r="K108" s="25"/>
      <c r="L108" s="25"/>
      <c r="M108" s="25"/>
      <c r="N108" s="25"/>
      <c r="R108" s="20">
        <f t="shared" si="13"/>
        <v>0</v>
      </c>
      <c r="S108" s="25"/>
      <c r="T108" s="25"/>
      <c r="U108" s="25"/>
      <c r="V108" s="25"/>
      <c r="W108" s="23" t="str">
        <f t="shared" si="10"/>
        <v>-</v>
      </c>
      <c r="X108" s="23" t="str">
        <f t="shared" si="10"/>
        <v>-</v>
      </c>
    </row>
    <row r="109" spans="1:24" x14ac:dyDescent="0.25">
      <c r="A109" s="25"/>
      <c r="B109" s="25"/>
      <c r="C109" s="25"/>
      <c r="D109" s="25"/>
      <c r="E109" s="25"/>
      <c r="F109" s="25"/>
      <c r="G109" s="25"/>
      <c r="H109" s="25"/>
      <c r="J109" s="25"/>
      <c r="K109" s="25"/>
      <c r="L109" s="25"/>
      <c r="M109" s="25"/>
      <c r="N109" s="25"/>
      <c r="R109" s="20">
        <f t="shared" si="13"/>
        <v>0</v>
      </c>
      <c r="S109" s="25"/>
      <c r="T109" s="25"/>
      <c r="U109" s="25"/>
      <c r="V109" s="25"/>
      <c r="W109" s="23" t="str">
        <f t="shared" si="10"/>
        <v>-</v>
      </c>
      <c r="X109" s="23" t="str">
        <f t="shared" si="10"/>
        <v>-</v>
      </c>
    </row>
    <row r="110" spans="1:24" x14ac:dyDescent="0.25">
      <c r="A110" s="25"/>
      <c r="B110" s="25"/>
      <c r="C110" s="25"/>
      <c r="D110" s="25"/>
      <c r="E110" s="25"/>
      <c r="F110" s="25"/>
      <c r="G110" s="25"/>
      <c r="H110" s="25"/>
      <c r="J110" s="25"/>
      <c r="K110" s="25"/>
      <c r="L110" s="25"/>
      <c r="M110" s="25"/>
      <c r="N110" s="25"/>
      <c r="R110" s="20">
        <f t="shared" si="13"/>
        <v>0</v>
      </c>
      <c r="S110" s="25"/>
      <c r="T110" s="25"/>
      <c r="U110" s="25"/>
      <c r="V110" s="25"/>
      <c r="W110" s="23" t="str">
        <f t="shared" si="10"/>
        <v>-</v>
      </c>
      <c r="X110" s="23" t="str">
        <f t="shared" si="10"/>
        <v>-</v>
      </c>
    </row>
    <row r="111" spans="1:24" x14ac:dyDescent="0.25">
      <c r="A111" s="25"/>
      <c r="B111" s="25"/>
      <c r="C111" s="25"/>
      <c r="D111" s="25"/>
      <c r="E111" s="25"/>
      <c r="F111" s="25"/>
      <c r="G111" s="25"/>
      <c r="H111" s="25"/>
      <c r="J111" s="25"/>
      <c r="K111" s="25"/>
      <c r="L111" s="25"/>
      <c r="M111" s="25"/>
      <c r="N111" s="25"/>
      <c r="R111" s="20">
        <f t="shared" si="13"/>
        <v>0</v>
      </c>
      <c r="S111" s="25"/>
      <c r="T111" s="25"/>
      <c r="U111" s="25"/>
      <c r="V111" s="25"/>
      <c r="W111" s="23" t="str">
        <f t="shared" si="10"/>
        <v>-</v>
      </c>
      <c r="X111" s="23" t="str">
        <f t="shared" si="10"/>
        <v>-</v>
      </c>
    </row>
    <row r="112" spans="1:24" x14ac:dyDescent="0.25">
      <c r="A112" s="25"/>
      <c r="B112" s="25"/>
      <c r="C112" s="25"/>
      <c r="D112" s="25"/>
      <c r="E112" s="25"/>
      <c r="F112" s="25"/>
      <c r="G112" s="25"/>
      <c r="H112" s="25"/>
      <c r="J112" s="25"/>
      <c r="K112" s="25"/>
      <c r="L112" s="25"/>
      <c r="M112" s="25"/>
      <c r="N112" s="25"/>
      <c r="R112" s="20">
        <f t="shared" si="13"/>
        <v>0</v>
      </c>
      <c r="S112" s="25"/>
      <c r="T112" s="25"/>
      <c r="U112" s="25"/>
      <c r="V112" s="25"/>
      <c r="W112" s="23" t="str">
        <f t="shared" si="10"/>
        <v>-</v>
      </c>
      <c r="X112" s="23" t="str">
        <f t="shared" si="10"/>
        <v>-</v>
      </c>
    </row>
    <row r="113" spans="1:24" x14ac:dyDescent="0.25">
      <c r="A113" s="25"/>
      <c r="B113" s="25"/>
      <c r="C113" s="25"/>
      <c r="D113" s="25"/>
      <c r="E113" s="25"/>
      <c r="F113" s="25"/>
      <c r="G113" s="25"/>
      <c r="H113" s="25"/>
      <c r="J113" s="25"/>
      <c r="K113" s="25"/>
      <c r="L113" s="25"/>
      <c r="M113" s="25"/>
      <c r="N113" s="25"/>
      <c r="R113" s="20">
        <f t="shared" si="13"/>
        <v>0</v>
      </c>
      <c r="S113" s="25"/>
      <c r="T113" s="25"/>
      <c r="U113" s="25"/>
      <c r="V113" s="25"/>
      <c r="W113" s="23" t="str">
        <f t="shared" si="10"/>
        <v>-</v>
      </c>
      <c r="X113" s="23" t="str">
        <f t="shared" si="10"/>
        <v>-</v>
      </c>
    </row>
    <row r="114" spans="1:24" x14ac:dyDescent="0.25">
      <c r="A114" s="25"/>
      <c r="B114" s="25"/>
      <c r="C114" s="25"/>
      <c r="D114" s="25"/>
      <c r="E114" s="25"/>
      <c r="F114" s="25"/>
      <c r="G114" s="25"/>
      <c r="H114" s="25"/>
      <c r="J114" s="25"/>
      <c r="K114" s="25"/>
      <c r="L114" s="25"/>
      <c r="M114" s="25"/>
      <c r="N114" s="25"/>
      <c r="R114" s="20">
        <f t="shared" si="13"/>
        <v>0</v>
      </c>
      <c r="S114" s="25"/>
      <c r="T114" s="25"/>
      <c r="U114" s="25"/>
      <c r="V114" s="25"/>
      <c r="W114" s="23" t="str">
        <f t="shared" ref="W114:X177" si="14">IF((J114+L114/$X$6)&gt;0,(J114+L114/$X$6),"-")</f>
        <v>-</v>
      </c>
      <c r="X114" s="23" t="str">
        <f t="shared" si="14"/>
        <v>-</v>
      </c>
    </row>
    <row r="115" spans="1:24" x14ac:dyDescent="0.25">
      <c r="A115" s="25"/>
      <c r="B115" s="25"/>
      <c r="C115" s="25"/>
      <c r="D115" s="25"/>
      <c r="E115" s="25"/>
      <c r="F115" s="25"/>
      <c r="G115" s="25"/>
      <c r="H115" s="25"/>
      <c r="J115" s="25"/>
      <c r="K115" s="25"/>
      <c r="L115" s="25"/>
      <c r="M115" s="25"/>
      <c r="N115" s="25"/>
      <c r="R115" s="20">
        <f t="shared" si="13"/>
        <v>0</v>
      </c>
      <c r="S115" s="25"/>
      <c r="T115" s="25"/>
      <c r="U115" s="25"/>
      <c r="V115" s="25"/>
      <c r="W115" s="23" t="str">
        <f t="shared" si="14"/>
        <v>-</v>
      </c>
      <c r="X115" s="23" t="str">
        <f t="shared" si="14"/>
        <v>-</v>
      </c>
    </row>
    <row r="116" spans="1:24" x14ac:dyDescent="0.25">
      <c r="A116" s="25"/>
      <c r="B116" s="25"/>
      <c r="C116" s="25"/>
      <c r="D116" s="25"/>
      <c r="E116" s="25"/>
      <c r="F116" s="25"/>
      <c r="G116" s="25"/>
      <c r="H116" s="25"/>
      <c r="J116" s="25"/>
      <c r="K116" s="25"/>
      <c r="L116" s="25"/>
      <c r="M116" s="25"/>
      <c r="N116" s="25"/>
      <c r="R116" s="20">
        <f t="shared" si="13"/>
        <v>0</v>
      </c>
      <c r="S116" s="25"/>
      <c r="T116" s="25"/>
      <c r="U116" s="25"/>
      <c r="V116" s="25"/>
      <c r="W116" s="23" t="str">
        <f t="shared" si="14"/>
        <v>-</v>
      </c>
      <c r="X116" s="23" t="str">
        <f t="shared" si="14"/>
        <v>-</v>
      </c>
    </row>
    <row r="117" spans="1:24" x14ac:dyDescent="0.25">
      <c r="A117" s="25"/>
      <c r="B117" s="25"/>
      <c r="C117" s="25"/>
      <c r="D117" s="25"/>
      <c r="E117" s="25"/>
      <c r="F117" s="25"/>
      <c r="G117" s="25"/>
      <c r="H117" s="25"/>
      <c r="J117" s="25"/>
      <c r="K117" s="25"/>
      <c r="L117" s="25"/>
      <c r="M117" s="25"/>
      <c r="N117" s="25"/>
      <c r="R117" s="20">
        <f t="shared" si="13"/>
        <v>0</v>
      </c>
      <c r="S117" s="25"/>
      <c r="T117" s="25"/>
      <c r="U117" s="25"/>
      <c r="V117" s="25"/>
      <c r="W117" s="23" t="str">
        <f t="shared" si="14"/>
        <v>-</v>
      </c>
      <c r="X117" s="23" t="str">
        <f t="shared" si="14"/>
        <v>-</v>
      </c>
    </row>
    <row r="118" spans="1:24" x14ac:dyDescent="0.25">
      <c r="A118" s="25"/>
      <c r="B118" s="25"/>
      <c r="C118" s="25"/>
      <c r="D118" s="25"/>
      <c r="E118" s="25"/>
      <c r="F118" s="25"/>
      <c r="G118" s="25"/>
      <c r="H118" s="25"/>
      <c r="J118" s="25"/>
      <c r="K118" s="25"/>
      <c r="L118" s="25"/>
      <c r="M118" s="25"/>
      <c r="N118" s="25"/>
      <c r="R118" s="20">
        <f t="shared" si="13"/>
        <v>0</v>
      </c>
      <c r="S118" s="25"/>
      <c r="T118" s="25"/>
      <c r="U118" s="25"/>
      <c r="V118" s="25"/>
      <c r="W118" s="23" t="str">
        <f t="shared" si="14"/>
        <v>-</v>
      </c>
      <c r="X118" s="23" t="str">
        <f t="shared" si="14"/>
        <v>-</v>
      </c>
    </row>
    <row r="119" spans="1:24" x14ac:dyDescent="0.25">
      <c r="A119" s="25"/>
      <c r="B119" s="25"/>
      <c r="C119" s="25"/>
      <c r="D119" s="25"/>
      <c r="E119" s="25"/>
      <c r="F119" s="25"/>
      <c r="G119" s="25"/>
      <c r="H119" s="25"/>
      <c r="J119" s="25"/>
      <c r="K119" s="25"/>
      <c r="L119" s="25"/>
      <c r="M119" s="25"/>
      <c r="N119" s="25"/>
      <c r="R119" s="20">
        <f t="shared" si="13"/>
        <v>0</v>
      </c>
      <c r="S119" s="25"/>
      <c r="T119" s="25"/>
      <c r="U119" s="25"/>
      <c r="V119" s="25"/>
      <c r="W119" s="23" t="str">
        <f t="shared" si="14"/>
        <v>-</v>
      </c>
      <c r="X119" s="23" t="str">
        <f t="shared" si="14"/>
        <v>-</v>
      </c>
    </row>
    <row r="120" spans="1:24" x14ac:dyDescent="0.25">
      <c r="A120" s="25"/>
      <c r="B120" s="25"/>
      <c r="C120" s="25"/>
      <c r="D120" s="25"/>
      <c r="E120" s="25"/>
      <c r="F120" s="25"/>
      <c r="G120" s="25"/>
      <c r="H120" s="25"/>
      <c r="J120" s="25"/>
      <c r="K120" s="25"/>
      <c r="L120" s="25"/>
      <c r="M120" s="25"/>
      <c r="N120" s="25"/>
      <c r="R120" s="20">
        <f t="shared" si="13"/>
        <v>0</v>
      </c>
      <c r="S120" s="25"/>
      <c r="T120" s="25"/>
      <c r="U120" s="25"/>
      <c r="V120" s="25"/>
      <c r="W120" s="23" t="str">
        <f t="shared" si="14"/>
        <v>-</v>
      </c>
      <c r="X120" s="23" t="str">
        <f t="shared" si="14"/>
        <v>-</v>
      </c>
    </row>
    <row r="121" spans="1:24" x14ac:dyDescent="0.25">
      <c r="A121" s="25"/>
      <c r="B121" s="25"/>
      <c r="C121" s="25"/>
      <c r="D121" s="25"/>
      <c r="E121" s="25"/>
      <c r="F121" s="25"/>
      <c r="G121" s="25"/>
      <c r="H121" s="25"/>
      <c r="J121" s="25"/>
      <c r="K121" s="25"/>
      <c r="L121" s="25"/>
      <c r="M121" s="25"/>
      <c r="N121" s="25"/>
      <c r="R121" s="20">
        <f t="shared" si="13"/>
        <v>0</v>
      </c>
      <c r="S121" s="25"/>
      <c r="T121" s="25"/>
      <c r="U121" s="25"/>
      <c r="V121" s="25"/>
      <c r="W121" s="23" t="str">
        <f t="shared" si="14"/>
        <v>-</v>
      </c>
      <c r="X121" s="23" t="str">
        <f t="shared" si="14"/>
        <v>-</v>
      </c>
    </row>
    <row r="122" spans="1:24" x14ac:dyDescent="0.25">
      <c r="A122" s="25"/>
      <c r="B122" s="25"/>
      <c r="C122" s="25"/>
      <c r="D122" s="25"/>
      <c r="E122" s="25"/>
      <c r="F122" s="25"/>
      <c r="G122" s="25"/>
      <c r="H122" s="25"/>
      <c r="J122" s="25"/>
      <c r="K122" s="25"/>
      <c r="L122" s="25"/>
      <c r="M122" s="25"/>
      <c r="N122" s="25"/>
      <c r="R122" s="20">
        <f t="shared" si="13"/>
        <v>0</v>
      </c>
      <c r="S122" s="25"/>
      <c r="T122" s="25"/>
      <c r="U122" s="25"/>
      <c r="V122" s="25"/>
      <c r="W122" s="23" t="str">
        <f t="shared" si="14"/>
        <v>-</v>
      </c>
      <c r="X122" s="23" t="str">
        <f t="shared" si="14"/>
        <v>-</v>
      </c>
    </row>
    <row r="123" spans="1:24" x14ac:dyDescent="0.25">
      <c r="A123" s="25"/>
      <c r="B123" s="25"/>
      <c r="C123" s="25"/>
      <c r="D123" s="25"/>
      <c r="E123" s="25"/>
      <c r="F123" s="25"/>
      <c r="G123" s="25"/>
      <c r="H123" s="25"/>
      <c r="J123" s="25"/>
      <c r="K123" s="25"/>
      <c r="L123" s="25"/>
      <c r="M123" s="25"/>
      <c r="N123" s="25"/>
      <c r="R123" s="20">
        <f t="shared" si="13"/>
        <v>0</v>
      </c>
      <c r="S123" s="25"/>
      <c r="T123" s="25"/>
      <c r="U123" s="25"/>
      <c r="V123" s="25"/>
      <c r="W123" s="23" t="str">
        <f t="shared" si="14"/>
        <v>-</v>
      </c>
      <c r="X123" s="23" t="str">
        <f t="shared" si="14"/>
        <v>-</v>
      </c>
    </row>
    <row r="124" spans="1:24" x14ac:dyDescent="0.25">
      <c r="A124" s="25"/>
      <c r="B124" s="25"/>
      <c r="C124" s="25"/>
      <c r="D124" s="25"/>
      <c r="E124" s="25"/>
      <c r="F124" s="25"/>
      <c r="G124" s="25"/>
      <c r="H124" s="25"/>
      <c r="J124" s="25"/>
      <c r="K124" s="25"/>
      <c r="L124" s="25"/>
      <c r="M124" s="25"/>
      <c r="N124" s="25"/>
      <c r="R124" s="20">
        <f t="shared" si="13"/>
        <v>0</v>
      </c>
      <c r="S124" s="25"/>
      <c r="T124" s="25"/>
      <c r="U124" s="25"/>
      <c r="V124" s="25"/>
      <c r="W124" s="23" t="str">
        <f t="shared" si="14"/>
        <v>-</v>
      </c>
      <c r="X124" s="23" t="str">
        <f t="shared" si="14"/>
        <v>-</v>
      </c>
    </row>
    <row r="125" spans="1:24" x14ac:dyDescent="0.25">
      <c r="A125" s="25"/>
      <c r="B125" s="25"/>
      <c r="C125" s="25"/>
      <c r="D125" s="25"/>
      <c r="E125" s="25"/>
      <c r="F125" s="25"/>
      <c r="G125" s="25"/>
      <c r="H125" s="25"/>
      <c r="J125" s="25"/>
      <c r="K125" s="25"/>
      <c r="L125" s="25"/>
      <c r="M125" s="25"/>
      <c r="N125" s="25"/>
      <c r="R125" s="20">
        <f t="shared" si="13"/>
        <v>0</v>
      </c>
      <c r="S125" s="25"/>
      <c r="T125" s="25"/>
      <c r="U125" s="25"/>
      <c r="V125" s="25"/>
      <c r="W125" s="23" t="str">
        <f t="shared" si="14"/>
        <v>-</v>
      </c>
      <c r="X125" s="23" t="str">
        <f t="shared" si="14"/>
        <v>-</v>
      </c>
    </row>
    <row r="126" spans="1:24" x14ac:dyDescent="0.25">
      <c r="A126" s="25"/>
      <c r="B126" s="25"/>
      <c r="C126" s="25"/>
      <c r="D126" s="25"/>
      <c r="E126" s="25"/>
      <c r="F126" s="25"/>
      <c r="G126" s="25"/>
      <c r="H126" s="25"/>
      <c r="J126" s="25"/>
      <c r="K126" s="25"/>
      <c r="L126" s="25"/>
      <c r="M126" s="25"/>
      <c r="N126" s="25"/>
      <c r="R126" s="20">
        <f t="shared" si="13"/>
        <v>0</v>
      </c>
      <c r="S126" s="25"/>
      <c r="T126" s="25"/>
      <c r="U126" s="25"/>
      <c r="V126" s="25"/>
      <c r="W126" s="23" t="str">
        <f t="shared" si="14"/>
        <v>-</v>
      </c>
      <c r="X126" s="23" t="str">
        <f t="shared" si="14"/>
        <v>-</v>
      </c>
    </row>
    <row r="127" spans="1:24" x14ac:dyDescent="0.25">
      <c r="A127" s="25"/>
      <c r="B127" s="25"/>
      <c r="C127" s="25"/>
      <c r="D127" s="25"/>
      <c r="E127" s="25"/>
      <c r="F127" s="25"/>
      <c r="G127" s="25"/>
      <c r="H127" s="25"/>
      <c r="J127" s="25"/>
      <c r="K127" s="25"/>
      <c r="L127" s="25"/>
      <c r="M127" s="25"/>
      <c r="N127" s="25"/>
      <c r="R127" s="20">
        <f t="shared" si="13"/>
        <v>0</v>
      </c>
      <c r="S127" s="25"/>
      <c r="T127" s="25"/>
      <c r="U127" s="25"/>
      <c r="V127" s="25"/>
      <c r="W127" s="23" t="str">
        <f t="shared" si="14"/>
        <v>-</v>
      </c>
      <c r="X127" s="23" t="str">
        <f t="shared" si="14"/>
        <v>-</v>
      </c>
    </row>
    <row r="128" spans="1:24" x14ac:dyDescent="0.25">
      <c r="A128" s="25"/>
      <c r="B128" s="25"/>
      <c r="C128" s="25"/>
      <c r="D128" s="25"/>
      <c r="E128" s="25"/>
      <c r="F128" s="25"/>
      <c r="G128" s="25"/>
      <c r="H128" s="25"/>
      <c r="J128" s="25"/>
      <c r="K128" s="25"/>
      <c r="L128" s="25"/>
      <c r="M128" s="25"/>
      <c r="N128" s="25"/>
      <c r="R128" s="20">
        <f t="shared" si="13"/>
        <v>0</v>
      </c>
      <c r="S128" s="25"/>
      <c r="T128" s="25"/>
      <c r="U128" s="25"/>
      <c r="V128" s="25"/>
      <c r="W128" s="23" t="str">
        <f t="shared" si="14"/>
        <v>-</v>
      </c>
      <c r="X128" s="23" t="str">
        <f t="shared" si="14"/>
        <v>-</v>
      </c>
    </row>
    <row r="129" spans="1:24" x14ac:dyDescent="0.25">
      <c r="A129" s="25"/>
      <c r="B129" s="25"/>
      <c r="C129" s="25"/>
      <c r="D129" s="25"/>
      <c r="E129" s="25"/>
      <c r="F129" s="25"/>
      <c r="G129" s="25"/>
      <c r="H129" s="25"/>
      <c r="J129" s="25"/>
      <c r="K129" s="25"/>
      <c r="L129" s="25"/>
      <c r="M129" s="25"/>
      <c r="N129" s="25"/>
      <c r="R129" s="20">
        <f t="shared" si="13"/>
        <v>0</v>
      </c>
      <c r="S129" s="25"/>
      <c r="T129" s="25"/>
      <c r="U129" s="25"/>
      <c r="V129" s="25"/>
      <c r="W129" s="23" t="str">
        <f t="shared" si="14"/>
        <v>-</v>
      </c>
      <c r="X129" s="23" t="str">
        <f t="shared" si="14"/>
        <v>-</v>
      </c>
    </row>
    <row r="130" spans="1:24" x14ac:dyDescent="0.25">
      <c r="A130" s="25"/>
      <c r="B130" s="25"/>
      <c r="C130" s="25"/>
      <c r="D130" s="25"/>
      <c r="E130" s="25"/>
      <c r="F130" s="25"/>
      <c r="G130" s="25"/>
      <c r="H130" s="25"/>
      <c r="J130" s="25"/>
      <c r="K130" s="25"/>
      <c r="L130" s="25"/>
      <c r="M130" s="25"/>
      <c r="N130" s="25"/>
      <c r="R130" s="20">
        <f t="shared" si="13"/>
        <v>0</v>
      </c>
      <c r="S130" s="25"/>
      <c r="T130" s="25"/>
      <c r="U130" s="25"/>
      <c r="V130" s="25"/>
      <c r="W130" s="23" t="str">
        <f t="shared" si="14"/>
        <v>-</v>
      </c>
      <c r="X130" s="23" t="str">
        <f t="shared" si="14"/>
        <v>-</v>
      </c>
    </row>
    <row r="131" spans="1:24" x14ac:dyDescent="0.25">
      <c r="A131" s="25"/>
      <c r="B131" s="25"/>
      <c r="C131" s="25"/>
      <c r="D131" s="25"/>
      <c r="E131" s="25"/>
      <c r="F131" s="25"/>
      <c r="G131" s="25"/>
      <c r="H131" s="25"/>
      <c r="J131" s="25"/>
      <c r="K131" s="25"/>
      <c r="L131" s="25"/>
      <c r="M131" s="25"/>
      <c r="N131" s="25"/>
      <c r="R131" s="20">
        <f t="shared" si="13"/>
        <v>0</v>
      </c>
      <c r="S131" s="25"/>
      <c r="T131" s="25"/>
      <c r="U131" s="25"/>
      <c r="V131" s="25"/>
      <c r="W131" s="23" t="str">
        <f t="shared" si="14"/>
        <v>-</v>
      </c>
      <c r="X131" s="23" t="str">
        <f t="shared" si="14"/>
        <v>-</v>
      </c>
    </row>
    <row r="132" spans="1:24" x14ac:dyDescent="0.25">
      <c r="A132" s="25"/>
      <c r="B132" s="25"/>
      <c r="C132" s="25"/>
      <c r="D132" s="25"/>
      <c r="E132" s="25"/>
      <c r="F132" s="25"/>
      <c r="G132" s="25"/>
      <c r="H132" s="25"/>
      <c r="J132" s="25"/>
      <c r="K132" s="25"/>
      <c r="L132" s="25"/>
      <c r="M132" s="25"/>
      <c r="N132" s="25"/>
      <c r="R132" s="20">
        <f t="shared" si="13"/>
        <v>0</v>
      </c>
      <c r="S132" s="25"/>
      <c r="T132" s="25"/>
      <c r="U132" s="25"/>
      <c r="V132" s="25"/>
      <c r="W132" s="23" t="str">
        <f t="shared" si="14"/>
        <v>-</v>
      </c>
      <c r="X132" s="23" t="str">
        <f t="shared" si="14"/>
        <v>-</v>
      </c>
    </row>
    <row r="133" spans="1:24" x14ac:dyDescent="0.25">
      <c r="A133" s="25"/>
      <c r="B133" s="25"/>
      <c r="C133" s="25"/>
      <c r="D133" s="25"/>
      <c r="E133" s="25"/>
      <c r="F133" s="25"/>
      <c r="G133" s="25"/>
      <c r="H133" s="25"/>
      <c r="J133" s="25"/>
      <c r="K133" s="25"/>
      <c r="L133" s="25"/>
      <c r="M133" s="25"/>
      <c r="N133" s="25"/>
      <c r="R133" s="20">
        <f t="shared" si="13"/>
        <v>0</v>
      </c>
      <c r="S133" s="25"/>
      <c r="T133" s="25"/>
      <c r="U133" s="25"/>
      <c r="V133" s="25"/>
      <c r="W133" s="23" t="str">
        <f t="shared" si="14"/>
        <v>-</v>
      </c>
      <c r="X133" s="23" t="str">
        <f t="shared" si="14"/>
        <v>-</v>
      </c>
    </row>
    <row r="134" spans="1:24" x14ac:dyDescent="0.25">
      <c r="A134" s="25"/>
      <c r="B134" s="25"/>
      <c r="C134" s="25"/>
      <c r="D134" s="25"/>
      <c r="E134" s="25"/>
      <c r="F134" s="25"/>
      <c r="G134" s="25"/>
      <c r="H134" s="25"/>
      <c r="J134" s="25"/>
      <c r="K134" s="25"/>
      <c r="L134" s="25"/>
      <c r="M134" s="25"/>
      <c r="N134" s="25"/>
      <c r="R134" s="20">
        <f t="shared" si="13"/>
        <v>0</v>
      </c>
      <c r="S134" s="25"/>
      <c r="T134" s="25"/>
      <c r="U134" s="25"/>
      <c r="V134" s="25"/>
      <c r="W134" s="23" t="str">
        <f t="shared" si="14"/>
        <v>-</v>
      </c>
      <c r="X134" s="23" t="str">
        <f t="shared" si="14"/>
        <v>-</v>
      </c>
    </row>
    <row r="135" spans="1:24" x14ac:dyDescent="0.25">
      <c r="A135" s="25"/>
      <c r="B135" s="25"/>
      <c r="C135" s="25"/>
      <c r="D135" s="25"/>
      <c r="E135" s="25"/>
      <c r="F135" s="25"/>
      <c r="G135" s="25"/>
      <c r="H135" s="25"/>
      <c r="J135" s="25"/>
      <c r="K135" s="25"/>
      <c r="L135" s="25"/>
      <c r="M135" s="25"/>
      <c r="N135" s="25"/>
      <c r="R135" s="20">
        <f t="shared" si="13"/>
        <v>0</v>
      </c>
      <c r="S135" s="25"/>
      <c r="T135" s="25"/>
      <c r="U135" s="25"/>
      <c r="V135" s="25"/>
      <c r="W135" s="23" t="str">
        <f t="shared" si="14"/>
        <v>-</v>
      </c>
      <c r="X135" s="23" t="str">
        <f t="shared" si="14"/>
        <v>-</v>
      </c>
    </row>
    <row r="136" spans="1:24" x14ac:dyDescent="0.25">
      <c r="A136" s="25"/>
      <c r="B136" s="25"/>
      <c r="C136" s="25"/>
      <c r="D136" s="25"/>
      <c r="E136" s="25"/>
      <c r="F136" s="25"/>
      <c r="G136" s="25"/>
      <c r="H136" s="25"/>
      <c r="J136" s="25"/>
      <c r="K136" s="25"/>
      <c r="L136" s="25"/>
      <c r="M136" s="25"/>
      <c r="N136" s="25"/>
      <c r="R136" s="20">
        <f t="shared" si="13"/>
        <v>0</v>
      </c>
      <c r="S136" s="25"/>
      <c r="T136" s="25"/>
      <c r="U136" s="25"/>
      <c r="V136" s="25"/>
      <c r="W136" s="23" t="str">
        <f t="shared" si="14"/>
        <v>-</v>
      </c>
      <c r="X136" s="23" t="str">
        <f t="shared" si="14"/>
        <v>-</v>
      </c>
    </row>
    <row r="137" spans="1:24" x14ac:dyDescent="0.25">
      <c r="A137" s="25"/>
      <c r="B137" s="25"/>
      <c r="C137" s="25"/>
      <c r="D137" s="25"/>
      <c r="E137" s="25"/>
      <c r="F137" s="25"/>
      <c r="G137" s="25"/>
      <c r="H137" s="25"/>
      <c r="J137" s="25"/>
      <c r="K137" s="25"/>
      <c r="L137" s="25"/>
      <c r="M137" s="25"/>
      <c r="N137" s="25"/>
      <c r="R137" s="20">
        <f t="shared" si="13"/>
        <v>0</v>
      </c>
      <c r="S137" s="25"/>
      <c r="T137" s="25"/>
      <c r="U137" s="25"/>
      <c r="V137" s="25"/>
      <c r="W137" s="23" t="str">
        <f t="shared" si="14"/>
        <v>-</v>
      </c>
      <c r="X137" s="23" t="str">
        <f t="shared" si="14"/>
        <v>-</v>
      </c>
    </row>
    <row r="138" spans="1:24" x14ac:dyDescent="0.25">
      <c r="A138" s="25"/>
      <c r="B138" s="25"/>
      <c r="C138" s="25"/>
      <c r="D138" s="25"/>
      <c r="E138" s="25"/>
      <c r="F138" s="25"/>
      <c r="G138" s="25"/>
      <c r="H138" s="25"/>
      <c r="J138" s="25"/>
      <c r="K138" s="25"/>
      <c r="L138" s="25"/>
      <c r="M138" s="25"/>
      <c r="N138" s="25"/>
      <c r="R138" s="20">
        <f t="shared" si="13"/>
        <v>0</v>
      </c>
      <c r="S138" s="25"/>
      <c r="T138" s="25"/>
      <c r="U138" s="25"/>
      <c r="V138" s="25"/>
      <c r="W138" s="23" t="str">
        <f t="shared" si="14"/>
        <v>-</v>
      </c>
      <c r="X138" s="23" t="str">
        <f t="shared" si="14"/>
        <v>-</v>
      </c>
    </row>
    <row r="139" spans="1:24" x14ac:dyDescent="0.25">
      <c r="A139" s="25"/>
      <c r="B139" s="25"/>
      <c r="C139" s="25"/>
      <c r="D139" s="25"/>
      <c r="E139" s="25"/>
      <c r="F139" s="25"/>
      <c r="G139" s="25"/>
      <c r="H139" s="25"/>
      <c r="J139" s="25"/>
      <c r="K139" s="25"/>
      <c r="L139" s="25"/>
      <c r="M139" s="25"/>
      <c r="N139" s="25"/>
      <c r="R139" s="20">
        <f t="shared" si="13"/>
        <v>0</v>
      </c>
      <c r="S139" s="25"/>
      <c r="T139" s="25"/>
      <c r="U139" s="25"/>
      <c r="V139" s="25"/>
      <c r="W139" s="23" t="str">
        <f t="shared" si="14"/>
        <v>-</v>
      </c>
      <c r="X139" s="23" t="str">
        <f t="shared" si="14"/>
        <v>-</v>
      </c>
    </row>
    <row r="140" spans="1:24" x14ac:dyDescent="0.25">
      <c r="A140" s="25"/>
      <c r="B140" s="25"/>
      <c r="C140" s="25"/>
      <c r="D140" s="25"/>
      <c r="E140" s="25"/>
      <c r="F140" s="25"/>
      <c r="G140" s="25"/>
      <c r="H140" s="25"/>
      <c r="J140" s="25"/>
      <c r="K140" s="25"/>
      <c r="L140" s="25"/>
      <c r="M140" s="25"/>
      <c r="N140" s="25"/>
      <c r="R140" s="20">
        <f t="shared" si="13"/>
        <v>0</v>
      </c>
      <c r="S140" s="25"/>
      <c r="T140" s="25"/>
      <c r="U140" s="25"/>
      <c r="V140" s="25"/>
      <c r="W140" s="23" t="str">
        <f t="shared" si="14"/>
        <v>-</v>
      </c>
      <c r="X140" s="23" t="str">
        <f t="shared" si="14"/>
        <v>-</v>
      </c>
    </row>
    <row r="141" spans="1:24" x14ac:dyDescent="0.25">
      <c r="A141" s="25"/>
      <c r="B141" s="25"/>
      <c r="C141" s="25"/>
      <c r="D141" s="25"/>
      <c r="E141" s="25"/>
      <c r="F141" s="25"/>
      <c r="G141" s="25"/>
      <c r="H141" s="25"/>
      <c r="J141" s="25"/>
      <c r="K141" s="25"/>
      <c r="L141" s="25"/>
      <c r="M141" s="25"/>
      <c r="N141" s="25"/>
      <c r="R141" s="20">
        <f t="shared" si="13"/>
        <v>0</v>
      </c>
      <c r="S141" s="25"/>
      <c r="T141" s="25"/>
      <c r="U141" s="25"/>
      <c r="V141" s="25"/>
      <c r="W141" s="23" t="str">
        <f t="shared" si="14"/>
        <v>-</v>
      </c>
      <c r="X141" s="23" t="str">
        <f t="shared" si="14"/>
        <v>-</v>
      </c>
    </row>
    <row r="142" spans="1:24" x14ac:dyDescent="0.25">
      <c r="A142" s="25"/>
      <c r="B142" s="25"/>
      <c r="C142" s="25"/>
      <c r="D142" s="25"/>
      <c r="E142" s="25"/>
      <c r="F142" s="25"/>
      <c r="G142" s="25"/>
      <c r="H142" s="25"/>
      <c r="J142" s="25"/>
      <c r="K142" s="25"/>
      <c r="L142" s="25"/>
      <c r="M142" s="25"/>
      <c r="N142" s="25"/>
      <c r="R142" s="20">
        <f t="shared" si="13"/>
        <v>0</v>
      </c>
      <c r="S142" s="25"/>
      <c r="T142" s="25"/>
      <c r="U142" s="25"/>
      <c r="V142" s="25"/>
      <c r="W142" s="23" t="str">
        <f t="shared" si="14"/>
        <v>-</v>
      </c>
      <c r="X142" s="23" t="str">
        <f t="shared" si="14"/>
        <v>-</v>
      </c>
    </row>
    <row r="143" spans="1:24" x14ac:dyDescent="0.25">
      <c r="A143" s="25"/>
      <c r="B143" s="25"/>
      <c r="C143" s="25"/>
      <c r="D143" s="25"/>
      <c r="E143" s="25"/>
      <c r="F143" s="25"/>
      <c r="G143" s="25"/>
      <c r="H143" s="25"/>
      <c r="J143" s="25"/>
      <c r="K143" s="25"/>
      <c r="L143" s="25"/>
      <c r="M143" s="25"/>
      <c r="N143" s="25"/>
      <c r="R143" s="20">
        <f t="shared" si="13"/>
        <v>0</v>
      </c>
      <c r="S143" s="25"/>
      <c r="T143" s="25"/>
      <c r="U143" s="25"/>
      <c r="V143" s="25"/>
      <c r="W143" s="23" t="str">
        <f t="shared" si="14"/>
        <v>-</v>
      </c>
      <c r="X143" s="23" t="str">
        <f t="shared" si="14"/>
        <v>-</v>
      </c>
    </row>
    <row r="144" spans="1:24" x14ac:dyDescent="0.25">
      <c r="A144" s="25"/>
      <c r="B144" s="25"/>
      <c r="C144" s="25"/>
      <c r="D144" s="25"/>
      <c r="E144" s="25"/>
      <c r="F144" s="25"/>
      <c r="G144" s="25"/>
      <c r="H144" s="25"/>
      <c r="J144" s="25"/>
      <c r="K144" s="25"/>
      <c r="L144" s="25"/>
      <c r="M144" s="25"/>
      <c r="N144" s="25"/>
      <c r="R144" s="20">
        <f t="shared" si="13"/>
        <v>0</v>
      </c>
      <c r="S144" s="25"/>
      <c r="T144" s="25"/>
      <c r="U144" s="25"/>
      <c r="V144" s="25"/>
      <c r="W144" s="23" t="str">
        <f t="shared" si="14"/>
        <v>-</v>
      </c>
      <c r="X144" s="23" t="str">
        <f t="shared" si="14"/>
        <v>-</v>
      </c>
    </row>
    <row r="145" spans="1:24" x14ac:dyDescent="0.25">
      <c r="A145" s="25"/>
      <c r="B145" s="25"/>
      <c r="C145" s="25"/>
      <c r="D145" s="25"/>
      <c r="E145" s="25"/>
      <c r="F145" s="25"/>
      <c r="G145" s="25"/>
      <c r="H145" s="25"/>
      <c r="J145" s="25"/>
      <c r="K145" s="25"/>
      <c r="L145" s="25"/>
      <c r="M145" s="25"/>
      <c r="N145" s="25"/>
      <c r="R145" s="20">
        <f t="shared" si="13"/>
        <v>0</v>
      </c>
      <c r="S145" s="25"/>
      <c r="T145" s="25"/>
      <c r="U145" s="25"/>
      <c r="V145" s="25"/>
      <c r="W145" s="23" t="str">
        <f t="shared" si="14"/>
        <v>-</v>
      </c>
      <c r="X145" s="23" t="str">
        <f t="shared" si="14"/>
        <v>-</v>
      </c>
    </row>
    <row r="146" spans="1:24" x14ac:dyDescent="0.25">
      <c r="A146" s="25"/>
      <c r="B146" s="25"/>
      <c r="C146" s="25"/>
      <c r="D146" s="25"/>
      <c r="E146" s="25"/>
      <c r="F146" s="25"/>
      <c r="G146" s="25"/>
      <c r="H146" s="25"/>
      <c r="J146" s="25"/>
      <c r="K146" s="25"/>
      <c r="L146" s="25"/>
      <c r="M146" s="25"/>
      <c r="N146" s="25"/>
      <c r="R146" s="20">
        <f t="shared" si="13"/>
        <v>0</v>
      </c>
      <c r="S146" s="25"/>
      <c r="T146" s="25"/>
      <c r="U146" s="25"/>
      <c r="V146" s="25"/>
      <c r="W146" s="23" t="str">
        <f t="shared" si="14"/>
        <v>-</v>
      </c>
      <c r="X146" s="23" t="str">
        <f t="shared" si="14"/>
        <v>-</v>
      </c>
    </row>
    <row r="147" spans="1:24" x14ac:dyDescent="0.25">
      <c r="A147" s="25"/>
      <c r="B147" s="25"/>
      <c r="C147" s="25"/>
      <c r="D147" s="25"/>
      <c r="E147" s="25"/>
      <c r="F147" s="25"/>
      <c r="G147" s="25"/>
      <c r="H147" s="25"/>
      <c r="J147" s="25"/>
      <c r="K147" s="25"/>
      <c r="L147" s="25"/>
      <c r="M147" s="25"/>
      <c r="N147" s="25"/>
      <c r="R147" s="20">
        <f t="shared" si="13"/>
        <v>0</v>
      </c>
      <c r="S147" s="25"/>
      <c r="T147" s="25"/>
      <c r="U147" s="25"/>
      <c r="V147" s="25"/>
      <c r="W147" s="23" t="str">
        <f t="shared" si="14"/>
        <v>-</v>
      </c>
      <c r="X147" s="23" t="str">
        <f t="shared" si="14"/>
        <v>-</v>
      </c>
    </row>
    <row r="148" spans="1:24" x14ac:dyDescent="0.25">
      <c r="A148" s="25"/>
      <c r="B148" s="25"/>
      <c r="C148" s="25"/>
      <c r="D148" s="25"/>
      <c r="E148" s="25"/>
      <c r="F148" s="25"/>
      <c r="G148" s="25"/>
      <c r="H148" s="25"/>
      <c r="J148" s="25"/>
      <c r="K148" s="25"/>
      <c r="L148" s="25"/>
      <c r="M148" s="25"/>
      <c r="N148" s="25"/>
      <c r="R148" s="20">
        <f t="shared" si="13"/>
        <v>0</v>
      </c>
      <c r="S148" s="25"/>
      <c r="T148" s="25"/>
      <c r="U148" s="25"/>
      <c r="V148" s="25"/>
      <c r="W148" s="23" t="str">
        <f t="shared" si="14"/>
        <v>-</v>
      </c>
      <c r="X148" s="23" t="str">
        <f t="shared" si="14"/>
        <v>-</v>
      </c>
    </row>
    <row r="149" spans="1:24" x14ac:dyDescent="0.25">
      <c r="A149" s="25"/>
      <c r="B149" s="25"/>
      <c r="C149" s="25"/>
      <c r="D149" s="25"/>
      <c r="E149" s="25"/>
      <c r="F149" s="25"/>
      <c r="G149" s="25"/>
      <c r="H149" s="25"/>
      <c r="J149" s="25"/>
      <c r="K149" s="25"/>
      <c r="L149" s="25"/>
      <c r="M149" s="25"/>
      <c r="N149" s="25"/>
      <c r="R149" s="20">
        <f t="shared" si="13"/>
        <v>0</v>
      </c>
      <c r="S149" s="25"/>
      <c r="T149" s="25"/>
      <c r="U149" s="25"/>
      <c r="V149" s="25"/>
      <c r="W149" s="23" t="str">
        <f t="shared" si="14"/>
        <v>-</v>
      </c>
      <c r="X149" s="23" t="str">
        <f t="shared" si="14"/>
        <v>-</v>
      </c>
    </row>
    <row r="150" spans="1:24" x14ac:dyDescent="0.25">
      <c r="A150" s="25"/>
      <c r="B150" s="25"/>
      <c r="C150" s="25"/>
      <c r="D150" s="25"/>
      <c r="E150" s="25"/>
      <c r="F150" s="25"/>
      <c r="G150" s="25"/>
      <c r="H150" s="25"/>
      <c r="J150" s="25"/>
      <c r="K150" s="25"/>
      <c r="L150" s="25"/>
      <c r="M150" s="25"/>
      <c r="N150" s="25"/>
      <c r="R150" s="20">
        <f t="shared" si="13"/>
        <v>0</v>
      </c>
      <c r="S150" s="25"/>
      <c r="T150" s="25"/>
      <c r="U150" s="25"/>
      <c r="V150" s="25"/>
      <c r="W150" s="23" t="str">
        <f t="shared" si="14"/>
        <v>-</v>
      </c>
      <c r="X150" s="23" t="str">
        <f t="shared" si="14"/>
        <v>-</v>
      </c>
    </row>
    <row r="151" spans="1:24" x14ac:dyDescent="0.25">
      <c r="A151" s="25"/>
      <c r="B151" s="25"/>
      <c r="C151" s="25"/>
      <c r="D151" s="25"/>
      <c r="E151" s="25"/>
      <c r="F151" s="25"/>
      <c r="G151" s="25"/>
      <c r="H151" s="25"/>
      <c r="J151" s="25"/>
      <c r="K151" s="25"/>
      <c r="L151" s="25"/>
      <c r="M151" s="25"/>
      <c r="N151" s="25"/>
      <c r="R151" s="20">
        <f t="shared" si="13"/>
        <v>0</v>
      </c>
      <c r="S151" s="25"/>
      <c r="T151" s="25"/>
      <c r="U151" s="25"/>
      <c r="V151" s="25"/>
      <c r="W151" s="23" t="str">
        <f t="shared" si="14"/>
        <v>-</v>
      </c>
      <c r="X151" s="23" t="str">
        <f t="shared" si="14"/>
        <v>-</v>
      </c>
    </row>
    <row r="152" spans="1:24" x14ac:dyDescent="0.25">
      <c r="A152" s="25"/>
      <c r="B152" s="25"/>
      <c r="C152" s="25"/>
      <c r="D152" s="25"/>
      <c r="E152" s="25"/>
      <c r="F152" s="25"/>
      <c r="G152" s="25"/>
      <c r="H152" s="25"/>
      <c r="J152" s="25"/>
      <c r="K152" s="25"/>
      <c r="L152" s="25"/>
      <c r="M152" s="25"/>
      <c r="N152" s="25"/>
      <c r="R152" s="20">
        <f t="shared" si="13"/>
        <v>0</v>
      </c>
      <c r="S152" s="25"/>
      <c r="T152" s="25"/>
      <c r="U152" s="25"/>
      <c r="V152" s="25"/>
      <c r="W152" s="23" t="str">
        <f t="shared" si="14"/>
        <v>-</v>
      </c>
      <c r="X152" s="23" t="str">
        <f t="shared" si="14"/>
        <v>-</v>
      </c>
    </row>
    <row r="153" spans="1:24" x14ac:dyDescent="0.25">
      <c r="A153" s="25"/>
      <c r="B153" s="25"/>
      <c r="C153" s="25"/>
      <c r="D153" s="25"/>
      <c r="E153" s="25"/>
      <c r="F153" s="25"/>
      <c r="G153" s="25"/>
      <c r="H153" s="25"/>
      <c r="J153" s="25"/>
      <c r="K153" s="25"/>
      <c r="L153" s="25"/>
      <c r="M153" s="25"/>
      <c r="N153" s="25"/>
      <c r="R153" s="20">
        <f t="shared" si="13"/>
        <v>0</v>
      </c>
      <c r="S153" s="25"/>
      <c r="T153" s="25"/>
      <c r="U153" s="25"/>
      <c r="V153" s="25"/>
      <c r="W153" s="23" t="str">
        <f t="shared" si="14"/>
        <v>-</v>
      </c>
      <c r="X153" s="23" t="str">
        <f t="shared" si="14"/>
        <v>-</v>
      </c>
    </row>
    <row r="154" spans="1:24" x14ac:dyDescent="0.25">
      <c r="A154" s="25"/>
      <c r="B154" s="25"/>
      <c r="C154" s="25"/>
      <c r="D154" s="25"/>
      <c r="E154" s="25"/>
      <c r="F154" s="25"/>
      <c r="G154" s="25"/>
      <c r="H154" s="25"/>
      <c r="J154" s="25"/>
      <c r="K154" s="25"/>
      <c r="L154" s="25"/>
      <c r="M154" s="25"/>
      <c r="N154" s="25"/>
      <c r="R154" s="20">
        <f t="shared" si="13"/>
        <v>0</v>
      </c>
      <c r="S154" s="25"/>
      <c r="T154" s="25"/>
      <c r="U154" s="25"/>
      <c r="V154" s="25"/>
      <c r="W154" s="23" t="str">
        <f t="shared" si="14"/>
        <v>-</v>
      </c>
      <c r="X154" s="23" t="str">
        <f t="shared" si="14"/>
        <v>-</v>
      </c>
    </row>
    <row r="155" spans="1:24" x14ac:dyDescent="0.25">
      <c r="A155" s="25"/>
      <c r="B155" s="25"/>
      <c r="C155" s="25"/>
      <c r="D155" s="25"/>
      <c r="E155" s="25"/>
      <c r="F155" s="25"/>
      <c r="G155" s="25"/>
      <c r="H155" s="25"/>
      <c r="J155" s="25"/>
      <c r="K155" s="25"/>
      <c r="L155" s="25"/>
      <c r="M155" s="25"/>
      <c r="N155" s="25"/>
      <c r="R155" s="20">
        <f t="shared" si="13"/>
        <v>0</v>
      </c>
      <c r="S155" s="25"/>
      <c r="T155" s="25"/>
      <c r="U155" s="25"/>
      <c r="V155" s="25"/>
      <c r="W155" s="23" t="str">
        <f t="shared" si="14"/>
        <v>-</v>
      </c>
      <c r="X155" s="23" t="str">
        <f t="shared" si="14"/>
        <v>-</v>
      </c>
    </row>
    <row r="156" spans="1:24" x14ac:dyDescent="0.25">
      <c r="A156" s="25"/>
      <c r="B156" s="25"/>
      <c r="C156" s="25"/>
      <c r="D156" s="25"/>
      <c r="E156" s="25"/>
      <c r="F156" s="25"/>
      <c r="G156" s="25"/>
      <c r="H156" s="25"/>
      <c r="J156" s="25"/>
      <c r="K156" s="25"/>
      <c r="L156" s="25"/>
      <c r="M156" s="25"/>
      <c r="N156" s="25"/>
      <c r="R156" s="20">
        <f t="shared" si="13"/>
        <v>0</v>
      </c>
      <c r="S156" s="25"/>
      <c r="T156" s="25"/>
      <c r="U156" s="25"/>
      <c r="V156" s="25"/>
      <c r="W156" s="23" t="str">
        <f t="shared" si="14"/>
        <v>-</v>
      </c>
      <c r="X156" s="23" t="str">
        <f t="shared" si="14"/>
        <v>-</v>
      </c>
    </row>
    <row r="157" spans="1:24" x14ac:dyDescent="0.25">
      <c r="A157" s="25"/>
      <c r="B157" s="25"/>
      <c r="C157" s="25"/>
      <c r="D157" s="25"/>
      <c r="E157" s="25"/>
      <c r="F157" s="25"/>
      <c r="G157" s="25"/>
      <c r="H157" s="25"/>
      <c r="J157" s="25"/>
      <c r="K157" s="25"/>
      <c r="L157" s="25"/>
      <c r="M157" s="25"/>
      <c r="N157" s="25"/>
      <c r="R157" s="20">
        <f t="shared" si="13"/>
        <v>0</v>
      </c>
      <c r="S157" s="25"/>
      <c r="T157" s="25"/>
      <c r="U157" s="25"/>
      <c r="V157" s="25"/>
      <c r="W157" s="23" t="str">
        <f t="shared" si="14"/>
        <v>-</v>
      </c>
      <c r="X157" s="23" t="str">
        <f t="shared" si="14"/>
        <v>-</v>
      </c>
    </row>
    <row r="158" spans="1:24" x14ac:dyDescent="0.25">
      <c r="A158" s="25"/>
      <c r="B158" s="25"/>
      <c r="C158" s="25"/>
      <c r="D158" s="25"/>
      <c r="E158" s="25"/>
      <c r="F158" s="25"/>
      <c r="G158" s="25"/>
      <c r="H158" s="25"/>
      <c r="J158" s="25"/>
      <c r="K158" s="25"/>
      <c r="L158" s="25"/>
      <c r="M158" s="25"/>
      <c r="N158" s="25"/>
      <c r="R158" s="20">
        <f t="shared" si="13"/>
        <v>0</v>
      </c>
      <c r="S158" s="25"/>
      <c r="T158" s="25"/>
      <c r="U158" s="25"/>
      <c r="V158" s="25"/>
      <c r="W158" s="23" t="str">
        <f t="shared" si="14"/>
        <v>-</v>
      </c>
      <c r="X158" s="23" t="str">
        <f t="shared" si="14"/>
        <v>-</v>
      </c>
    </row>
    <row r="159" spans="1:24" x14ac:dyDescent="0.25">
      <c r="A159" s="25"/>
      <c r="B159" s="25"/>
      <c r="C159" s="25"/>
      <c r="D159" s="25"/>
      <c r="E159" s="25"/>
      <c r="F159" s="25"/>
      <c r="G159" s="25"/>
      <c r="H159" s="25"/>
      <c r="J159" s="25"/>
      <c r="K159" s="25"/>
      <c r="L159" s="25"/>
      <c r="M159" s="25"/>
      <c r="N159" s="25"/>
      <c r="R159" s="20">
        <f t="shared" si="13"/>
        <v>0</v>
      </c>
      <c r="S159" s="25"/>
      <c r="T159" s="25"/>
      <c r="U159" s="25"/>
      <c r="V159" s="25"/>
      <c r="W159" s="23" t="str">
        <f t="shared" si="14"/>
        <v>-</v>
      </c>
      <c r="X159" s="23" t="str">
        <f t="shared" si="14"/>
        <v>-</v>
      </c>
    </row>
    <row r="160" spans="1:24" x14ac:dyDescent="0.25">
      <c r="A160" s="25"/>
      <c r="B160" s="25"/>
      <c r="C160" s="25"/>
      <c r="D160" s="25"/>
      <c r="E160" s="25"/>
      <c r="F160" s="25"/>
      <c r="G160" s="25"/>
      <c r="H160" s="25"/>
      <c r="J160" s="25"/>
      <c r="K160" s="25"/>
      <c r="L160" s="25"/>
      <c r="M160" s="25"/>
      <c r="N160" s="25"/>
      <c r="R160" s="20">
        <f t="shared" si="13"/>
        <v>0</v>
      </c>
      <c r="S160" s="25"/>
      <c r="T160" s="25"/>
      <c r="U160" s="25"/>
      <c r="V160" s="25"/>
      <c r="W160" s="23" t="str">
        <f t="shared" si="14"/>
        <v>-</v>
      </c>
      <c r="X160" s="23" t="str">
        <f t="shared" si="14"/>
        <v>-</v>
      </c>
    </row>
    <row r="161" spans="1:24" x14ac:dyDescent="0.25">
      <c r="A161" s="25"/>
      <c r="B161" s="25"/>
      <c r="C161" s="25"/>
      <c r="D161" s="25"/>
      <c r="E161" s="25"/>
      <c r="F161" s="25"/>
      <c r="G161" s="25"/>
      <c r="H161" s="25"/>
      <c r="J161" s="25"/>
      <c r="K161" s="25"/>
      <c r="L161" s="25"/>
      <c r="M161" s="25"/>
      <c r="N161" s="25"/>
      <c r="R161" s="20">
        <f t="shared" si="13"/>
        <v>0</v>
      </c>
      <c r="S161" s="25"/>
      <c r="T161" s="25"/>
      <c r="U161" s="25"/>
      <c r="V161" s="25"/>
      <c r="W161" s="23" t="str">
        <f t="shared" si="14"/>
        <v>-</v>
      </c>
      <c r="X161" s="23" t="str">
        <f t="shared" si="14"/>
        <v>-</v>
      </c>
    </row>
    <row r="162" spans="1:24" x14ac:dyDescent="0.25">
      <c r="A162" s="25"/>
      <c r="B162" s="25"/>
      <c r="C162" s="25"/>
      <c r="D162" s="25"/>
      <c r="E162" s="25"/>
      <c r="F162" s="25"/>
      <c r="G162" s="25"/>
      <c r="H162" s="25"/>
      <c r="J162" s="25"/>
      <c r="K162" s="25"/>
      <c r="L162" s="25"/>
      <c r="M162" s="25"/>
      <c r="N162" s="25"/>
      <c r="R162" s="20">
        <f t="shared" si="13"/>
        <v>0</v>
      </c>
      <c r="S162" s="25"/>
      <c r="T162" s="25"/>
      <c r="U162" s="25"/>
      <c r="V162" s="25"/>
      <c r="W162" s="23" t="str">
        <f t="shared" si="14"/>
        <v>-</v>
      </c>
      <c r="X162" s="23" t="str">
        <f t="shared" si="14"/>
        <v>-</v>
      </c>
    </row>
    <row r="163" spans="1:24" x14ac:dyDescent="0.25">
      <c r="A163" s="25"/>
      <c r="B163" s="25"/>
      <c r="C163" s="25"/>
      <c r="D163" s="25"/>
      <c r="E163" s="25"/>
      <c r="F163" s="25"/>
      <c r="G163" s="25"/>
      <c r="H163" s="25"/>
      <c r="J163" s="25"/>
      <c r="K163" s="25"/>
      <c r="L163" s="25"/>
      <c r="M163" s="25"/>
      <c r="N163" s="25"/>
      <c r="R163" s="20">
        <f t="shared" ref="R163:R226" si="15">A163</f>
        <v>0</v>
      </c>
      <c r="S163" s="25"/>
      <c r="T163" s="25"/>
      <c r="U163" s="25"/>
      <c r="V163" s="25"/>
      <c r="W163" s="23" t="str">
        <f t="shared" si="14"/>
        <v>-</v>
      </c>
      <c r="X163" s="23" t="str">
        <f t="shared" si="14"/>
        <v>-</v>
      </c>
    </row>
    <row r="164" spans="1:24" x14ac:dyDescent="0.25">
      <c r="A164" s="25"/>
      <c r="B164" s="25"/>
      <c r="C164" s="25"/>
      <c r="D164" s="25"/>
      <c r="E164" s="25"/>
      <c r="F164" s="25"/>
      <c r="G164" s="25"/>
      <c r="H164" s="25"/>
      <c r="J164" s="25"/>
      <c r="K164" s="25"/>
      <c r="L164" s="25"/>
      <c r="M164" s="25"/>
      <c r="N164" s="25"/>
      <c r="R164" s="20">
        <f t="shared" si="15"/>
        <v>0</v>
      </c>
      <c r="S164" s="25"/>
      <c r="T164" s="25"/>
      <c r="U164" s="25"/>
      <c r="V164" s="25"/>
      <c r="W164" s="23" t="str">
        <f t="shared" si="14"/>
        <v>-</v>
      </c>
      <c r="X164" s="23" t="str">
        <f t="shared" si="14"/>
        <v>-</v>
      </c>
    </row>
    <row r="165" spans="1:24" x14ac:dyDescent="0.25">
      <c r="A165" s="25"/>
      <c r="B165" s="25"/>
      <c r="C165" s="25"/>
      <c r="D165" s="25"/>
      <c r="E165" s="25"/>
      <c r="F165" s="25"/>
      <c r="G165" s="25"/>
      <c r="H165" s="25"/>
      <c r="J165" s="25"/>
      <c r="K165" s="25"/>
      <c r="L165" s="25"/>
      <c r="M165" s="25"/>
      <c r="N165" s="25"/>
      <c r="R165" s="20">
        <f t="shared" si="15"/>
        <v>0</v>
      </c>
      <c r="S165" s="25"/>
      <c r="T165" s="25"/>
      <c r="U165" s="25"/>
      <c r="V165" s="25"/>
      <c r="W165" s="23" t="str">
        <f t="shared" si="14"/>
        <v>-</v>
      </c>
      <c r="X165" s="23" t="str">
        <f t="shared" si="14"/>
        <v>-</v>
      </c>
    </row>
    <row r="166" spans="1:24" x14ac:dyDescent="0.25">
      <c r="A166" s="25"/>
      <c r="B166" s="25"/>
      <c r="C166" s="25"/>
      <c r="D166" s="25"/>
      <c r="E166" s="25"/>
      <c r="F166" s="25"/>
      <c r="G166" s="25"/>
      <c r="H166" s="25"/>
      <c r="J166" s="25"/>
      <c r="K166" s="25"/>
      <c r="L166" s="25"/>
      <c r="M166" s="25"/>
      <c r="N166" s="25"/>
      <c r="R166" s="20">
        <f t="shared" si="15"/>
        <v>0</v>
      </c>
      <c r="S166" s="25"/>
      <c r="T166" s="25"/>
      <c r="U166" s="25"/>
      <c r="V166" s="25"/>
      <c r="W166" s="23" t="str">
        <f t="shared" si="14"/>
        <v>-</v>
      </c>
      <c r="X166" s="23" t="str">
        <f t="shared" si="14"/>
        <v>-</v>
      </c>
    </row>
    <row r="167" spans="1:24" x14ac:dyDescent="0.25">
      <c r="A167" s="25"/>
      <c r="B167" s="25"/>
      <c r="C167" s="25"/>
      <c r="D167" s="25"/>
      <c r="E167" s="25"/>
      <c r="F167" s="25"/>
      <c r="G167" s="25"/>
      <c r="H167" s="25"/>
      <c r="J167" s="25"/>
      <c r="K167" s="25"/>
      <c r="L167" s="25"/>
      <c r="M167" s="25"/>
      <c r="N167" s="25"/>
      <c r="R167" s="20">
        <f t="shared" si="15"/>
        <v>0</v>
      </c>
      <c r="S167" s="25"/>
      <c r="T167" s="25"/>
      <c r="U167" s="25"/>
      <c r="V167" s="25"/>
      <c r="W167" s="23" t="str">
        <f t="shared" si="14"/>
        <v>-</v>
      </c>
      <c r="X167" s="23" t="str">
        <f t="shared" si="14"/>
        <v>-</v>
      </c>
    </row>
    <row r="168" spans="1:24" x14ac:dyDescent="0.25">
      <c r="A168" s="25"/>
      <c r="B168" s="25"/>
      <c r="C168" s="25"/>
      <c r="D168" s="25"/>
      <c r="E168" s="25"/>
      <c r="F168" s="25"/>
      <c r="G168" s="25"/>
      <c r="H168" s="25"/>
      <c r="J168" s="25"/>
      <c r="K168" s="25"/>
      <c r="L168" s="25"/>
      <c r="M168" s="25"/>
      <c r="N168" s="25"/>
      <c r="R168" s="20">
        <f t="shared" si="15"/>
        <v>0</v>
      </c>
      <c r="S168" s="25"/>
      <c r="T168" s="25"/>
      <c r="U168" s="25"/>
      <c r="V168" s="25"/>
      <c r="W168" s="23" t="str">
        <f t="shared" si="14"/>
        <v>-</v>
      </c>
      <c r="X168" s="23" t="str">
        <f t="shared" si="14"/>
        <v>-</v>
      </c>
    </row>
    <row r="169" spans="1:24" x14ac:dyDescent="0.25">
      <c r="A169" s="25"/>
      <c r="B169" s="25"/>
      <c r="C169" s="25"/>
      <c r="D169" s="25"/>
      <c r="E169" s="25"/>
      <c r="F169" s="25"/>
      <c r="G169" s="25"/>
      <c r="H169" s="25"/>
      <c r="J169" s="25"/>
      <c r="K169" s="25"/>
      <c r="L169" s="25"/>
      <c r="M169" s="25"/>
      <c r="N169" s="25"/>
      <c r="R169" s="20">
        <f t="shared" si="15"/>
        <v>0</v>
      </c>
      <c r="S169" s="25"/>
      <c r="T169" s="25"/>
      <c r="U169" s="25"/>
      <c r="V169" s="25"/>
      <c r="W169" s="23" t="str">
        <f t="shared" si="14"/>
        <v>-</v>
      </c>
      <c r="X169" s="23" t="str">
        <f t="shared" si="14"/>
        <v>-</v>
      </c>
    </row>
    <row r="170" spans="1:24" x14ac:dyDescent="0.25">
      <c r="A170" s="25"/>
      <c r="B170" s="25"/>
      <c r="C170" s="25"/>
      <c r="D170" s="25"/>
      <c r="E170" s="25"/>
      <c r="F170" s="25"/>
      <c r="G170" s="25"/>
      <c r="H170" s="25"/>
      <c r="J170" s="25"/>
      <c r="K170" s="25"/>
      <c r="L170" s="25"/>
      <c r="M170" s="25"/>
      <c r="N170" s="25"/>
      <c r="R170" s="20">
        <f t="shared" si="15"/>
        <v>0</v>
      </c>
      <c r="S170" s="25"/>
      <c r="T170" s="25"/>
      <c r="U170" s="25"/>
      <c r="V170" s="25"/>
      <c r="W170" s="23" t="str">
        <f t="shared" si="14"/>
        <v>-</v>
      </c>
      <c r="X170" s="23" t="str">
        <f t="shared" si="14"/>
        <v>-</v>
      </c>
    </row>
    <row r="171" spans="1:24" x14ac:dyDescent="0.25">
      <c r="A171" s="25"/>
      <c r="B171" s="25"/>
      <c r="C171" s="25"/>
      <c r="D171" s="25"/>
      <c r="E171" s="25"/>
      <c r="F171" s="25"/>
      <c r="G171" s="25"/>
      <c r="H171" s="25"/>
      <c r="J171" s="25"/>
      <c r="K171" s="25"/>
      <c r="L171" s="25"/>
      <c r="M171" s="25"/>
      <c r="N171" s="25"/>
      <c r="R171" s="20">
        <f t="shared" si="15"/>
        <v>0</v>
      </c>
      <c r="S171" s="25"/>
      <c r="T171" s="25"/>
      <c r="U171" s="25"/>
      <c r="V171" s="25"/>
      <c r="W171" s="23" t="str">
        <f t="shared" si="14"/>
        <v>-</v>
      </c>
      <c r="X171" s="23" t="str">
        <f t="shared" si="14"/>
        <v>-</v>
      </c>
    </row>
    <row r="172" spans="1:24" x14ac:dyDescent="0.25">
      <c r="A172" s="25"/>
      <c r="B172" s="25"/>
      <c r="C172" s="25"/>
      <c r="D172" s="25"/>
      <c r="E172" s="25"/>
      <c r="F172" s="25"/>
      <c r="G172" s="25"/>
      <c r="H172" s="25"/>
      <c r="J172" s="25"/>
      <c r="K172" s="25"/>
      <c r="L172" s="25"/>
      <c r="M172" s="25"/>
      <c r="N172" s="25"/>
      <c r="R172" s="20">
        <f t="shared" si="15"/>
        <v>0</v>
      </c>
      <c r="S172" s="25"/>
      <c r="T172" s="25"/>
      <c r="U172" s="25"/>
      <c r="V172" s="25"/>
      <c r="W172" s="23" t="str">
        <f t="shared" si="14"/>
        <v>-</v>
      </c>
      <c r="X172" s="23" t="str">
        <f t="shared" si="14"/>
        <v>-</v>
      </c>
    </row>
    <row r="173" spans="1:24" x14ac:dyDescent="0.25">
      <c r="A173" s="25"/>
      <c r="B173" s="25"/>
      <c r="C173" s="25"/>
      <c r="D173" s="25"/>
      <c r="E173" s="25"/>
      <c r="F173" s="25"/>
      <c r="G173" s="25"/>
      <c r="H173" s="25"/>
      <c r="J173" s="25"/>
      <c r="K173" s="25"/>
      <c r="L173" s="25"/>
      <c r="M173" s="25"/>
      <c r="N173" s="25"/>
      <c r="R173" s="20">
        <f t="shared" si="15"/>
        <v>0</v>
      </c>
      <c r="S173" s="25"/>
      <c r="T173" s="25"/>
      <c r="U173" s="25"/>
      <c r="V173" s="25"/>
      <c r="W173" s="23" t="str">
        <f t="shared" si="14"/>
        <v>-</v>
      </c>
      <c r="X173" s="23" t="str">
        <f t="shared" si="14"/>
        <v>-</v>
      </c>
    </row>
    <row r="174" spans="1:24" x14ac:dyDescent="0.25">
      <c r="A174" s="25"/>
      <c r="B174" s="25"/>
      <c r="C174" s="25"/>
      <c r="D174" s="25"/>
      <c r="E174" s="25"/>
      <c r="F174" s="25"/>
      <c r="G174" s="25"/>
      <c r="H174" s="25"/>
      <c r="J174" s="25"/>
      <c r="K174" s="25"/>
      <c r="L174" s="25"/>
      <c r="M174" s="25"/>
      <c r="N174" s="25"/>
      <c r="R174" s="20">
        <f t="shared" si="15"/>
        <v>0</v>
      </c>
      <c r="S174" s="25"/>
      <c r="T174" s="25"/>
      <c r="U174" s="25"/>
      <c r="V174" s="25"/>
      <c r="W174" s="23" t="str">
        <f t="shared" si="14"/>
        <v>-</v>
      </c>
      <c r="X174" s="23" t="str">
        <f t="shared" si="14"/>
        <v>-</v>
      </c>
    </row>
    <row r="175" spans="1:24" x14ac:dyDescent="0.25">
      <c r="A175" s="25"/>
      <c r="B175" s="25"/>
      <c r="C175" s="25"/>
      <c r="D175" s="25"/>
      <c r="E175" s="25"/>
      <c r="F175" s="25"/>
      <c r="G175" s="25"/>
      <c r="H175" s="25"/>
      <c r="J175" s="25"/>
      <c r="K175" s="25"/>
      <c r="L175" s="25"/>
      <c r="M175" s="25"/>
      <c r="N175" s="25"/>
      <c r="R175" s="20">
        <f t="shared" si="15"/>
        <v>0</v>
      </c>
      <c r="S175" s="25"/>
      <c r="T175" s="25"/>
      <c r="U175" s="25"/>
      <c r="V175" s="25"/>
      <c r="W175" s="23" t="str">
        <f t="shared" si="14"/>
        <v>-</v>
      </c>
      <c r="X175" s="23" t="str">
        <f t="shared" si="14"/>
        <v>-</v>
      </c>
    </row>
    <row r="176" spans="1:24" x14ac:dyDescent="0.25">
      <c r="A176" s="25"/>
      <c r="B176" s="25"/>
      <c r="C176" s="25"/>
      <c r="D176" s="25"/>
      <c r="E176" s="25"/>
      <c r="F176" s="25"/>
      <c r="G176" s="25"/>
      <c r="H176" s="25"/>
      <c r="J176" s="25"/>
      <c r="K176" s="25"/>
      <c r="L176" s="25"/>
      <c r="M176" s="25"/>
      <c r="N176" s="25"/>
      <c r="R176" s="20">
        <f t="shared" si="15"/>
        <v>0</v>
      </c>
      <c r="S176" s="25"/>
      <c r="T176" s="25"/>
      <c r="U176" s="25"/>
      <c r="V176" s="25"/>
      <c r="W176" s="23" t="str">
        <f t="shared" si="14"/>
        <v>-</v>
      </c>
      <c r="X176" s="23" t="str">
        <f t="shared" si="14"/>
        <v>-</v>
      </c>
    </row>
    <row r="177" spans="1:24" x14ac:dyDescent="0.25">
      <c r="A177" s="25"/>
      <c r="B177" s="25"/>
      <c r="C177" s="25"/>
      <c r="D177" s="25"/>
      <c r="E177" s="25"/>
      <c r="F177" s="25"/>
      <c r="G177" s="25"/>
      <c r="H177" s="25"/>
      <c r="J177" s="25"/>
      <c r="K177" s="25"/>
      <c r="L177" s="25"/>
      <c r="M177" s="25"/>
      <c r="N177" s="25"/>
      <c r="R177" s="20">
        <f t="shared" si="15"/>
        <v>0</v>
      </c>
      <c r="S177" s="25"/>
      <c r="T177" s="25"/>
      <c r="U177" s="25"/>
      <c r="V177" s="25"/>
      <c r="W177" s="23" t="str">
        <f t="shared" si="14"/>
        <v>-</v>
      </c>
      <c r="X177" s="23" t="str">
        <f t="shared" si="14"/>
        <v>-</v>
      </c>
    </row>
    <row r="178" spans="1:24" x14ac:dyDescent="0.25">
      <c r="A178" s="25"/>
      <c r="B178" s="25"/>
      <c r="C178" s="25"/>
      <c r="D178" s="25"/>
      <c r="E178" s="25"/>
      <c r="F178" s="25"/>
      <c r="G178" s="25"/>
      <c r="H178" s="25"/>
      <c r="J178" s="25"/>
      <c r="K178" s="25"/>
      <c r="L178" s="25"/>
      <c r="M178" s="25"/>
      <c r="N178" s="25"/>
      <c r="R178" s="20">
        <f t="shared" si="15"/>
        <v>0</v>
      </c>
      <c r="S178" s="25"/>
      <c r="T178" s="25"/>
      <c r="U178" s="25"/>
      <c r="V178" s="25"/>
      <c r="W178" s="23" t="str">
        <f t="shared" ref="W178:X241" si="16">IF((J178+L178/$X$6)&gt;0,(J178+L178/$X$6),"-")</f>
        <v>-</v>
      </c>
      <c r="X178" s="23" t="str">
        <f t="shared" si="16"/>
        <v>-</v>
      </c>
    </row>
    <row r="179" spans="1:24" x14ac:dyDescent="0.25">
      <c r="A179" s="25"/>
      <c r="B179" s="25"/>
      <c r="C179" s="25"/>
      <c r="D179" s="25"/>
      <c r="E179" s="25"/>
      <c r="F179" s="25"/>
      <c r="G179" s="25"/>
      <c r="H179" s="25"/>
      <c r="J179" s="25"/>
      <c r="K179" s="25"/>
      <c r="L179" s="25"/>
      <c r="M179" s="25"/>
      <c r="N179" s="25"/>
      <c r="R179" s="20">
        <f t="shared" si="15"/>
        <v>0</v>
      </c>
      <c r="S179" s="25"/>
      <c r="T179" s="25"/>
      <c r="U179" s="25"/>
      <c r="V179" s="25"/>
      <c r="W179" s="23" t="str">
        <f t="shared" si="16"/>
        <v>-</v>
      </c>
      <c r="X179" s="23" t="str">
        <f t="shared" si="16"/>
        <v>-</v>
      </c>
    </row>
    <row r="180" spans="1:24" x14ac:dyDescent="0.25">
      <c r="A180" s="25"/>
      <c r="B180" s="25"/>
      <c r="C180" s="25"/>
      <c r="D180" s="25"/>
      <c r="E180" s="25"/>
      <c r="F180" s="25"/>
      <c r="G180" s="25"/>
      <c r="H180" s="25"/>
      <c r="J180" s="25"/>
      <c r="K180" s="25"/>
      <c r="L180" s="25"/>
      <c r="M180" s="25"/>
      <c r="N180" s="25"/>
      <c r="R180" s="20">
        <f t="shared" si="15"/>
        <v>0</v>
      </c>
      <c r="S180" s="25"/>
      <c r="T180" s="25"/>
      <c r="U180" s="25"/>
      <c r="V180" s="25"/>
      <c r="W180" s="23" t="str">
        <f t="shared" si="16"/>
        <v>-</v>
      </c>
      <c r="X180" s="23" t="str">
        <f t="shared" si="16"/>
        <v>-</v>
      </c>
    </row>
    <row r="181" spans="1:24" x14ac:dyDescent="0.25">
      <c r="A181" s="25"/>
      <c r="B181" s="25"/>
      <c r="C181" s="25"/>
      <c r="D181" s="25"/>
      <c r="E181" s="25"/>
      <c r="F181" s="25"/>
      <c r="G181" s="25"/>
      <c r="H181" s="25"/>
      <c r="J181" s="25"/>
      <c r="K181" s="25"/>
      <c r="L181" s="25"/>
      <c r="M181" s="25"/>
      <c r="N181" s="25"/>
      <c r="R181" s="20">
        <f t="shared" si="15"/>
        <v>0</v>
      </c>
      <c r="S181" s="25"/>
      <c r="T181" s="25"/>
      <c r="U181" s="25"/>
      <c r="V181" s="25"/>
      <c r="W181" s="23" t="str">
        <f t="shared" si="16"/>
        <v>-</v>
      </c>
      <c r="X181" s="23" t="str">
        <f t="shared" si="16"/>
        <v>-</v>
      </c>
    </row>
    <row r="182" spans="1:24" x14ac:dyDescent="0.25">
      <c r="A182" s="25"/>
      <c r="B182" s="25"/>
      <c r="C182" s="25"/>
      <c r="D182" s="25"/>
      <c r="E182" s="25"/>
      <c r="F182" s="25"/>
      <c r="G182" s="25"/>
      <c r="H182" s="25"/>
      <c r="J182" s="25"/>
      <c r="K182" s="25"/>
      <c r="L182" s="25"/>
      <c r="M182" s="25"/>
      <c r="N182" s="25"/>
      <c r="R182" s="20">
        <f t="shared" si="15"/>
        <v>0</v>
      </c>
      <c r="S182" s="25"/>
      <c r="T182" s="25"/>
      <c r="U182" s="25"/>
      <c r="V182" s="25"/>
      <c r="W182" s="23" t="str">
        <f t="shared" si="16"/>
        <v>-</v>
      </c>
      <c r="X182" s="23" t="str">
        <f t="shared" si="16"/>
        <v>-</v>
      </c>
    </row>
    <row r="183" spans="1:24" x14ac:dyDescent="0.25">
      <c r="A183" s="25"/>
      <c r="B183" s="25"/>
      <c r="C183" s="25"/>
      <c r="D183" s="25"/>
      <c r="E183" s="25"/>
      <c r="F183" s="25"/>
      <c r="G183" s="25"/>
      <c r="H183" s="25"/>
      <c r="J183" s="25"/>
      <c r="K183" s="25"/>
      <c r="L183" s="25"/>
      <c r="M183" s="25"/>
      <c r="N183" s="25"/>
      <c r="R183" s="20">
        <f t="shared" si="15"/>
        <v>0</v>
      </c>
      <c r="S183" s="25"/>
      <c r="T183" s="25"/>
      <c r="U183" s="25"/>
      <c r="V183" s="25"/>
      <c r="W183" s="23" t="str">
        <f t="shared" si="16"/>
        <v>-</v>
      </c>
      <c r="X183" s="23" t="str">
        <f t="shared" si="16"/>
        <v>-</v>
      </c>
    </row>
    <row r="184" spans="1:24" x14ac:dyDescent="0.25">
      <c r="A184" s="25"/>
      <c r="B184" s="25"/>
      <c r="C184" s="25"/>
      <c r="D184" s="25"/>
      <c r="E184" s="25"/>
      <c r="F184" s="25"/>
      <c r="G184" s="25"/>
      <c r="H184" s="25"/>
      <c r="J184" s="25"/>
      <c r="K184" s="25"/>
      <c r="L184" s="25"/>
      <c r="M184" s="25"/>
      <c r="N184" s="25"/>
      <c r="R184" s="20">
        <f t="shared" si="15"/>
        <v>0</v>
      </c>
      <c r="S184" s="25"/>
      <c r="T184" s="25"/>
      <c r="U184" s="25"/>
      <c r="V184" s="25"/>
      <c r="W184" s="23" t="str">
        <f t="shared" si="16"/>
        <v>-</v>
      </c>
      <c r="X184" s="23" t="str">
        <f t="shared" si="16"/>
        <v>-</v>
      </c>
    </row>
    <row r="185" spans="1:24" x14ac:dyDescent="0.25">
      <c r="A185" s="25"/>
      <c r="B185" s="25"/>
      <c r="C185" s="25"/>
      <c r="D185" s="25"/>
      <c r="E185" s="25"/>
      <c r="F185" s="25"/>
      <c r="G185" s="25"/>
      <c r="H185" s="25"/>
      <c r="J185" s="25"/>
      <c r="K185" s="25"/>
      <c r="L185" s="25"/>
      <c r="M185" s="25"/>
      <c r="N185" s="25"/>
      <c r="R185" s="20">
        <f t="shared" si="15"/>
        <v>0</v>
      </c>
      <c r="S185" s="25"/>
      <c r="T185" s="25"/>
      <c r="U185" s="25"/>
      <c r="V185" s="25"/>
      <c r="W185" s="23" t="str">
        <f t="shared" si="16"/>
        <v>-</v>
      </c>
      <c r="X185" s="23" t="str">
        <f t="shared" si="16"/>
        <v>-</v>
      </c>
    </row>
    <row r="186" spans="1:24" x14ac:dyDescent="0.25">
      <c r="A186" s="25"/>
      <c r="B186" s="25"/>
      <c r="C186" s="25"/>
      <c r="D186" s="25"/>
      <c r="E186" s="25"/>
      <c r="F186" s="25"/>
      <c r="G186" s="25"/>
      <c r="H186" s="25"/>
      <c r="J186" s="25"/>
      <c r="K186" s="25"/>
      <c r="L186" s="25"/>
      <c r="M186" s="25"/>
      <c r="N186" s="25"/>
      <c r="R186" s="20">
        <f t="shared" si="15"/>
        <v>0</v>
      </c>
      <c r="S186" s="25"/>
      <c r="T186" s="25"/>
      <c r="U186" s="25"/>
      <c r="V186" s="25"/>
      <c r="W186" s="23" t="str">
        <f t="shared" si="16"/>
        <v>-</v>
      </c>
      <c r="X186" s="23" t="str">
        <f t="shared" si="16"/>
        <v>-</v>
      </c>
    </row>
    <row r="187" spans="1:24" x14ac:dyDescent="0.25">
      <c r="A187" s="25"/>
      <c r="B187" s="25"/>
      <c r="C187" s="25"/>
      <c r="D187" s="25"/>
      <c r="E187" s="25"/>
      <c r="F187" s="25"/>
      <c r="G187" s="25"/>
      <c r="H187" s="25"/>
      <c r="J187" s="25"/>
      <c r="K187" s="25"/>
      <c r="L187" s="25"/>
      <c r="M187" s="25"/>
      <c r="N187" s="25"/>
      <c r="R187" s="20">
        <f t="shared" si="15"/>
        <v>0</v>
      </c>
      <c r="S187" s="25"/>
      <c r="T187" s="25"/>
      <c r="U187" s="25"/>
      <c r="V187" s="25"/>
      <c r="W187" s="23" t="str">
        <f t="shared" si="16"/>
        <v>-</v>
      </c>
      <c r="X187" s="23" t="str">
        <f t="shared" si="16"/>
        <v>-</v>
      </c>
    </row>
    <row r="188" spans="1:24" x14ac:dyDescent="0.25">
      <c r="A188" s="25"/>
      <c r="B188" s="25"/>
      <c r="C188" s="25"/>
      <c r="D188" s="25"/>
      <c r="E188" s="25"/>
      <c r="F188" s="25"/>
      <c r="G188" s="25"/>
      <c r="H188" s="25"/>
      <c r="J188" s="25"/>
      <c r="K188" s="25"/>
      <c r="L188" s="25"/>
      <c r="M188" s="25"/>
      <c r="N188" s="25"/>
      <c r="R188" s="20">
        <f t="shared" si="15"/>
        <v>0</v>
      </c>
      <c r="S188" s="25"/>
      <c r="T188" s="25"/>
      <c r="U188" s="25"/>
      <c r="V188" s="25"/>
      <c r="W188" s="23" t="str">
        <f t="shared" si="16"/>
        <v>-</v>
      </c>
      <c r="X188" s="23" t="str">
        <f t="shared" si="16"/>
        <v>-</v>
      </c>
    </row>
    <row r="189" spans="1:24" x14ac:dyDescent="0.25">
      <c r="A189" s="25"/>
      <c r="B189" s="25"/>
      <c r="C189" s="25"/>
      <c r="D189" s="25"/>
      <c r="E189" s="25"/>
      <c r="F189" s="25"/>
      <c r="G189" s="25"/>
      <c r="H189" s="25"/>
      <c r="J189" s="25"/>
      <c r="K189" s="25"/>
      <c r="L189" s="25"/>
      <c r="M189" s="25"/>
      <c r="N189" s="25"/>
      <c r="R189" s="20">
        <f t="shared" si="15"/>
        <v>0</v>
      </c>
      <c r="S189" s="25"/>
      <c r="T189" s="25"/>
      <c r="U189" s="25"/>
      <c r="V189" s="25"/>
      <c r="W189" s="23" t="str">
        <f t="shared" si="16"/>
        <v>-</v>
      </c>
      <c r="X189" s="23" t="str">
        <f t="shared" si="16"/>
        <v>-</v>
      </c>
    </row>
    <row r="190" spans="1:24" x14ac:dyDescent="0.25">
      <c r="A190" s="25"/>
      <c r="B190" s="25"/>
      <c r="C190" s="25"/>
      <c r="D190" s="25"/>
      <c r="E190" s="25"/>
      <c r="F190" s="25"/>
      <c r="G190" s="25"/>
      <c r="H190" s="25"/>
      <c r="J190" s="25"/>
      <c r="K190" s="25"/>
      <c r="L190" s="25"/>
      <c r="M190" s="25"/>
      <c r="N190" s="25"/>
      <c r="R190" s="20">
        <f t="shared" si="15"/>
        <v>0</v>
      </c>
      <c r="S190" s="25"/>
      <c r="T190" s="25"/>
      <c r="U190" s="25"/>
      <c r="V190" s="25"/>
      <c r="W190" s="23" t="str">
        <f t="shared" si="16"/>
        <v>-</v>
      </c>
      <c r="X190" s="23" t="str">
        <f t="shared" si="16"/>
        <v>-</v>
      </c>
    </row>
    <row r="191" spans="1:24" x14ac:dyDescent="0.25">
      <c r="A191" s="25"/>
      <c r="B191" s="25"/>
      <c r="C191" s="25"/>
      <c r="D191" s="25"/>
      <c r="E191" s="25"/>
      <c r="F191" s="25"/>
      <c r="G191" s="25"/>
      <c r="H191" s="25"/>
      <c r="J191" s="25"/>
      <c r="K191" s="25"/>
      <c r="L191" s="25"/>
      <c r="M191" s="25"/>
      <c r="N191" s="25"/>
      <c r="R191" s="20">
        <f t="shared" si="15"/>
        <v>0</v>
      </c>
      <c r="S191" s="25"/>
      <c r="T191" s="25"/>
      <c r="U191" s="25"/>
      <c r="V191" s="25"/>
      <c r="W191" s="23" t="str">
        <f t="shared" si="16"/>
        <v>-</v>
      </c>
      <c r="X191" s="23" t="str">
        <f t="shared" si="16"/>
        <v>-</v>
      </c>
    </row>
    <row r="192" spans="1:24" x14ac:dyDescent="0.25">
      <c r="A192" s="25"/>
      <c r="B192" s="25"/>
      <c r="C192" s="25"/>
      <c r="D192" s="25"/>
      <c r="E192" s="25"/>
      <c r="F192" s="25"/>
      <c r="G192" s="25"/>
      <c r="H192" s="25"/>
      <c r="J192" s="25"/>
      <c r="K192" s="25"/>
      <c r="L192" s="25"/>
      <c r="M192" s="25"/>
      <c r="N192" s="25"/>
      <c r="R192" s="20">
        <f t="shared" si="15"/>
        <v>0</v>
      </c>
      <c r="S192" s="25"/>
      <c r="T192" s="25"/>
      <c r="U192" s="25"/>
      <c r="V192" s="25"/>
      <c r="W192" s="23" t="str">
        <f t="shared" si="16"/>
        <v>-</v>
      </c>
      <c r="X192" s="23" t="str">
        <f t="shared" si="16"/>
        <v>-</v>
      </c>
    </row>
    <row r="193" spans="1:24" x14ac:dyDescent="0.25">
      <c r="A193" s="25"/>
      <c r="B193" s="25"/>
      <c r="C193" s="25"/>
      <c r="D193" s="25"/>
      <c r="E193" s="25"/>
      <c r="F193" s="25"/>
      <c r="G193" s="25"/>
      <c r="H193" s="25"/>
      <c r="J193" s="25"/>
      <c r="K193" s="25"/>
      <c r="L193" s="25"/>
      <c r="M193" s="25"/>
      <c r="N193" s="25"/>
      <c r="R193" s="20">
        <f t="shared" si="15"/>
        <v>0</v>
      </c>
      <c r="S193" s="25"/>
      <c r="T193" s="25"/>
      <c r="U193" s="25"/>
      <c r="V193" s="25"/>
      <c r="W193" s="23" t="str">
        <f t="shared" si="16"/>
        <v>-</v>
      </c>
      <c r="X193" s="23" t="str">
        <f t="shared" si="16"/>
        <v>-</v>
      </c>
    </row>
    <row r="194" spans="1:24" x14ac:dyDescent="0.25">
      <c r="A194" s="25"/>
      <c r="B194" s="25"/>
      <c r="C194" s="25"/>
      <c r="D194" s="25"/>
      <c r="E194" s="25"/>
      <c r="F194" s="25"/>
      <c r="G194" s="25"/>
      <c r="H194" s="25"/>
      <c r="J194" s="25"/>
      <c r="K194" s="25"/>
      <c r="L194" s="25"/>
      <c r="M194" s="25"/>
      <c r="N194" s="25"/>
      <c r="R194" s="20">
        <f t="shared" si="15"/>
        <v>0</v>
      </c>
      <c r="S194" s="25"/>
      <c r="T194" s="25"/>
      <c r="U194" s="25"/>
      <c r="V194" s="25"/>
      <c r="W194" s="23" t="str">
        <f t="shared" si="16"/>
        <v>-</v>
      </c>
      <c r="X194" s="23" t="str">
        <f t="shared" si="16"/>
        <v>-</v>
      </c>
    </row>
    <row r="195" spans="1:24" x14ac:dyDescent="0.25">
      <c r="A195" s="25"/>
      <c r="B195" s="25"/>
      <c r="C195" s="25"/>
      <c r="D195" s="25"/>
      <c r="E195" s="25"/>
      <c r="F195" s="25"/>
      <c r="G195" s="25"/>
      <c r="H195" s="25"/>
      <c r="J195" s="25"/>
      <c r="K195" s="25"/>
      <c r="L195" s="25"/>
      <c r="M195" s="25"/>
      <c r="N195" s="25"/>
      <c r="R195" s="20">
        <f t="shared" si="15"/>
        <v>0</v>
      </c>
      <c r="S195" s="25"/>
      <c r="T195" s="25"/>
      <c r="U195" s="25"/>
      <c r="V195" s="25"/>
      <c r="W195" s="23" t="str">
        <f t="shared" si="16"/>
        <v>-</v>
      </c>
      <c r="X195" s="23" t="str">
        <f t="shared" si="16"/>
        <v>-</v>
      </c>
    </row>
    <row r="196" spans="1:24" x14ac:dyDescent="0.25">
      <c r="A196" s="25"/>
      <c r="B196" s="25"/>
      <c r="C196" s="25"/>
      <c r="D196" s="25"/>
      <c r="E196" s="25"/>
      <c r="F196" s="25"/>
      <c r="G196" s="25"/>
      <c r="H196" s="25"/>
      <c r="J196" s="25"/>
      <c r="K196" s="25"/>
      <c r="L196" s="25"/>
      <c r="M196" s="25"/>
      <c r="N196" s="25"/>
      <c r="R196" s="20">
        <f t="shared" si="15"/>
        <v>0</v>
      </c>
      <c r="S196" s="25"/>
      <c r="T196" s="25"/>
      <c r="U196" s="25"/>
      <c r="V196" s="25"/>
      <c r="W196" s="23" t="str">
        <f t="shared" si="16"/>
        <v>-</v>
      </c>
      <c r="X196" s="23" t="str">
        <f t="shared" si="16"/>
        <v>-</v>
      </c>
    </row>
    <row r="197" spans="1:24" x14ac:dyDescent="0.25">
      <c r="A197" s="25"/>
      <c r="B197" s="25"/>
      <c r="C197" s="25"/>
      <c r="D197" s="25"/>
      <c r="E197" s="25"/>
      <c r="F197" s="25"/>
      <c r="G197" s="25"/>
      <c r="H197" s="25"/>
      <c r="J197" s="25"/>
      <c r="K197" s="25"/>
      <c r="L197" s="25"/>
      <c r="M197" s="25"/>
      <c r="N197" s="25"/>
      <c r="R197" s="20">
        <f t="shared" si="15"/>
        <v>0</v>
      </c>
      <c r="S197" s="25"/>
      <c r="T197" s="25"/>
      <c r="U197" s="25"/>
      <c r="V197" s="25"/>
      <c r="W197" s="23" t="str">
        <f t="shared" si="16"/>
        <v>-</v>
      </c>
      <c r="X197" s="23" t="str">
        <f t="shared" si="16"/>
        <v>-</v>
      </c>
    </row>
    <row r="198" spans="1:24" x14ac:dyDescent="0.25">
      <c r="A198" s="25"/>
      <c r="B198" s="25"/>
      <c r="C198" s="25"/>
      <c r="D198" s="25"/>
      <c r="E198" s="25"/>
      <c r="F198" s="25"/>
      <c r="G198" s="25"/>
      <c r="H198" s="25"/>
      <c r="J198" s="25"/>
      <c r="K198" s="25"/>
      <c r="L198" s="25"/>
      <c r="M198" s="25"/>
      <c r="N198" s="25"/>
      <c r="R198" s="20">
        <f t="shared" si="15"/>
        <v>0</v>
      </c>
      <c r="S198" s="25"/>
      <c r="T198" s="25"/>
      <c r="U198" s="25"/>
      <c r="V198" s="25"/>
      <c r="W198" s="23" t="str">
        <f t="shared" si="16"/>
        <v>-</v>
      </c>
      <c r="X198" s="23" t="str">
        <f t="shared" si="16"/>
        <v>-</v>
      </c>
    </row>
    <row r="199" spans="1:24" x14ac:dyDescent="0.25">
      <c r="A199" s="25"/>
      <c r="B199" s="25"/>
      <c r="C199" s="25"/>
      <c r="D199" s="25"/>
      <c r="E199" s="25"/>
      <c r="F199" s="25"/>
      <c r="G199" s="25"/>
      <c r="H199" s="25"/>
      <c r="J199" s="25"/>
      <c r="K199" s="25"/>
      <c r="L199" s="25"/>
      <c r="M199" s="25"/>
      <c r="N199" s="25"/>
      <c r="R199" s="20">
        <f t="shared" si="15"/>
        <v>0</v>
      </c>
      <c r="S199" s="25"/>
      <c r="T199" s="25"/>
      <c r="U199" s="25"/>
      <c r="V199" s="25"/>
      <c r="W199" s="23" t="str">
        <f t="shared" si="16"/>
        <v>-</v>
      </c>
      <c r="X199" s="23" t="str">
        <f t="shared" si="16"/>
        <v>-</v>
      </c>
    </row>
    <row r="200" spans="1:24" x14ac:dyDescent="0.25">
      <c r="A200" s="25"/>
      <c r="B200" s="25"/>
      <c r="C200" s="25"/>
      <c r="D200" s="25"/>
      <c r="E200" s="25"/>
      <c r="F200" s="25"/>
      <c r="G200" s="25"/>
      <c r="H200" s="25"/>
      <c r="J200" s="25"/>
      <c r="K200" s="25"/>
      <c r="L200" s="25"/>
      <c r="M200" s="25"/>
      <c r="N200" s="25"/>
      <c r="R200" s="20">
        <f t="shared" si="15"/>
        <v>0</v>
      </c>
      <c r="S200" s="25"/>
      <c r="T200" s="25"/>
      <c r="U200" s="25"/>
      <c r="V200" s="25"/>
      <c r="W200" s="23" t="str">
        <f t="shared" si="16"/>
        <v>-</v>
      </c>
      <c r="X200" s="23" t="str">
        <f t="shared" si="16"/>
        <v>-</v>
      </c>
    </row>
    <row r="201" spans="1:24" x14ac:dyDescent="0.25">
      <c r="A201" s="25"/>
      <c r="B201" s="25"/>
      <c r="C201" s="25"/>
      <c r="D201" s="25"/>
      <c r="E201" s="25"/>
      <c r="F201" s="25"/>
      <c r="G201" s="25"/>
      <c r="H201" s="25"/>
      <c r="J201" s="25"/>
      <c r="K201" s="25"/>
      <c r="L201" s="25"/>
      <c r="M201" s="25"/>
      <c r="N201" s="25"/>
      <c r="R201" s="20">
        <f t="shared" si="15"/>
        <v>0</v>
      </c>
      <c r="S201" s="25"/>
      <c r="T201" s="25"/>
      <c r="U201" s="25"/>
      <c r="V201" s="25"/>
      <c r="W201" s="23" t="str">
        <f t="shared" si="16"/>
        <v>-</v>
      </c>
      <c r="X201" s="23" t="str">
        <f t="shared" si="16"/>
        <v>-</v>
      </c>
    </row>
    <row r="202" spans="1:24" x14ac:dyDescent="0.25">
      <c r="A202" s="25"/>
      <c r="B202" s="25"/>
      <c r="C202" s="25"/>
      <c r="D202" s="25"/>
      <c r="E202" s="25"/>
      <c r="F202" s="25"/>
      <c r="G202" s="25"/>
      <c r="H202" s="25"/>
      <c r="J202" s="25"/>
      <c r="K202" s="25"/>
      <c r="L202" s="25"/>
      <c r="M202" s="25"/>
      <c r="N202" s="25"/>
      <c r="R202" s="20">
        <f t="shared" si="15"/>
        <v>0</v>
      </c>
      <c r="S202" s="25"/>
      <c r="T202" s="25"/>
      <c r="U202" s="25"/>
      <c r="V202" s="25"/>
      <c r="W202" s="23" t="str">
        <f t="shared" si="16"/>
        <v>-</v>
      </c>
      <c r="X202" s="23" t="str">
        <f t="shared" si="16"/>
        <v>-</v>
      </c>
    </row>
    <row r="203" spans="1:24" x14ac:dyDescent="0.25">
      <c r="A203" s="25"/>
      <c r="B203" s="25"/>
      <c r="C203" s="25"/>
      <c r="D203" s="25"/>
      <c r="E203" s="25"/>
      <c r="F203" s="25"/>
      <c r="G203" s="25"/>
      <c r="H203" s="25"/>
      <c r="J203" s="25"/>
      <c r="K203" s="25"/>
      <c r="L203" s="25"/>
      <c r="M203" s="25"/>
      <c r="N203" s="25"/>
      <c r="R203" s="20">
        <f t="shared" si="15"/>
        <v>0</v>
      </c>
      <c r="S203" s="25"/>
      <c r="T203" s="25"/>
      <c r="U203" s="25"/>
      <c r="V203" s="25"/>
      <c r="W203" s="23" t="str">
        <f t="shared" si="16"/>
        <v>-</v>
      </c>
      <c r="X203" s="23" t="str">
        <f t="shared" si="16"/>
        <v>-</v>
      </c>
    </row>
    <row r="204" spans="1:24" x14ac:dyDescent="0.25">
      <c r="A204" s="25"/>
      <c r="B204" s="25"/>
      <c r="C204" s="25"/>
      <c r="D204" s="25"/>
      <c r="E204" s="25"/>
      <c r="F204" s="25"/>
      <c r="G204" s="25"/>
      <c r="H204" s="25"/>
      <c r="J204" s="25"/>
      <c r="K204" s="25"/>
      <c r="L204" s="25"/>
      <c r="M204" s="25"/>
      <c r="N204" s="25"/>
      <c r="R204" s="20">
        <f t="shared" si="15"/>
        <v>0</v>
      </c>
      <c r="S204" s="25"/>
      <c r="T204" s="25"/>
      <c r="U204" s="25"/>
      <c r="V204" s="25"/>
      <c r="W204" s="23" t="str">
        <f t="shared" si="16"/>
        <v>-</v>
      </c>
      <c r="X204" s="23" t="str">
        <f t="shared" si="16"/>
        <v>-</v>
      </c>
    </row>
    <row r="205" spans="1:24" x14ac:dyDescent="0.25">
      <c r="A205" s="25"/>
      <c r="B205" s="25"/>
      <c r="C205" s="25"/>
      <c r="D205" s="25"/>
      <c r="E205" s="25"/>
      <c r="F205" s="25"/>
      <c r="G205" s="25"/>
      <c r="H205" s="25"/>
      <c r="J205" s="25"/>
      <c r="K205" s="25"/>
      <c r="L205" s="25"/>
      <c r="M205" s="25"/>
      <c r="N205" s="25"/>
      <c r="R205" s="20">
        <f t="shared" si="15"/>
        <v>0</v>
      </c>
      <c r="S205" s="25"/>
      <c r="T205" s="25"/>
      <c r="U205" s="25"/>
      <c r="V205" s="25"/>
      <c r="W205" s="23" t="str">
        <f t="shared" si="16"/>
        <v>-</v>
      </c>
      <c r="X205" s="23" t="str">
        <f t="shared" si="16"/>
        <v>-</v>
      </c>
    </row>
    <row r="206" spans="1:24" x14ac:dyDescent="0.25">
      <c r="A206" s="25"/>
      <c r="B206" s="25"/>
      <c r="C206" s="25"/>
      <c r="D206" s="25"/>
      <c r="E206" s="25"/>
      <c r="F206" s="25"/>
      <c r="G206" s="25"/>
      <c r="H206" s="25"/>
      <c r="J206" s="25"/>
      <c r="K206" s="25"/>
      <c r="L206" s="25"/>
      <c r="M206" s="25"/>
      <c r="N206" s="25"/>
      <c r="R206" s="20">
        <f t="shared" si="15"/>
        <v>0</v>
      </c>
      <c r="S206" s="25"/>
      <c r="T206" s="25"/>
      <c r="U206" s="25"/>
      <c r="V206" s="25"/>
      <c r="W206" s="23" t="str">
        <f t="shared" si="16"/>
        <v>-</v>
      </c>
      <c r="X206" s="23" t="str">
        <f t="shared" si="16"/>
        <v>-</v>
      </c>
    </row>
    <row r="207" spans="1:24" x14ac:dyDescent="0.25">
      <c r="A207" s="25"/>
      <c r="B207" s="25"/>
      <c r="C207" s="25"/>
      <c r="D207" s="25"/>
      <c r="E207" s="25"/>
      <c r="F207" s="25"/>
      <c r="G207" s="25"/>
      <c r="H207" s="25"/>
      <c r="J207" s="25"/>
      <c r="K207" s="25"/>
      <c r="L207" s="25"/>
      <c r="M207" s="25"/>
      <c r="N207" s="25"/>
      <c r="R207" s="20">
        <f t="shared" si="15"/>
        <v>0</v>
      </c>
      <c r="S207" s="25"/>
      <c r="T207" s="25"/>
      <c r="U207" s="25"/>
      <c r="V207" s="25"/>
      <c r="W207" s="23" t="str">
        <f t="shared" si="16"/>
        <v>-</v>
      </c>
      <c r="X207" s="23" t="str">
        <f t="shared" si="16"/>
        <v>-</v>
      </c>
    </row>
    <row r="208" spans="1:24" x14ac:dyDescent="0.25">
      <c r="A208" s="25"/>
      <c r="B208" s="25"/>
      <c r="C208" s="25"/>
      <c r="D208" s="25"/>
      <c r="E208" s="25"/>
      <c r="F208" s="25"/>
      <c r="G208" s="25"/>
      <c r="H208" s="25"/>
      <c r="J208" s="25"/>
      <c r="K208" s="25"/>
      <c r="L208" s="25"/>
      <c r="M208" s="25"/>
      <c r="N208" s="25"/>
      <c r="R208" s="20">
        <f t="shared" si="15"/>
        <v>0</v>
      </c>
      <c r="S208" s="25"/>
      <c r="T208" s="25"/>
      <c r="U208" s="25"/>
      <c r="V208" s="25"/>
      <c r="W208" s="23" t="str">
        <f t="shared" si="16"/>
        <v>-</v>
      </c>
      <c r="X208" s="23" t="str">
        <f t="shared" si="16"/>
        <v>-</v>
      </c>
    </row>
    <row r="209" spans="1:24" x14ac:dyDescent="0.25">
      <c r="A209" s="25"/>
      <c r="B209" s="25"/>
      <c r="C209" s="25"/>
      <c r="D209" s="25"/>
      <c r="E209" s="25"/>
      <c r="F209" s="25"/>
      <c r="G209" s="25"/>
      <c r="H209" s="25"/>
      <c r="J209" s="25"/>
      <c r="K209" s="25"/>
      <c r="L209" s="25"/>
      <c r="M209" s="25"/>
      <c r="N209" s="25"/>
      <c r="R209" s="20">
        <f t="shared" si="15"/>
        <v>0</v>
      </c>
      <c r="S209" s="25"/>
      <c r="T209" s="25"/>
      <c r="U209" s="25"/>
      <c r="V209" s="25"/>
      <c r="W209" s="23" t="str">
        <f t="shared" si="16"/>
        <v>-</v>
      </c>
      <c r="X209" s="23" t="str">
        <f t="shared" si="16"/>
        <v>-</v>
      </c>
    </row>
    <row r="210" spans="1:24" x14ac:dyDescent="0.25">
      <c r="A210" s="25"/>
      <c r="B210" s="25"/>
      <c r="C210" s="25"/>
      <c r="D210" s="25"/>
      <c r="E210" s="25"/>
      <c r="F210" s="25"/>
      <c r="G210" s="25"/>
      <c r="H210" s="25"/>
      <c r="J210" s="25"/>
      <c r="K210" s="25"/>
      <c r="L210" s="25"/>
      <c r="M210" s="25"/>
      <c r="N210" s="25"/>
      <c r="R210" s="20">
        <f t="shared" si="15"/>
        <v>0</v>
      </c>
      <c r="S210" s="25"/>
      <c r="T210" s="25"/>
      <c r="U210" s="25"/>
      <c r="V210" s="25"/>
      <c r="W210" s="23" t="str">
        <f t="shared" si="16"/>
        <v>-</v>
      </c>
      <c r="X210" s="23" t="str">
        <f t="shared" si="16"/>
        <v>-</v>
      </c>
    </row>
    <row r="211" spans="1:24" x14ac:dyDescent="0.25">
      <c r="A211" s="25"/>
      <c r="B211" s="25"/>
      <c r="C211" s="25"/>
      <c r="D211" s="25"/>
      <c r="E211" s="25"/>
      <c r="F211" s="25"/>
      <c r="G211" s="25"/>
      <c r="H211" s="25"/>
      <c r="J211" s="25"/>
      <c r="K211" s="25"/>
      <c r="L211" s="25"/>
      <c r="M211" s="25"/>
      <c r="N211" s="25"/>
      <c r="R211" s="20">
        <f t="shared" si="15"/>
        <v>0</v>
      </c>
      <c r="S211" s="25"/>
      <c r="T211" s="25"/>
      <c r="U211" s="25"/>
      <c r="V211" s="25"/>
      <c r="W211" s="23" t="str">
        <f t="shared" si="16"/>
        <v>-</v>
      </c>
      <c r="X211" s="23" t="str">
        <f t="shared" si="16"/>
        <v>-</v>
      </c>
    </row>
    <row r="212" spans="1:24" x14ac:dyDescent="0.25">
      <c r="A212" s="25"/>
      <c r="B212" s="25"/>
      <c r="C212" s="25"/>
      <c r="D212" s="25"/>
      <c r="E212" s="25"/>
      <c r="F212" s="25"/>
      <c r="G212" s="25"/>
      <c r="H212" s="25"/>
      <c r="J212" s="25"/>
      <c r="K212" s="25"/>
      <c r="L212" s="25"/>
      <c r="M212" s="25"/>
      <c r="N212" s="25"/>
      <c r="R212" s="20">
        <f t="shared" si="15"/>
        <v>0</v>
      </c>
      <c r="S212" s="25"/>
      <c r="T212" s="25"/>
      <c r="U212" s="25"/>
      <c r="V212" s="25"/>
      <c r="W212" s="23" t="str">
        <f t="shared" si="16"/>
        <v>-</v>
      </c>
      <c r="X212" s="23" t="str">
        <f t="shared" si="16"/>
        <v>-</v>
      </c>
    </row>
    <row r="213" spans="1:24" x14ac:dyDescent="0.25">
      <c r="A213" s="25"/>
      <c r="B213" s="25"/>
      <c r="C213" s="25"/>
      <c r="D213" s="25"/>
      <c r="E213" s="25"/>
      <c r="F213" s="25"/>
      <c r="G213" s="25"/>
      <c r="H213" s="25"/>
      <c r="J213" s="25"/>
      <c r="K213" s="25"/>
      <c r="L213" s="25"/>
      <c r="M213" s="25"/>
      <c r="N213" s="25"/>
      <c r="R213" s="20">
        <f t="shared" si="15"/>
        <v>0</v>
      </c>
      <c r="S213" s="25"/>
      <c r="T213" s="25"/>
      <c r="U213" s="25"/>
      <c r="V213" s="25"/>
      <c r="W213" s="23" t="str">
        <f t="shared" si="16"/>
        <v>-</v>
      </c>
      <c r="X213" s="23" t="str">
        <f t="shared" si="16"/>
        <v>-</v>
      </c>
    </row>
    <row r="214" spans="1:24" x14ac:dyDescent="0.25">
      <c r="A214" s="25"/>
      <c r="B214" s="25"/>
      <c r="C214" s="25"/>
      <c r="D214" s="25"/>
      <c r="E214" s="25"/>
      <c r="F214" s="25"/>
      <c r="G214" s="25"/>
      <c r="H214" s="25"/>
      <c r="J214" s="25"/>
      <c r="K214" s="25"/>
      <c r="L214" s="25"/>
      <c r="M214" s="25"/>
      <c r="N214" s="25"/>
      <c r="R214" s="20">
        <f t="shared" si="15"/>
        <v>0</v>
      </c>
      <c r="S214" s="25"/>
      <c r="T214" s="25"/>
      <c r="U214" s="25"/>
      <c r="V214" s="25"/>
      <c r="W214" s="23" t="str">
        <f t="shared" si="16"/>
        <v>-</v>
      </c>
      <c r="X214" s="23" t="str">
        <f t="shared" si="16"/>
        <v>-</v>
      </c>
    </row>
    <row r="215" spans="1:24" x14ac:dyDescent="0.25">
      <c r="A215" s="25"/>
      <c r="B215" s="25"/>
      <c r="C215" s="25"/>
      <c r="D215" s="25"/>
      <c r="E215" s="25"/>
      <c r="F215" s="25"/>
      <c r="G215" s="25"/>
      <c r="H215" s="25"/>
      <c r="J215" s="25"/>
      <c r="K215" s="25"/>
      <c r="L215" s="25"/>
      <c r="M215" s="25"/>
      <c r="N215" s="25"/>
      <c r="R215" s="20">
        <f t="shared" si="15"/>
        <v>0</v>
      </c>
      <c r="S215" s="25"/>
      <c r="T215" s="25"/>
      <c r="U215" s="25"/>
      <c r="V215" s="25"/>
      <c r="W215" s="23" t="str">
        <f t="shared" si="16"/>
        <v>-</v>
      </c>
      <c r="X215" s="23" t="str">
        <f t="shared" si="16"/>
        <v>-</v>
      </c>
    </row>
    <row r="216" spans="1:24" x14ac:dyDescent="0.25">
      <c r="A216" s="25"/>
      <c r="B216" s="25"/>
      <c r="C216" s="25"/>
      <c r="D216" s="25"/>
      <c r="E216" s="25"/>
      <c r="F216" s="25"/>
      <c r="G216" s="25"/>
      <c r="H216" s="25"/>
      <c r="J216" s="25"/>
      <c r="K216" s="25"/>
      <c r="L216" s="25"/>
      <c r="M216" s="25"/>
      <c r="N216" s="25"/>
      <c r="R216" s="20">
        <f t="shared" si="15"/>
        <v>0</v>
      </c>
      <c r="S216" s="25"/>
      <c r="T216" s="25"/>
      <c r="U216" s="25"/>
      <c r="V216" s="25"/>
      <c r="W216" s="23" t="str">
        <f t="shared" si="16"/>
        <v>-</v>
      </c>
      <c r="X216" s="23" t="str">
        <f t="shared" si="16"/>
        <v>-</v>
      </c>
    </row>
    <row r="217" spans="1:24" x14ac:dyDescent="0.25">
      <c r="A217" s="25"/>
      <c r="B217" s="25"/>
      <c r="C217" s="25"/>
      <c r="D217" s="25"/>
      <c r="E217" s="25"/>
      <c r="F217" s="25"/>
      <c r="G217" s="25"/>
      <c r="H217" s="25"/>
      <c r="J217" s="25"/>
      <c r="K217" s="25"/>
      <c r="L217" s="25"/>
      <c r="M217" s="25"/>
      <c r="N217" s="25"/>
      <c r="R217" s="20">
        <f t="shared" si="15"/>
        <v>0</v>
      </c>
      <c r="S217" s="25"/>
      <c r="T217" s="25"/>
      <c r="U217" s="25"/>
      <c r="V217" s="25"/>
      <c r="W217" s="23" t="str">
        <f t="shared" si="16"/>
        <v>-</v>
      </c>
      <c r="X217" s="23" t="str">
        <f t="shared" si="16"/>
        <v>-</v>
      </c>
    </row>
    <row r="218" spans="1:24" x14ac:dyDescent="0.25">
      <c r="A218" s="25"/>
      <c r="B218" s="25"/>
      <c r="C218" s="25"/>
      <c r="D218" s="25"/>
      <c r="E218" s="25"/>
      <c r="F218" s="25"/>
      <c r="G218" s="25"/>
      <c r="H218" s="25"/>
      <c r="J218" s="25"/>
      <c r="K218" s="25"/>
      <c r="L218" s="25"/>
      <c r="M218" s="25"/>
      <c r="N218" s="25"/>
      <c r="R218" s="20">
        <f t="shared" si="15"/>
        <v>0</v>
      </c>
      <c r="S218" s="25"/>
      <c r="T218" s="25"/>
      <c r="U218" s="25"/>
      <c r="V218" s="25"/>
      <c r="W218" s="23" t="str">
        <f t="shared" si="16"/>
        <v>-</v>
      </c>
      <c r="X218" s="23" t="str">
        <f t="shared" si="16"/>
        <v>-</v>
      </c>
    </row>
    <row r="219" spans="1:24" x14ac:dyDescent="0.25">
      <c r="A219" s="25"/>
      <c r="B219" s="25"/>
      <c r="C219" s="25"/>
      <c r="D219" s="25"/>
      <c r="E219" s="25"/>
      <c r="F219" s="25"/>
      <c r="G219" s="25"/>
      <c r="H219" s="25"/>
      <c r="J219" s="25"/>
      <c r="K219" s="25"/>
      <c r="L219" s="25"/>
      <c r="M219" s="25"/>
      <c r="N219" s="25"/>
      <c r="R219" s="20">
        <f t="shared" si="15"/>
        <v>0</v>
      </c>
      <c r="S219" s="25"/>
      <c r="T219" s="25"/>
      <c r="U219" s="25"/>
      <c r="V219" s="25"/>
      <c r="W219" s="23" t="str">
        <f t="shared" si="16"/>
        <v>-</v>
      </c>
      <c r="X219" s="23" t="str">
        <f t="shared" si="16"/>
        <v>-</v>
      </c>
    </row>
    <row r="220" spans="1:24" x14ac:dyDescent="0.25">
      <c r="A220" s="25"/>
      <c r="B220" s="25"/>
      <c r="C220" s="25"/>
      <c r="D220" s="25"/>
      <c r="E220" s="25"/>
      <c r="F220" s="25"/>
      <c r="G220" s="25"/>
      <c r="H220" s="25"/>
      <c r="J220" s="25"/>
      <c r="K220" s="25"/>
      <c r="L220" s="25"/>
      <c r="M220" s="25"/>
      <c r="N220" s="25"/>
      <c r="R220" s="20">
        <f t="shared" si="15"/>
        <v>0</v>
      </c>
      <c r="S220" s="25"/>
      <c r="T220" s="25"/>
      <c r="U220" s="25"/>
      <c r="V220" s="25"/>
      <c r="W220" s="23" t="str">
        <f t="shared" si="16"/>
        <v>-</v>
      </c>
      <c r="X220" s="23" t="str">
        <f t="shared" si="16"/>
        <v>-</v>
      </c>
    </row>
    <row r="221" spans="1:24" x14ac:dyDescent="0.25">
      <c r="A221" s="25"/>
      <c r="B221" s="25"/>
      <c r="C221" s="25"/>
      <c r="D221" s="25"/>
      <c r="E221" s="25"/>
      <c r="F221" s="25"/>
      <c r="G221" s="25"/>
      <c r="H221" s="25"/>
      <c r="J221" s="25"/>
      <c r="K221" s="25"/>
      <c r="L221" s="25"/>
      <c r="M221" s="25"/>
      <c r="N221" s="25"/>
      <c r="R221" s="20">
        <f t="shared" si="15"/>
        <v>0</v>
      </c>
      <c r="S221" s="25"/>
      <c r="T221" s="25"/>
      <c r="U221" s="25"/>
      <c r="V221" s="25"/>
      <c r="W221" s="23" t="str">
        <f t="shared" si="16"/>
        <v>-</v>
      </c>
      <c r="X221" s="23" t="str">
        <f t="shared" si="16"/>
        <v>-</v>
      </c>
    </row>
    <row r="222" spans="1:24" x14ac:dyDescent="0.25">
      <c r="A222" s="25"/>
      <c r="B222" s="25"/>
      <c r="C222" s="25"/>
      <c r="D222" s="25"/>
      <c r="E222" s="25"/>
      <c r="F222" s="25"/>
      <c r="G222" s="25"/>
      <c r="H222" s="25"/>
      <c r="J222" s="25"/>
      <c r="K222" s="25"/>
      <c r="L222" s="25"/>
      <c r="M222" s="25"/>
      <c r="N222" s="25"/>
      <c r="R222" s="20">
        <f t="shared" si="15"/>
        <v>0</v>
      </c>
      <c r="S222" s="25"/>
      <c r="T222" s="25"/>
      <c r="U222" s="25"/>
      <c r="V222" s="25"/>
      <c r="W222" s="23" t="str">
        <f t="shared" si="16"/>
        <v>-</v>
      </c>
      <c r="X222" s="23" t="str">
        <f t="shared" si="16"/>
        <v>-</v>
      </c>
    </row>
    <row r="223" spans="1:24" x14ac:dyDescent="0.25">
      <c r="A223" s="25"/>
      <c r="B223" s="25"/>
      <c r="C223" s="25"/>
      <c r="D223" s="25"/>
      <c r="E223" s="25"/>
      <c r="F223" s="25"/>
      <c r="G223" s="25"/>
      <c r="H223" s="25"/>
      <c r="J223" s="25"/>
      <c r="K223" s="25"/>
      <c r="L223" s="25"/>
      <c r="M223" s="25"/>
      <c r="N223" s="25"/>
      <c r="R223" s="20">
        <f t="shared" si="15"/>
        <v>0</v>
      </c>
      <c r="S223" s="25"/>
      <c r="T223" s="25"/>
      <c r="U223" s="25"/>
      <c r="V223" s="25"/>
      <c r="W223" s="23" t="str">
        <f t="shared" si="16"/>
        <v>-</v>
      </c>
      <c r="X223" s="23" t="str">
        <f t="shared" si="16"/>
        <v>-</v>
      </c>
    </row>
    <row r="224" spans="1:24" x14ac:dyDescent="0.25">
      <c r="A224" s="25"/>
      <c r="B224" s="25"/>
      <c r="C224" s="25"/>
      <c r="D224" s="25"/>
      <c r="E224" s="25"/>
      <c r="F224" s="25"/>
      <c r="G224" s="25"/>
      <c r="H224" s="25"/>
      <c r="J224" s="25"/>
      <c r="K224" s="25"/>
      <c r="L224" s="25"/>
      <c r="M224" s="25"/>
      <c r="N224" s="25"/>
      <c r="R224" s="20">
        <f t="shared" si="15"/>
        <v>0</v>
      </c>
      <c r="S224" s="25"/>
      <c r="T224" s="25"/>
      <c r="U224" s="25"/>
      <c r="V224" s="25"/>
      <c r="W224" s="23" t="str">
        <f t="shared" si="16"/>
        <v>-</v>
      </c>
      <c r="X224" s="23" t="str">
        <f t="shared" si="16"/>
        <v>-</v>
      </c>
    </row>
    <row r="225" spans="1:24" x14ac:dyDescent="0.25">
      <c r="A225" s="25"/>
      <c r="B225" s="25"/>
      <c r="C225" s="25"/>
      <c r="D225" s="25"/>
      <c r="E225" s="25"/>
      <c r="F225" s="25"/>
      <c r="G225" s="25"/>
      <c r="H225" s="25"/>
      <c r="J225" s="25"/>
      <c r="K225" s="25"/>
      <c r="L225" s="25"/>
      <c r="M225" s="25"/>
      <c r="N225" s="25"/>
      <c r="R225" s="20">
        <f t="shared" si="15"/>
        <v>0</v>
      </c>
      <c r="S225" s="25"/>
      <c r="T225" s="25"/>
      <c r="U225" s="25"/>
      <c r="V225" s="25"/>
      <c r="W225" s="23" t="str">
        <f t="shared" si="16"/>
        <v>-</v>
      </c>
      <c r="X225" s="23" t="str">
        <f t="shared" si="16"/>
        <v>-</v>
      </c>
    </row>
    <row r="226" spans="1:24" x14ac:dyDescent="0.25">
      <c r="A226" s="25"/>
      <c r="B226" s="25"/>
      <c r="C226" s="25"/>
      <c r="D226" s="25"/>
      <c r="E226" s="25"/>
      <c r="F226" s="25"/>
      <c r="G226" s="25"/>
      <c r="H226" s="25"/>
      <c r="J226" s="25"/>
      <c r="K226" s="25"/>
      <c r="L226" s="25"/>
      <c r="M226" s="25"/>
      <c r="N226" s="25"/>
      <c r="R226" s="20">
        <f t="shared" si="15"/>
        <v>0</v>
      </c>
      <c r="S226" s="25"/>
      <c r="T226" s="25"/>
      <c r="U226" s="25"/>
      <c r="V226" s="25"/>
      <c r="W226" s="23" t="str">
        <f t="shared" si="16"/>
        <v>-</v>
      </c>
      <c r="X226" s="23" t="str">
        <f t="shared" si="16"/>
        <v>-</v>
      </c>
    </row>
    <row r="227" spans="1:24" x14ac:dyDescent="0.25">
      <c r="A227" s="25"/>
      <c r="B227" s="25"/>
      <c r="C227" s="25"/>
      <c r="D227" s="25"/>
      <c r="E227" s="25"/>
      <c r="F227" s="25"/>
      <c r="G227" s="25"/>
      <c r="H227" s="25"/>
      <c r="J227" s="25"/>
      <c r="K227" s="25"/>
      <c r="L227" s="25"/>
      <c r="M227" s="25"/>
      <c r="N227" s="25"/>
      <c r="R227" s="20">
        <f t="shared" ref="R227:R290" si="17">A227</f>
        <v>0</v>
      </c>
      <c r="S227" s="25"/>
      <c r="T227" s="25"/>
      <c r="U227" s="25"/>
      <c r="V227" s="25"/>
      <c r="W227" s="23" t="str">
        <f t="shared" si="16"/>
        <v>-</v>
      </c>
      <c r="X227" s="23" t="str">
        <f t="shared" si="16"/>
        <v>-</v>
      </c>
    </row>
    <row r="228" spans="1:24" x14ac:dyDescent="0.25">
      <c r="A228" s="25"/>
      <c r="B228" s="25"/>
      <c r="C228" s="25"/>
      <c r="D228" s="25"/>
      <c r="E228" s="25"/>
      <c r="F228" s="25"/>
      <c r="G228" s="25"/>
      <c r="H228" s="25"/>
      <c r="J228" s="25"/>
      <c r="K228" s="25"/>
      <c r="L228" s="25"/>
      <c r="M228" s="25"/>
      <c r="N228" s="25"/>
      <c r="R228" s="20">
        <f t="shared" si="17"/>
        <v>0</v>
      </c>
      <c r="S228" s="25"/>
      <c r="T228" s="25"/>
      <c r="U228" s="25"/>
      <c r="V228" s="25"/>
      <c r="W228" s="23" t="str">
        <f t="shared" si="16"/>
        <v>-</v>
      </c>
      <c r="X228" s="23" t="str">
        <f t="shared" si="16"/>
        <v>-</v>
      </c>
    </row>
    <row r="229" spans="1:24" x14ac:dyDescent="0.25">
      <c r="A229" s="25"/>
      <c r="B229" s="25"/>
      <c r="C229" s="25"/>
      <c r="D229" s="25"/>
      <c r="E229" s="25"/>
      <c r="F229" s="25"/>
      <c r="G229" s="25"/>
      <c r="H229" s="25"/>
      <c r="J229" s="25"/>
      <c r="K229" s="25"/>
      <c r="L229" s="25"/>
      <c r="M229" s="25"/>
      <c r="N229" s="25"/>
      <c r="R229" s="20">
        <f t="shared" si="17"/>
        <v>0</v>
      </c>
      <c r="S229" s="25"/>
      <c r="T229" s="25"/>
      <c r="U229" s="25"/>
      <c r="V229" s="25"/>
      <c r="W229" s="23" t="str">
        <f t="shared" si="16"/>
        <v>-</v>
      </c>
      <c r="X229" s="23" t="str">
        <f t="shared" si="16"/>
        <v>-</v>
      </c>
    </row>
    <row r="230" spans="1:24" x14ac:dyDescent="0.25">
      <c r="A230" s="25"/>
      <c r="B230" s="25"/>
      <c r="C230" s="25"/>
      <c r="D230" s="25"/>
      <c r="E230" s="25"/>
      <c r="F230" s="25"/>
      <c r="G230" s="25"/>
      <c r="H230" s="25"/>
      <c r="J230" s="25"/>
      <c r="K230" s="25"/>
      <c r="L230" s="25"/>
      <c r="M230" s="25"/>
      <c r="N230" s="25"/>
      <c r="R230" s="20">
        <f t="shared" si="17"/>
        <v>0</v>
      </c>
      <c r="S230" s="25"/>
      <c r="T230" s="25"/>
      <c r="U230" s="25"/>
      <c r="V230" s="25"/>
      <c r="W230" s="23" t="str">
        <f t="shared" si="16"/>
        <v>-</v>
      </c>
      <c r="X230" s="23" t="str">
        <f t="shared" si="16"/>
        <v>-</v>
      </c>
    </row>
    <row r="231" spans="1:24" x14ac:dyDescent="0.25">
      <c r="A231" s="25"/>
      <c r="B231" s="25"/>
      <c r="C231" s="25"/>
      <c r="D231" s="25"/>
      <c r="E231" s="25"/>
      <c r="F231" s="25"/>
      <c r="G231" s="25"/>
      <c r="H231" s="25"/>
      <c r="J231" s="25"/>
      <c r="K231" s="25"/>
      <c r="L231" s="25"/>
      <c r="M231" s="25"/>
      <c r="N231" s="25"/>
      <c r="R231" s="20">
        <f t="shared" si="17"/>
        <v>0</v>
      </c>
      <c r="S231" s="25"/>
      <c r="T231" s="25"/>
      <c r="U231" s="25"/>
      <c r="V231" s="25"/>
      <c r="W231" s="23" t="str">
        <f t="shared" si="16"/>
        <v>-</v>
      </c>
      <c r="X231" s="23" t="str">
        <f t="shared" si="16"/>
        <v>-</v>
      </c>
    </row>
    <row r="232" spans="1:24" x14ac:dyDescent="0.25">
      <c r="A232" s="25"/>
      <c r="B232" s="25"/>
      <c r="C232" s="25"/>
      <c r="D232" s="25"/>
      <c r="E232" s="25"/>
      <c r="F232" s="25"/>
      <c r="G232" s="25"/>
      <c r="H232" s="25"/>
      <c r="J232" s="25"/>
      <c r="K232" s="25"/>
      <c r="L232" s="25"/>
      <c r="M232" s="25"/>
      <c r="N232" s="25"/>
      <c r="R232" s="20">
        <f t="shared" si="17"/>
        <v>0</v>
      </c>
      <c r="S232" s="25"/>
      <c r="T232" s="25"/>
      <c r="U232" s="25"/>
      <c r="V232" s="25"/>
      <c r="W232" s="23" t="str">
        <f t="shared" si="16"/>
        <v>-</v>
      </c>
      <c r="X232" s="23" t="str">
        <f t="shared" si="16"/>
        <v>-</v>
      </c>
    </row>
    <row r="233" spans="1:24" x14ac:dyDescent="0.25">
      <c r="A233" s="25"/>
      <c r="B233" s="25"/>
      <c r="C233" s="25"/>
      <c r="D233" s="25"/>
      <c r="E233" s="25"/>
      <c r="F233" s="25"/>
      <c r="G233" s="25"/>
      <c r="H233" s="25"/>
      <c r="J233" s="25"/>
      <c r="K233" s="25"/>
      <c r="L233" s="25"/>
      <c r="M233" s="25"/>
      <c r="N233" s="25"/>
      <c r="R233" s="20">
        <f t="shared" si="17"/>
        <v>0</v>
      </c>
      <c r="S233" s="25"/>
      <c r="T233" s="25"/>
      <c r="U233" s="25"/>
      <c r="V233" s="25"/>
      <c r="W233" s="23" t="str">
        <f t="shared" si="16"/>
        <v>-</v>
      </c>
      <c r="X233" s="23" t="str">
        <f t="shared" si="16"/>
        <v>-</v>
      </c>
    </row>
    <row r="234" spans="1:24" x14ac:dyDescent="0.25">
      <c r="A234" s="25"/>
      <c r="B234" s="25"/>
      <c r="C234" s="25"/>
      <c r="D234" s="25"/>
      <c r="E234" s="25"/>
      <c r="F234" s="25"/>
      <c r="G234" s="25"/>
      <c r="H234" s="25"/>
      <c r="J234" s="25"/>
      <c r="K234" s="25"/>
      <c r="L234" s="25"/>
      <c r="M234" s="25"/>
      <c r="N234" s="25"/>
      <c r="R234" s="20">
        <f t="shared" si="17"/>
        <v>0</v>
      </c>
      <c r="S234" s="25"/>
      <c r="T234" s="25"/>
      <c r="U234" s="25"/>
      <c r="V234" s="25"/>
      <c r="W234" s="23" t="str">
        <f t="shared" si="16"/>
        <v>-</v>
      </c>
      <c r="X234" s="23" t="str">
        <f t="shared" si="16"/>
        <v>-</v>
      </c>
    </row>
    <row r="235" spans="1:24" x14ac:dyDescent="0.25">
      <c r="A235" s="25"/>
      <c r="B235" s="25"/>
      <c r="C235" s="25"/>
      <c r="D235" s="25"/>
      <c r="E235" s="25"/>
      <c r="F235" s="25"/>
      <c r="G235" s="25"/>
      <c r="H235" s="25"/>
      <c r="J235" s="25"/>
      <c r="K235" s="25"/>
      <c r="L235" s="25"/>
      <c r="M235" s="25"/>
      <c r="N235" s="25"/>
      <c r="R235" s="20">
        <f t="shared" si="17"/>
        <v>0</v>
      </c>
      <c r="S235" s="25"/>
      <c r="T235" s="25"/>
      <c r="U235" s="25"/>
      <c r="V235" s="25"/>
      <c r="W235" s="23" t="str">
        <f t="shared" si="16"/>
        <v>-</v>
      </c>
      <c r="X235" s="23" t="str">
        <f t="shared" si="16"/>
        <v>-</v>
      </c>
    </row>
    <row r="236" spans="1:24" x14ac:dyDescent="0.25">
      <c r="A236" s="25"/>
      <c r="B236" s="25"/>
      <c r="C236" s="25"/>
      <c r="D236" s="25"/>
      <c r="E236" s="25"/>
      <c r="F236" s="25"/>
      <c r="G236" s="25"/>
      <c r="H236" s="25"/>
      <c r="J236" s="25"/>
      <c r="K236" s="25"/>
      <c r="L236" s="25"/>
      <c r="M236" s="25"/>
      <c r="N236" s="25"/>
      <c r="R236" s="20">
        <f t="shared" si="17"/>
        <v>0</v>
      </c>
      <c r="S236" s="25"/>
      <c r="T236" s="25"/>
      <c r="U236" s="25"/>
      <c r="V236" s="25"/>
      <c r="W236" s="23" t="str">
        <f t="shared" si="16"/>
        <v>-</v>
      </c>
      <c r="X236" s="23" t="str">
        <f t="shared" si="16"/>
        <v>-</v>
      </c>
    </row>
    <row r="237" spans="1:24" x14ac:dyDescent="0.25">
      <c r="A237" s="25"/>
      <c r="B237" s="25"/>
      <c r="C237" s="25"/>
      <c r="D237" s="25"/>
      <c r="E237" s="25"/>
      <c r="F237" s="25"/>
      <c r="G237" s="25"/>
      <c r="H237" s="25"/>
      <c r="J237" s="25"/>
      <c r="K237" s="25"/>
      <c r="L237" s="25"/>
      <c r="M237" s="25"/>
      <c r="N237" s="25"/>
      <c r="R237" s="20">
        <f t="shared" si="17"/>
        <v>0</v>
      </c>
      <c r="S237" s="25"/>
      <c r="T237" s="25"/>
      <c r="U237" s="25"/>
      <c r="V237" s="25"/>
      <c r="W237" s="23" t="str">
        <f t="shared" si="16"/>
        <v>-</v>
      </c>
      <c r="X237" s="23" t="str">
        <f t="shared" si="16"/>
        <v>-</v>
      </c>
    </row>
    <row r="238" spans="1:24" x14ac:dyDescent="0.25">
      <c r="A238" s="25"/>
      <c r="B238" s="25"/>
      <c r="C238" s="25"/>
      <c r="D238" s="25"/>
      <c r="E238" s="25"/>
      <c r="F238" s="25"/>
      <c r="G238" s="25"/>
      <c r="H238" s="25"/>
      <c r="J238" s="25"/>
      <c r="K238" s="25"/>
      <c r="L238" s="25"/>
      <c r="M238" s="25"/>
      <c r="N238" s="25"/>
      <c r="R238" s="20">
        <f t="shared" si="17"/>
        <v>0</v>
      </c>
      <c r="S238" s="25"/>
      <c r="T238" s="25"/>
      <c r="U238" s="25"/>
      <c r="V238" s="25"/>
      <c r="W238" s="23" t="str">
        <f t="shared" si="16"/>
        <v>-</v>
      </c>
      <c r="X238" s="23" t="str">
        <f t="shared" si="16"/>
        <v>-</v>
      </c>
    </row>
    <row r="239" spans="1:24" x14ac:dyDescent="0.25">
      <c r="A239" s="25"/>
      <c r="B239" s="25"/>
      <c r="C239" s="25"/>
      <c r="D239" s="25"/>
      <c r="E239" s="25"/>
      <c r="F239" s="25"/>
      <c r="G239" s="25"/>
      <c r="H239" s="25"/>
      <c r="J239" s="25"/>
      <c r="K239" s="25"/>
      <c r="L239" s="25"/>
      <c r="M239" s="25"/>
      <c r="N239" s="25"/>
      <c r="R239" s="20">
        <f t="shared" si="17"/>
        <v>0</v>
      </c>
      <c r="S239" s="25"/>
      <c r="T239" s="25"/>
      <c r="U239" s="25"/>
      <c r="V239" s="25"/>
      <c r="W239" s="23" t="str">
        <f t="shared" si="16"/>
        <v>-</v>
      </c>
      <c r="X239" s="23" t="str">
        <f t="shared" si="16"/>
        <v>-</v>
      </c>
    </row>
    <row r="240" spans="1:24" x14ac:dyDescent="0.25">
      <c r="A240" s="25"/>
      <c r="B240" s="25"/>
      <c r="C240" s="25"/>
      <c r="D240" s="25"/>
      <c r="E240" s="25"/>
      <c r="F240" s="25"/>
      <c r="G240" s="25"/>
      <c r="H240" s="25"/>
      <c r="J240" s="25"/>
      <c r="K240" s="25"/>
      <c r="L240" s="25"/>
      <c r="M240" s="25"/>
      <c r="N240" s="25"/>
      <c r="R240" s="20">
        <f t="shared" si="17"/>
        <v>0</v>
      </c>
      <c r="S240" s="25"/>
      <c r="T240" s="25"/>
      <c r="U240" s="25"/>
      <c r="V240" s="25"/>
      <c r="W240" s="23" t="str">
        <f t="shared" si="16"/>
        <v>-</v>
      </c>
      <c r="X240" s="23" t="str">
        <f t="shared" si="16"/>
        <v>-</v>
      </c>
    </row>
    <row r="241" spans="1:24" x14ac:dyDescent="0.25">
      <c r="A241" s="25"/>
      <c r="B241" s="25"/>
      <c r="C241" s="25"/>
      <c r="D241" s="25"/>
      <c r="E241" s="25"/>
      <c r="F241" s="25"/>
      <c r="G241" s="25"/>
      <c r="H241" s="25"/>
      <c r="J241" s="25"/>
      <c r="K241" s="25"/>
      <c r="L241" s="25"/>
      <c r="M241" s="25"/>
      <c r="N241" s="25"/>
      <c r="R241" s="20">
        <f t="shared" si="17"/>
        <v>0</v>
      </c>
      <c r="S241" s="25"/>
      <c r="T241" s="25"/>
      <c r="U241" s="25"/>
      <c r="V241" s="25"/>
      <c r="W241" s="23" t="str">
        <f t="shared" si="16"/>
        <v>-</v>
      </c>
      <c r="X241" s="23" t="str">
        <f t="shared" si="16"/>
        <v>-</v>
      </c>
    </row>
    <row r="242" spans="1:24" x14ac:dyDescent="0.25">
      <c r="A242" s="25"/>
      <c r="B242" s="25"/>
      <c r="C242" s="25"/>
      <c r="D242" s="25"/>
      <c r="E242" s="25"/>
      <c r="F242" s="25"/>
      <c r="G242" s="25"/>
      <c r="H242" s="25"/>
      <c r="J242" s="25"/>
      <c r="K242" s="25"/>
      <c r="L242" s="25"/>
      <c r="M242" s="25"/>
      <c r="N242" s="25"/>
      <c r="R242" s="20">
        <f t="shared" si="17"/>
        <v>0</v>
      </c>
      <c r="S242" s="25"/>
      <c r="T242" s="25"/>
      <c r="U242" s="25"/>
      <c r="V242" s="25"/>
      <c r="W242" s="23" t="str">
        <f t="shared" ref="W242:X305" si="18">IF((J242+L242/$X$6)&gt;0,(J242+L242/$X$6),"-")</f>
        <v>-</v>
      </c>
      <c r="X242" s="23" t="str">
        <f t="shared" si="18"/>
        <v>-</v>
      </c>
    </row>
    <row r="243" spans="1:24" x14ac:dyDescent="0.25">
      <c r="A243" s="25"/>
      <c r="B243" s="25"/>
      <c r="C243" s="25"/>
      <c r="D243" s="25"/>
      <c r="E243" s="25"/>
      <c r="F243" s="25"/>
      <c r="G243" s="25"/>
      <c r="H243" s="25"/>
      <c r="J243" s="25"/>
      <c r="K243" s="25"/>
      <c r="L243" s="25"/>
      <c r="M243" s="25"/>
      <c r="N243" s="25"/>
      <c r="R243" s="20">
        <f t="shared" si="17"/>
        <v>0</v>
      </c>
      <c r="S243" s="25"/>
      <c r="T243" s="25"/>
      <c r="U243" s="25"/>
      <c r="V243" s="25"/>
      <c r="W243" s="23" t="str">
        <f t="shared" si="18"/>
        <v>-</v>
      </c>
      <c r="X243" s="23" t="str">
        <f t="shared" si="18"/>
        <v>-</v>
      </c>
    </row>
    <row r="244" spans="1:24" x14ac:dyDescent="0.25">
      <c r="A244" s="25"/>
      <c r="B244" s="25"/>
      <c r="C244" s="25"/>
      <c r="D244" s="25"/>
      <c r="E244" s="25"/>
      <c r="F244" s="25"/>
      <c r="G244" s="25"/>
      <c r="H244" s="25"/>
      <c r="J244" s="25"/>
      <c r="K244" s="25"/>
      <c r="L244" s="25"/>
      <c r="M244" s="25"/>
      <c r="N244" s="25"/>
      <c r="R244" s="20">
        <f t="shared" si="17"/>
        <v>0</v>
      </c>
      <c r="S244" s="25"/>
      <c r="T244" s="25"/>
      <c r="U244" s="25"/>
      <c r="V244" s="25"/>
      <c r="W244" s="23" t="str">
        <f t="shared" si="18"/>
        <v>-</v>
      </c>
      <c r="X244" s="23" t="str">
        <f t="shared" si="18"/>
        <v>-</v>
      </c>
    </row>
    <row r="245" spans="1:24" x14ac:dyDescent="0.25">
      <c r="A245" s="25"/>
      <c r="B245" s="25"/>
      <c r="C245" s="25"/>
      <c r="D245" s="25"/>
      <c r="E245" s="25"/>
      <c r="F245" s="25"/>
      <c r="G245" s="25"/>
      <c r="H245" s="25"/>
      <c r="J245" s="25"/>
      <c r="K245" s="25"/>
      <c r="L245" s="25"/>
      <c r="M245" s="25"/>
      <c r="N245" s="25"/>
      <c r="R245" s="20">
        <f t="shared" si="17"/>
        <v>0</v>
      </c>
      <c r="S245" s="25"/>
      <c r="T245" s="25"/>
      <c r="U245" s="25"/>
      <c r="V245" s="25"/>
      <c r="W245" s="23" t="str">
        <f t="shared" si="18"/>
        <v>-</v>
      </c>
      <c r="X245" s="23" t="str">
        <f t="shared" si="18"/>
        <v>-</v>
      </c>
    </row>
    <row r="246" spans="1:24" x14ac:dyDescent="0.25">
      <c r="A246" s="25"/>
      <c r="B246" s="25"/>
      <c r="C246" s="25"/>
      <c r="D246" s="25"/>
      <c r="E246" s="25"/>
      <c r="F246" s="25"/>
      <c r="G246" s="25"/>
      <c r="H246" s="25"/>
      <c r="J246" s="25"/>
      <c r="K246" s="25"/>
      <c r="L246" s="25"/>
      <c r="M246" s="25"/>
      <c r="N246" s="25"/>
      <c r="R246" s="20">
        <f t="shared" si="17"/>
        <v>0</v>
      </c>
      <c r="S246" s="25"/>
      <c r="T246" s="25"/>
      <c r="U246" s="25"/>
      <c r="V246" s="25"/>
      <c r="W246" s="23" t="str">
        <f t="shared" si="18"/>
        <v>-</v>
      </c>
      <c r="X246" s="23" t="str">
        <f t="shared" si="18"/>
        <v>-</v>
      </c>
    </row>
    <row r="247" spans="1:24" x14ac:dyDescent="0.25">
      <c r="A247" s="25"/>
      <c r="B247" s="25"/>
      <c r="C247" s="25"/>
      <c r="D247" s="25"/>
      <c r="E247" s="25"/>
      <c r="F247" s="25"/>
      <c r="G247" s="25"/>
      <c r="H247" s="25"/>
      <c r="J247" s="25"/>
      <c r="K247" s="25"/>
      <c r="L247" s="25"/>
      <c r="M247" s="25"/>
      <c r="N247" s="25"/>
      <c r="R247" s="20">
        <f t="shared" si="17"/>
        <v>0</v>
      </c>
      <c r="S247" s="25"/>
      <c r="T247" s="25"/>
      <c r="U247" s="25"/>
      <c r="V247" s="25"/>
      <c r="W247" s="23" t="str">
        <f t="shared" si="18"/>
        <v>-</v>
      </c>
      <c r="X247" s="23" t="str">
        <f t="shared" si="18"/>
        <v>-</v>
      </c>
    </row>
    <row r="248" spans="1:24" x14ac:dyDescent="0.25">
      <c r="A248" s="25"/>
      <c r="B248" s="25"/>
      <c r="C248" s="25"/>
      <c r="D248" s="25"/>
      <c r="E248" s="25"/>
      <c r="F248" s="25"/>
      <c r="G248" s="25"/>
      <c r="H248" s="25"/>
      <c r="J248" s="25"/>
      <c r="K248" s="25"/>
      <c r="L248" s="25"/>
      <c r="M248" s="25"/>
      <c r="N248" s="25"/>
      <c r="R248" s="20">
        <f t="shared" si="17"/>
        <v>0</v>
      </c>
      <c r="S248" s="25"/>
      <c r="T248" s="25"/>
      <c r="U248" s="25"/>
      <c r="V248" s="25"/>
      <c r="W248" s="23" t="str">
        <f t="shared" si="18"/>
        <v>-</v>
      </c>
      <c r="X248" s="23" t="str">
        <f t="shared" si="18"/>
        <v>-</v>
      </c>
    </row>
    <row r="249" spans="1:24" x14ac:dyDescent="0.25">
      <c r="A249" s="25"/>
      <c r="B249" s="25"/>
      <c r="C249" s="25"/>
      <c r="D249" s="25"/>
      <c r="E249" s="25"/>
      <c r="F249" s="25"/>
      <c r="G249" s="25"/>
      <c r="H249" s="25"/>
      <c r="J249" s="25"/>
      <c r="K249" s="25"/>
      <c r="L249" s="25"/>
      <c r="M249" s="25"/>
      <c r="N249" s="25"/>
      <c r="R249" s="20">
        <f t="shared" si="17"/>
        <v>0</v>
      </c>
      <c r="S249" s="25"/>
      <c r="T249" s="25"/>
      <c r="U249" s="25"/>
      <c r="V249" s="25"/>
      <c r="W249" s="23" t="str">
        <f t="shared" si="18"/>
        <v>-</v>
      </c>
      <c r="X249" s="23" t="str">
        <f t="shared" si="18"/>
        <v>-</v>
      </c>
    </row>
    <row r="250" spans="1:24" x14ac:dyDescent="0.25">
      <c r="A250" s="25"/>
      <c r="B250" s="25"/>
      <c r="C250" s="25"/>
      <c r="D250" s="25"/>
      <c r="E250" s="25"/>
      <c r="F250" s="25"/>
      <c r="G250" s="25"/>
      <c r="H250" s="25"/>
      <c r="J250" s="25"/>
      <c r="K250" s="25"/>
      <c r="L250" s="25"/>
      <c r="M250" s="25"/>
      <c r="N250" s="25"/>
      <c r="R250" s="20">
        <f t="shared" si="17"/>
        <v>0</v>
      </c>
      <c r="S250" s="25"/>
      <c r="T250" s="25"/>
      <c r="U250" s="25"/>
      <c r="V250" s="25"/>
      <c r="W250" s="23" t="str">
        <f t="shared" si="18"/>
        <v>-</v>
      </c>
      <c r="X250" s="23" t="str">
        <f t="shared" si="18"/>
        <v>-</v>
      </c>
    </row>
    <row r="251" spans="1:24" x14ac:dyDescent="0.25">
      <c r="A251" s="25"/>
      <c r="B251" s="25"/>
      <c r="C251" s="25"/>
      <c r="D251" s="25"/>
      <c r="E251" s="25"/>
      <c r="F251" s="25"/>
      <c r="G251" s="25"/>
      <c r="H251" s="25"/>
      <c r="J251" s="25"/>
      <c r="K251" s="25"/>
      <c r="L251" s="25"/>
      <c r="M251" s="25"/>
      <c r="N251" s="25"/>
      <c r="R251" s="20">
        <f t="shared" si="17"/>
        <v>0</v>
      </c>
      <c r="S251" s="25"/>
      <c r="T251" s="25"/>
      <c r="U251" s="25"/>
      <c r="V251" s="25"/>
      <c r="W251" s="23" t="str">
        <f t="shared" si="18"/>
        <v>-</v>
      </c>
      <c r="X251" s="23" t="str">
        <f t="shared" si="18"/>
        <v>-</v>
      </c>
    </row>
    <row r="252" spans="1:24" x14ac:dyDescent="0.25">
      <c r="A252" s="25"/>
      <c r="B252" s="25"/>
      <c r="C252" s="25"/>
      <c r="D252" s="25"/>
      <c r="E252" s="25"/>
      <c r="F252" s="25"/>
      <c r="G252" s="25"/>
      <c r="H252" s="25"/>
      <c r="J252" s="25"/>
      <c r="K252" s="25"/>
      <c r="L252" s="25"/>
      <c r="M252" s="25"/>
      <c r="N252" s="25"/>
      <c r="R252" s="20">
        <f t="shared" si="17"/>
        <v>0</v>
      </c>
      <c r="S252" s="25"/>
      <c r="T252" s="25"/>
      <c r="U252" s="25"/>
      <c r="V252" s="25"/>
      <c r="W252" s="23" t="str">
        <f t="shared" si="18"/>
        <v>-</v>
      </c>
      <c r="X252" s="23" t="str">
        <f t="shared" si="18"/>
        <v>-</v>
      </c>
    </row>
    <row r="253" spans="1:24" x14ac:dyDescent="0.25">
      <c r="A253" s="25"/>
      <c r="B253" s="25"/>
      <c r="C253" s="25"/>
      <c r="D253" s="25"/>
      <c r="E253" s="25"/>
      <c r="F253" s="25"/>
      <c r="G253" s="25"/>
      <c r="H253" s="25"/>
      <c r="J253" s="25"/>
      <c r="K253" s="25"/>
      <c r="L253" s="25"/>
      <c r="M253" s="25"/>
      <c r="N253" s="25"/>
      <c r="R253" s="20">
        <f t="shared" si="17"/>
        <v>0</v>
      </c>
      <c r="S253" s="25"/>
      <c r="T253" s="25"/>
      <c r="U253" s="25"/>
      <c r="V253" s="25"/>
      <c r="W253" s="23" t="str">
        <f t="shared" si="18"/>
        <v>-</v>
      </c>
      <c r="X253" s="23" t="str">
        <f t="shared" si="18"/>
        <v>-</v>
      </c>
    </row>
    <row r="254" spans="1:24" x14ac:dyDescent="0.25">
      <c r="A254" s="25"/>
      <c r="B254" s="25"/>
      <c r="C254" s="25"/>
      <c r="D254" s="25"/>
      <c r="E254" s="25"/>
      <c r="F254" s="25"/>
      <c r="G254" s="25"/>
      <c r="H254" s="25"/>
      <c r="J254" s="25"/>
      <c r="K254" s="25"/>
      <c r="L254" s="25"/>
      <c r="M254" s="25"/>
      <c r="N254" s="25"/>
      <c r="R254" s="20">
        <f t="shared" si="17"/>
        <v>0</v>
      </c>
      <c r="S254" s="25"/>
      <c r="T254" s="25"/>
      <c r="U254" s="25"/>
      <c r="V254" s="25"/>
      <c r="W254" s="23" t="str">
        <f t="shared" si="18"/>
        <v>-</v>
      </c>
      <c r="X254" s="23" t="str">
        <f t="shared" si="18"/>
        <v>-</v>
      </c>
    </row>
    <row r="255" spans="1:24" x14ac:dyDescent="0.25">
      <c r="A255" s="25"/>
      <c r="B255" s="25"/>
      <c r="C255" s="25"/>
      <c r="D255" s="25"/>
      <c r="E255" s="25"/>
      <c r="F255" s="25"/>
      <c r="G255" s="25"/>
      <c r="H255" s="25"/>
      <c r="J255" s="25"/>
      <c r="K255" s="25"/>
      <c r="L255" s="25"/>
      <c r="M255" s="25"/>
      <c r="N255" s="25"/>
      <c r="R255" s="20">
        <f t="shared" si="17"/>
        <v>0</v>
      </c>
      <c r="S255" s="25"/>
      <c r="T255" s="25"/>
      <c r="U255" s="25"/>
      <c r="V255" s="25"/>
      <c r="W255" s="23" t="str">
        <f t="shared" si="18"/>
        <v>-</v>
      </c>
      <c r="X255" s="23" t="str">
        <f t="shared" si="18"/>
        <v>-</v>
      </c>
    </row>
    <row r="256" spans="1:24" x14ac:dyDescent="0.25">
      <c r="A256" s="25"/>
      <c r="B256" s="25"/>
      <c r="C256" s="25"/>
      <c r="D256" s="25"/>
      <c r="E256" s="25"/>
      <c r="F256" s="25"/>
      <c r="G256" s="25"/>
      <c r="H256" s="25"/>
      <c r="J256" s="25"/>
      <c r="K256" s="25"/>
      <c r="L256" s="25"/>
      <c r="M256" s="25"/>
      <c r="N256" s="25"/>
      <c r="R256" s="20">
        <f t="shared" si="17"/>
        <v>0</v>
      </c>
      <c r="S256" s="25"/>
      <c r="T256" s="25"/>
      <c r="U256" s="25"/>
      <c r="V256" s="25"/>
      <c r="W256" s="23" t="str">
        <f t="shared" si="18"/>
        <v>-</v>
      </c>
      <c r="X256" s="23" t="str">
        <f t="shared" si="18"/>
        <v>-</v>
      </c>
    </row>
    <row r="257" spans="1:24" x14ac:dyDescent="0.25">
      <c r="A257" s="25"/>
      <c r="B257" s="25"/>
      <c r="C257" s="25"/>
      <c r="D257" s="25"/>
      <c r="E257" s="25"/>
      <c r="F257" s="25"/>
      <c r="G257" s="25"/>
      <c r="H257" s="25"/>
      <c r="J257" s="25"/>
      <c r="K257" s="25"/>
      <c r="L257" s="25"/>
      <c r="M257" s="25"/>
      <c r="N257" s="25"/>
      <c r="R257" s="20">
        <f t="shared" si="17"/>
        <v>0</v>
      </c>
      <c r="S257" s="25"/>
      <c r="T257" s="25"/>
      <c r="U257" s="25"/>
      <c r="V257" s="25"/>
      <c r="W257" s="23" t="str">
        <f t="shared" si="18"/>
        <v>-</v>
      </c>
      <c r="X257" s="23" t="str">
        <f t="shared" si="18"/>
        <v>-</v>
      </c>
    </row>
    <row r="258" spans="1:24" x14ac:dyDescent="0.25">
      <c r="A258" s="25"/>
      <c r="B258" s="25"/>
      <c r="C258" s="25"/>
      <c r="D258" s="25"/>
      <c r="E258" s="25"/>
      <c r="F258" s="25"/>
      <c r="G258" s="25"/>
      <c r="H258" s="25"/>
      <c r="J258" s="25"/>
      <c r="K258" s="25"/>
      <c r="L258" s="25"/>
      <c r="M258" s="25"/>
      <c r="N258" s="25"/>
      <c r="R258" s="20">
        <f t="shared" si="17"/>
        <v>0</v>
      </c>
      <c r="S258" s="25"/>
      <c r="T258" s="25"/>
      <c r="U258" s="25"/>
      <c r="V258" s="25"/>
      <c r="W258" s="23" t="str">
        <f t="shared" si="18"/>
        <v>-</v>
      </c>
      <c r="X258" s="23" t="str">
        <f t="shared" si="18"/>
        <v>-</v>
      </c>
    </row>
    <row r="259" spans="1:24" x14ac:dyDescent="0.25">
      <c r="A259" s="25"/>
      <c r="B259" s="25"/>
      <c r="C259" s="25"/>
      <c r="D259" s="25"/>
      <c r="E259" s="25"/>
      <c r="F259" s="25"/>
      <c r="G259" s="25"/>
      <c r="H259" s="25"/>
      <c r="J259" s="25"/>
      <c r="K259" s="25"/>
      <c r="L259" s="25"/>
      <c r="M259" s="25"/>
      <c r="N259" s="25"/>
      <c r="R259" s="20">
        <f t="shared" si="17"/>
        <v>0</v>
      </c>
      <c r="S259" s="25"/>
      <c r="T259" s="25"/>
      <c r="U259" s="25"/>
      <c r="V259" s="25"/>
      <c r="W259" s="23" t="str">
        <f t="shared" si="18"/>
        <v>-</v>
      </c>
      <c r="X259" s="23" t="str">
        <f t="shared" si="18"/>
        <v>-</v>
      </c>
    </row>
    <row r="260" spans="1:24" x14ac:dyDescent="0.25">
      <c r="A260" s="25"/>
      <c r="B260" s="25"/>
      <c r="C260" s="25"/>
      <c r="D260" s="25"/>
      <c r="E260" s="25"/>
      <c r="F260" s="25"/>
      <c r="G260" s="25"/>
      <c r="H260" s="25"/>
      <c r="J260" s="25"/>
      <c r="K260" s="25"/>
      <c r="L260" s="25"/>
      <c r="M260" s="25"/>
      <c r="N260" s="25"/>
      <c r="R260" s="20">
        <f t="shared" si="17"/>
        <v>0</v>
      </c>
      <c r="S260" s="25"/>
      <c r="T260" s="25"/>
      <c r="U260" s="25"/>
      <c r="V260" s="25"/>
      <c r="W260" s="23" t="str">
        <f t="shared" si="18"/>
        <v>-</v>
      </c>
      <c r="X260" s="23" t="str">
        <f t="shared" si="18"/>
        <v>-</v>
      </c>
    </row>
    <row r="261" spans="1:24" x14ac:dyDescent="0.25">
      <c r="A261" s="25"/>
      <c r="B261" s="25"/>
      <c r="C261" s="25"/>
      <c r="D261" s="25"/>
      <c r="E261" s="25"/>
      <c r="F261" s="25"/>
      <c r="G261" s="25"/>
      <c r="H261" s="25"/>
      <c r="J261" s="25"/>
      <c r="K261" s="25"/>
      <c r="L261" s="25"/>
      <c r="M261" s="25"/>
      <c r="N261" s="25"/>
      <c r="R261" s="20">
        <f t="shared" si="17"/>
        <v>0</v>
      </c>
      <c r="S261" s="25"/>
      <c r="T261" s="25"/>
      <c r="U261" s="25"/>
      <c r="V261" s="25"/>
      <c r="W261" s="23" t="str">
        <f t="shared" si="18"/>
        <v>-</v>
      </c>
      <c r="X261" s="23" t="str">
        <f t="shared" si="18"/>
        <v>-</v>
      </c>
    </row>
    <row r="262" spans="1:24" x14ac:dyDescent="0.25">
      <c r="A262" s="25"/>
      <c r="B262" s="25"/>
      <c r="C262" s="25"/>
      <c r="D262" s="25"/>
      <c r="E262" s="25"/>
      <c r="F262" s="25"/>
      <c r="G262" s="25"/>
      <c r="H262" s="25"/>
      <c r="J262" s="25"/>
      <c r="K262" s="25"/>
      <c r="L262" s="25"/>
      <c r="M262" s="25"/>
      <c r="N262" s="25"/>
      <c r="R262" s="20">
        <f t="shared" si="17"/>
        <v>0</v>
      </c>
      <c r="S262" s="25"/>
      <c r="T262" s="25"/>
      <c r="U262" s="25"/>
      <c r="V262" s="25"/>
      <c r="W262" s="23" t="str">
        <f t="shared" si="18"/>
        <v>-</v>
      </c>
      <c r="X262" s="23" t="str">
        <f t="shared" si="18"/>
        <v>-</v>
      </c>
    </row>
    <row r="263" spans="1:24" x14ac:dyDescent="0.25">
      <c r="A263" s="25"/>
      <c r="B263" s="25"/>
      <c r="C263" s="25"/>
      <c r="D263" s="25"/>
      <c r="E263" s="25"/>
      <c r="F263" s="25"/>
      <c r="G263" s="25"/>
      <c r="H263" s="25"/>
      <c r="J263" s="25"/>
      <c r="K263" s="25"/>
      <c r="L263" s="25"/>
      <c r="M263" s="25"/>
      <c r="N263" s="25"/>
      <c r="R263" s="20">
        <f t="shared" si="17"/>
        <v>0</v>
      </c>
      <c r="S263" s="25"/>
      <c r="T263" s="25"/>
      <c r="U263" s="25"/>
      <c r="V263" s="25"/>
      <c r="W263" s="23" t="str">
        <f t="shared" si="18"/>
        <v>-</v>
      </c>
      <c r="X263" s="23" t="str">
        <f t="shared" si="18"/>
        <v>-</v>
      </c>
    </row>
    <row r="264" spans="1:24" x14ac:dyDescent="0.25">
      <c r="A264" s="25"/>
      <c r="B264" s="25"/>
      <c r="C264" s="25"/>
      <c r="D264" s="25"/>
      <c r="E264" s="25"/>
      <c r="F264" s="25"/>
      <c r="G264" s="25"/>
      <c r="H264" s="25"/>
      <c r="J264" s="25"/>
      <c r="K264" s="25"/>
      <c r="L264" s="25"/>
      <c r="M264" s="25"/>
      <c r="N264" s="25"/>
      <c r="R264" s="20">
        <f t="shared" si="17"/>
        <v>0</v>
      </c>
      <c r="S264" s="25"/>
      <c r="T264" s="25"/>
      <c r="U264" s="25"/>
      <c r="V264" s="25"/>
      <c r="W264" s="23" t="str">
        <f t="shared" si="18"/>
        <v>-</v>
      </c>
      <c r="X264" s="23" t="str">
        <f t="shared" si="18"/>
        <v>-</v>
      </c>
    </row>
    <row r="265" spans="1:24" x14ac:dyDescent="0.25">
      <c r="A265" s="25"/>
      <c r="B265" s="25"/>
      <c r="C265" s="25"/>
      <c r="D265" s="25"/>
      <c r="E265" s="25"/>
      <c r="F265" s="25"/>
      <c r="G265" s="25"/>
      <c r="H265" s="25"/>
      <c r="J265" s="25"/>
      <c r="K265" s="25"/>
      <c r="L265" s="25"/>
      <c r="M265" s="25"/>
      <c r="N265" s="25"/>
      <c r="R265" s="20">
        <f t="shared" si="17"/>
        <v>0</v>
      </c>
      <c r="S265" s="25"/>
      <c r="T265" s="25"/>
      <c r="U265" s="25"/>
      <c r="V265" s="25"/>
      <c r="W265" s="23" t="str">
        <f t="shared" si="18"/>
        <v>-</v>
      </c>
      <c r="X265" s="23" t="str">
        <f t="shared" si="18"/>
        <v>-</v>
      </c>
    </row>
    <row r="266" spans="1:24" x14ac:dyDescent="0.25">
      <c r="A266" s="25"/>
      <c r="B266" s="25"/>
      <c r="C266" s="25"/>
      <c r="D266" s="25"/>
      <c r="E266" s="25"/>
      <c r="F266" s="25"/>
      <c r="G266" s="25"/>
      <c r="H266" s="25"/>
      <c r="J266" s="25"/>
      <c r="K266" s="25"/>
      <c r="L266" s="25"/>
      <c r="M266" s="25"/>
      <c r="N266" s="25"/>
      <c r="R266" s="20">
        <f t="shared" si="17"/>
        <v>0</v>
      </c>
      <c r="S266" s="25"/>
      <c r="T266" s="25"/>
      <c r="U266" s="25"/>
      <c r="V266" s="25"/>
      <c r="W266" s="23" t="str">
        <f t="shared" si="18"/>
        <v>-</v>
      </c>
      <c r="X266" s="23" t="str">
        <f t="shared" si="18"/>
        <v>-</v>
      </c>
    </row>
    <row r="267" spans="1:24" x14ac:dyDescent="0.25">
      <c r="A267" s="25"/>
      <c r="B267" s="25"/>
      <c r="C267" s="25"/>
      <c r="D267" s="25"/>
      <c r="E267" s="25"/>
      <c r="F267" s="25"/>
      <c r="G267" s="25"/>
      <c r="H267" s="25"/>
      <c r="J267" s="25"/>
      <c r="K267" s="25"/>
      <c r="L267" s="25"/>
      <c r="M267" s="25"/>
      <c r="N267" s="25"/>
      <c r="R267" s="20">
        <f t="shared" si="17"/>
        <v>0</v>
      </c>
      <c r="S267" s="25"/>
      <c r="T267" s="25"/>
      <c r="U267" s="25"/>
      <c r="V267" s="25"/>
      <c r="W267" s="23" t="str">
        <f t="shared" si="18"/>
        <v>-</v>
      </c>
      <c r="X267" s="23" t="str">
        <f t="shared" si="18"/>
        <v>-</v>
      </c>
    </row>
    <row r="268" spans="1:24" x14ac:dyDescent="0.25">
      <c r="A268" s="25"/>
      <c r="B268" s="25"/>
      <c r="C268" s="25"/>
      <c r="D268" s="25"/>
      <c r="E268" s="25"/>
      <c r="F268" s="25"/>
      <c r="G268" s="25"/>
      <c r="H268" s="25"/>
      <c r="J268" s="25"/>
      <c r="K268" s="25"/>
      <c r="L268" s="25"/>
      <c r="M268" s="25"/>
      <c r="N268" s="25"/>
      <c r="R268" s="20">
        <f t="shared" si="17"/>
        <v>0</v>
      </c>
      <c r="S268" s="25"/>
      <c r="T268" s="25"/>
      <c r="U268" s="25"/>
      <c r="V268" s="25"/>
      <c r="W268" s="23" t="str">
        <f t="shared" si="18"/>
        <v>-</v>
      </c>
      <c r="X268" s="23" t="str">
        <f t="shared" si="18"/>
        <v>-</v>
      </c>
    </row>
    <row r="269" spans="1:24" x14ac:dyDescent="0.25">
      <c r="A269" s="25"/>
      <c r="B269" s="25"/>
      <c r="C269" s="25"/>
      <c r="D269" s="25"/>
      <c r="E269" s="25"/>
      <c r="F269" s="25"/>
      <c r="G269" s="25"/>
      <c r="H269" s="25"/>
      <c r="J269" s="25"/>
      <c r="K269" s="25"/>
      <c r="L269" s="25"/>
      <c r="M269" s="25"/>
      <c r="N269" s="25"/>
      <c r="R269" s="20">
        <f t="shared" si="17"/>
        <v>0</v>
      </c>
      <c r="S269" s="25"/>
      <c r="T269" s="25"/>
      <c r="U269" s="25"/>
      <c r="V269" s="25"/>
      <c r="W269" s="23" t="str">
        <f t="shared" si="18"/>
        <v>-</v>
      </c>
      <c r="X269" s="23" t="str">
        <f t="shared" si="18"/>
        <v>-</v>
      </c>
    </row>
    <row r="270" spans="1:24" x14ac:dyDescent="0.25">
      <c r="A270" s="25"/>
      <c r="B270" s="25"/>
      <c r="C270" s="25"/>
      <c r="D270" s="25"/>
      <c r="E270" s="25"/>
      <c r="F270" s="25"/>
      <c r="G270" s="25"/>
      <c r="H270" s="25"/>
      <c r="J270" s="25"/>
      <c r="K270" s="25"/>
      <c r="L270" s="25"/>
      <c r="M270" s="25"/>
      <c r="N270" s="25"/>
      <c r="R270" s="20">
        <f t="shared" si="17"/>
        <v>0</v>
      </c>
      <c r="S270" s="25"/>
      <c r="T270" s="25"/>
      <c r="U270" s="25"/>
      <c r="V270" s="25"/>
      <c r="W270" s="23" t="str">
        <f t="shared" si="18"/>
        <v>-</v>
      </c>
      <c r="X270" s="23" t="str">
        <f t="shared" si="18"/>
        <v>-</v>
      </c>
    </row>
    <row r="271" spans="1:24" x14ac:dyDescent="0.25">
      <c r="A271" s="25"/>
      <c r="B271" s="25"/>
      <c r="C271" s="25"/>
      <c r="D271" s="25"/>
      <c r="E271" s="25"/>
      <c r="F271" s="25"/>
      <c r="G271" s="25"/>
      <c r="H271" s="25"/>
      <c r="J271" s="25"/>
      <c r="K271" s="25"/>
      <c r="L271" s="25"/>
      <c r="M271" s="25"/>
      <c r="N271" s="25"/>
      <c r="R271" s="20">
        <f t="shared" si="17"/>
        <v>0</v>
      </c>
      <c r="S271" s="25"/>
      <c r="T271" s="25"/>
      <c r="U271" s="25"/>
      <c r="V271" s="25"/>
      <c r="W271" s="23" t="str">
        <f t="shared" si="18"/>
        <v>-</v>
      </c>
      <c r="X271" s="23" t="str">
        <f t="shared" si="18"/>
        <v>-</v>
      </c>
    </row>
    <row r="272" spans="1:24" x14ac:dyDescent="0.25">
      <c r="A272" s="25"/>
      <c r="B272" s="25"/>
      <c r="C272" s="25"/>
      <c r="D272" s="25"/>
      <c r="E272" s="25"/>
      <c r="F272" s="25"/>
      <c r="G272" s="25"/>
      <c r="H272" s="25"/>
      <c r="J272" s="25"/>
      <c r="K272" s="25"/>
      <c r="L272" s="25"/>
      <c r="M272" s="25"/>
      <c r="N272" s="25"/>
      <c r="R272" s="20">
        <f t="shared" si="17"/>
        <v>0</v>
      </c>
      <c r="S272" s="25"/>
      <c r="T272" s="25"/>
      <c r="U272" s="25"/>
      <c r="V272" s="25"/>
      <c r="W272" s="23" t="str">
        <f t="shared" si="18"/>
        <v>-</v>
      </c>
      <c r="X272" s="23" t="str">
        <f t="shared" si="18"/>
        <v>-</v>
      </c>
    </row>
    <row r="273" spans="1:24" x14ac:dyDescent="0.25">
      <c r="A273" s="25"/>
      <c r="B273" s="25"/>
      <c r="C273" s="25"/>
      <c r="D273" s="25"/>
      <c r="E273" s="25"/>
      <c r="F273" s="25"/>
      <c r="G273" s="25"/>
      <c r="H273" s="25"/>
      <c r="J273" s="25"/>
      <c r="K273" s="25"/>
      <c r="L273" s="25"/>
      <c r="M273" s="25"/>
      <c r="N273" s="25"/>
      <c r="R273" s="20">
        <f t="shared" si="17"/>
        <v>0</v>
      </c>
      <c r="S273" s="25"/>
      <c r="T273" s="25"/>
      <c r="U273" s="25"/>
      <c r="V273" s="25"/>
      <c r="W273" s="23" t="str">
        <f t="shared" si="18"/>
        <v>-</v>
      </c>
      <c r="X273" s="23" t="str">
        <f t="shared" si="18"/>
        <v>-</v>
      </c>
    </row>
    <row r="274" spans="1:24" x14ac:dyDescent="0.25">
      <c r="A274" s="25"/>
      <c r="B274" s="25"/>
      <c r="C274" s="25"/>
      <c r="D274" s="25"/>
      <c r="E274" s="25"/>
      <c r="F274" s="25"/>
      <c r="G274" s="25"/>
      <c r="H274" s="25"/>
      <c r="J274" s="25"/>
      <c r="K274" s="25"/>
      <c r="L274" s="25"/>
      <c r="M274" s="25"/>
      <c r="N274" s="25"/>
      <c r="R274" s="20">
        <f t="shared" si="17"/>
        <v>0</v>
      </c>
      <c r="S274" s="25"/>
      <c r="T274" s="25"/>
      <c r="U274" s="25"/>
      <c r="V274" s="25"/>
      <c r="W274" s="23" t="str">
        <f t="shared" si="18"/>
        <v>-</v>
      </c>
      <c r="X274" s="23" t="str">
        <f t="shared" si="18"/>
        <v>-</v>
      </c>
    </row>
    <row r="275" spans="1:24" x14ac:dyDescent="0.25">
      <c r="A275" s="25"/>
      <c r="B275" s="25"/>
      <c r="C275" s="25"/>
      <c r="D275" s="25"/>
      <c r="E275" s="25"/>
      <c r="F275" s="25"/>
      <c r="G275" s="25"/>
      <c r="H275" s="25"/>
      <c r="J275" s="25"/>
      <c r="K275" s="25"/>
      <c r="L275" s="25"/>
      <c r="M275" s="25"/>
      <c r="N275" s="25"/>
      <c r="R275" s="20">
        <f t="shared" si="17"/>
        <v>0</v>
      </c>
      <c r="S275" s="25"/>
      <c r="T275" s="25"/>
      <c r="U275" s="25"/>
      <c r="V275" s="25"/>
      <c r="W275" s="23" t="str">
        <f t="shared" si="18"/>
        <v>-</v>
      </c>
      <c r="X275" s="23" t="str">
        <f t="shared" si="18"/>
        <v>-</v>
      </c>
    </row>
    <row r="276" spans="1:24" x14ac:dyDescent="0.25">
      <c r="A276" s="25"/>
      <c r="B276" s="25"/>
      <c r="C276" s="25"/>
      <c r="D276" s="25"/>
      <c r="E276" s="25"/>
      <c r="F276" s="25"/>
      <c r="G276" s="25"/>
      <c r="H276" s="25"/>
      <c r="J276" s="25"/>
      <c r="K276" s="25"/>
      <c r="L276" s="25"/>
      <c r="M276" s="25"/>
      <c r="N276" s="25"/>
      <c r="R276" s="20">
        <f t="shared" si="17"/>
        <v>0</v>
      </c>
      <c r="S276" s="25"/>
      <c r="T276" s="25"/>
      <c r="U276" s="25"/>
      <c r="V276" s="25"/>
      <c r="W276" s="23" t="str">
        <f t="shared" si="18"/>
        <v>-</v>
      </c>
      <c r="X276" s="23" t="str">
        <f t="shared" si="18"/>
        <v>-</v>
      </c>
    </row>
    <row r="277" spans="1:24" x14ac:dyDescent="0.25">
      <c r="A277" s="25"/>
      <c r="B277" s="25"/>
      <c r="C277" s="25"/>
      <c r="D277" s="25"/>
      <c r="E277" s="25"/>
      <c r="F277" s="25"/>
      <c r="G277" s="25"/>
      <c r="H277" s="25"/>
      <c r="J277" s="25"/>
      <c r="K277" s="25"/>
      <c r="L277" s="25"/>
      <c r="M277" s="25"/>
      <c r="N277" s="25"/>
      <c r="R277" s="20">
        <f t="shared" si="17"/>
        <v>0</v>
      </c>
      <c r="S277" s="25"/>
      <c r="T277" s="25"/>
      <c r="U277" s="25"/>
      <c r="V277" s="25"/>
      <c r="W277" s="23" t="str">
        <f t="shared" si="18"/>
        <v>-</v>
      </c>
      <c r="X277" s="23" t="str">
        <f t="shared" si="18"/>
        <v>-</v>
      </c>
    </row>
    <row r="278" spans="1:24" x14ac:dyDescent="0.25">
      <c r="A278" s="25"/>
      <c r="B278" s="25"/>
      <c r="C278" s="25"/>
      <c r="D278" s="25"/>
      <c r="E278" s="25"/>
      <c r="F278" s="25"/>
      <c r="G278" s="25"/>
      <c r="H278" s="25"/>
      <c r="J278" s="25"/>
      <c r="K278" s="25"/>
      <c r="L278" s="25"/>
      <c r="M278" s="25"/>
      <c r="N278" s="25"/>
      <c r="R278" s="20">
        <f t="shared" si="17"/>
        <v>0</v>
      </c>
      <c r="S278" s="25"/>
      <c r="T278" s="25"/>
      <c r="U278" s="25"/>
      <c r="V278" s="25"/>
      <c r="W278" s="23" t="str">
        <f t="shared" si="18"/>
        <v>-</v>
      </c>
      <c r="X278" s="23" t="str">
        <f t="shared" si="18"/>
        <v>-</v>
      </c>
    </row>
    <row r="279" spans="1:24" x14ac:dyDescent="0.25">
      <c r="A279" s="25"/>
      <c r="B279" s="25"/>
      <c r="C279" s="25"/>
      <c r="D279" s="25"/>
      <c r="E279" s="25"/>
      <c r="F279" s="25"/>
      <c r="G279" s="25"/>
      <c r="H279" s="25"/>
      <c r="J279" s="25"/>
      <c r="K279" s="25"/>
      <c r="L279" s="25"/>
      <c r="M279" s="25"/>
      <c r="N279" s="25"/>
      <c r="R279" s="20">
        <f t="shared" si="17"/>
        <v>0</v>
      </c>
      <c r="S279" s="25"/>
      <c r="T279" s="25"/>
      <c r="U279" s="25"/>
      <c r="V279" s="25"/>
      <c r="W279" s="23" t="str">
        <f t="shared" si="18"/>
        <v>-</v>
      </c>
      <c r="X279" s="23" t="str">
        <f t="shared" si="18"/>
        <v>-</v>
      </c>
    </row>
    <row r="280" spans="1:24" x14ac:dyDescent="0.25">
      <c r="A280" s="25"/>
      <c r="B280" s="25"/>
      <c r="C280" s="25"/>
      <c r="D280" s="25"/>
      <c r="E280" s="25"/>
      <c r="F280" s="25"/>
      <c r="G280" s="25"/>
      <c r="H280" s="25"/>
      <c r="J280" s="25"/>
      <c r="K280" s="25"/>
      <c r="L280" s="25"/>
      <c r="M280" s="25"/>
      <c r="N280" s="25"/>
      <c r="R280" s="20">
        <f t="shared" si="17"/>
        <v>0</v>
      </c>
      <c r="S280" s="25"/>
      <c r="T280" s="25"/>
      <c r="U280" s="25"/>
      <c r="V280" s="25"/>
      <c r="W280" s="23" t="str">
        <f t="shared" si="18"/>
        <v>-</v>
      </c>
      <c r="X280" s="23" t="str">
        <f t="shared" si="18"/>
        <v>-</v>
      </c>
    </row>
    <row r="281" spans="1:24" x14ac:dyDescent="0.25">
      <c r="A281" s="25"/>
      <c r="B281" s="25"/>
      <c r="C281" s="25"/>
      <c r="D281" s="25"/>
      <c r="E281" s="25"/>
      <c r="F281" s="25"/>
      <c r="G281" s="25"/>
      <c r="H281" s="25"/>
      <c r="J281" s="25"/>
      <c r="K281" s="25"/>
      <c r="L281" s="25"/>
      <c r="M281" s="25"/>
      <c r="N281" s="25"/>
      <c r="R281" s="20">
        <f t="shared" si="17"/>
        <v>0</v>
      </c>
      <c r="S281" s="25"/>
      <c r="T281" s="25"/>
      <c r="U281" s="25"/>
      <c r="V281" s="25"/>
      <c r="W281" s="23" t="str">
        <f t="shared" si="18"/>
        <v>-</v>
      </c>
      <c r="X281" s="23" t="str">
        <f t="shared" si="18"/>
        <v>-</v>
      </c>
    </row>
    <row r="282" spans="1:24" x14ac:dyDescent="0.25">
      <c r="A282" s="25"/>
      <c r="B282" s="25"/>
      <c r="C282" s="25"/>
      <c r="D282" s="25"/>
      <c r="E282" s="25"/>
      <c r="F282" s="25"/>
      <c r="G282" s="25"/>
      <c r="H282" s="25"/>
      <c r="J282" s="25"/>
      <c r="K282" s="25"/>
      <c r="L282" s="25"/>
      <c r="M282" s="25"/>
      <c r="N282" s="25"/>
      <c r="R282" s="20">
        <f t="shared" si="17"/>
        <v>0</v>
      </c>
      <c r="S282" s="25"/>
      <c r="T282" s="25"/>
      <c r="U282" s="25"/>
      <c r="V282" s="25"/>
      <c r="W282" s="23" t="str">
        <f t="shared" si="18"/>
        <v>-</v>
      </c>
      <c r="X282" s="23" t="str">
        <f t="shared" si="18"/>
        <v>-</v>
      </c>
    </row>
    <row r="283" spans="1:24" x14ac:dyDescent="0.25">
      <c r="A283" s="25"/>
      <c r="B283" s="25"/>
      <c r="C283" s="25"/>
      <c r="D283" s="25"/>
      <c r="E283" s="25"/>
      <c r="F283" s="25"/>
      <c r="G283" s="25"/>
      <c r="H283" s="25"/>
      <c r="J283" s="25"/>
      <c r="K283" s="25"/>
      <c r="L283" s="25"/>
      <c r="M283" s="25"/>
      <c r="N283" s="25"/>
      <c r="R283" s="20">
        <f t="shared" si="17"/>
        <v>0</v>
      </c>
      <c r="S283" s="25"/>
      <c r="T283" s="25"/>
      <c r="U283" s="25"/>
      <c r="V283" s="25"/>
      <c r="W283" s="23" t="str">
        <f t="shared" si="18"/>
        <v>-</v>
      </c>
      <c r="X283" s="23" t="str">
        <f t="shared" si="18"/>
        <v>-</v>
      </c>
    </row>
    <row r="284" spans="1:24" x14ac:dyDescent="0.25">
      <c r="A284" s="25"/>
      <c r="B284" s="25"/>
      <c r="C284" s="25"/>
      <c r="D284" s="25"/>
      <c r="E284" s="25"/>
      <c r="F284" s="25"/>
      <c r="G284" s="25"/>
      <c r="H284" s="25"/>
      <c r="J284" s="25"/>
      <c r="K284" s="25"/>
      <c r="L284" s="25"/>
      <c r="M284" s="25"/>
      <c r="N284" s="25"/>
      <c r="R284" s="20">
        <f t="shared" si="17"/>
        <v>0</v>
      </c>
      <c r="S284" s="25"/>
      <c r="T284" s="25"/>
      <c r="U284" s="25"/>
      <c r="V284" s="25"/>
      <c r="W284" s="23" t="str">
        <f t="shared" si="18"/>
        <v>-</v>
      </c>
      <c r="X284" s="23" t="str">
        <f t="shared" si="18"/>
        <v>-</v>
      </c>
    </row>
    <row r="285" spans="1:24" x14ac:dyDescent="0.25">
      <c r="A285" s="25"/>
      <c r="B285" s="25"/>
      <c r="C285" s="25"/>
      <c r="D285" s="25"/>
      <c r="E285" s="25"/>
      <c r="F285" s="25"/>
      <c r="G285" s="25"/>
      <c r="H285" s="25"/>
      <c r="J285" s="25"/>
      <c r="K285" s="25"/>
      <c r="L285" s="25"/>
      <c r="M285" s="25"/>
      <c r="N285" s="25"/>
      <c r="R285" s="20">
        <f t="shared" si="17"/>
        <v>0</v>
      </c>
      <c r="S285" s="25"/>
      <c r="T285" s="25"/>
      <c r="U285" s="25"/>
      <c r="V285" s="25"/>
      <c r="W285" s="23" t="str">
        <f t="shared" si="18"/>
        <v>-</v>
      </c>
      <c r="X285" s="23" t="str">
        <f t="shared" si="18"/>
        <v>-</v>
      </c>
    </row>
    <row r="286" spans="1:24" x14ac:dyDescent="0.25">
      <c r="A286" s="25"/>
      <c r="B286" s="25"/>
      <c r="C286" s="25"/>
      <c r="D286" s="25"/>
      <c r="E286" s="25"/>
      <c r="F286" s="25"/>
      <c r="G286" s="25"/>
      <c r="H286" s="25"/>
      <c r="J286" s="25"/>
      <c r="K286" s="25"/>
      <c r="L286" s="25"/>
      <c r="M286" s="25"/>
      <c r="N286" s="25"/>
      <c r="R286" s="20">
        <f t="shared" si="17"/>
        <v>0</v>
      </c>
      <c r="S286" s="25"/>
      <c r="T286" s="25"/>
      <c r="U286" s="25"/>
      <c r="V286" s="25"/>
      <c r="W286" s="23" t="str">
        <f t="shared" si="18"/>
        <v>-</v>
      </c>
      <c r="X286" s="23" t="str">
        <f t="shared" si="18"/>
        <v>-</v>
      </c>
    </row>
    <row r="287" spans="1:24" x14ac:dyDescent="0.25">
      <c r="A287" s="25"/>
      <c r="B287" s="25"/>
      <c r="C287" s="25"/>
      <c r="D287" s="25"/>
      <c r="E287" s="25"/>
      <c r="F287" s="25"/>
      <c r="G287" s="25"/>
      <c r="H287" s="25"/>
      <c r="J287" s="25"/>
      <c r="K287" s="25"/>
      <c r="L287" s="25"/>
      <c r="M287" s="25"/>
      <c r="N287" s="25"/>
      <c r="R287" s="20">
        <f t="shared" si="17"/>
        <v>0</v>
      </c>
      <c r="S287" s="25"/>
      <c r="T287" s="25"/>
      <c r="U287" s="25"/>
      <c r="V287" s="25"/>
      <c r="W287" s="23" t="str">
        <f t="shared" si="18"/>
        <v>-</v>
      </c>
      <c r="X287" s="23" t="str">
        <f t="shared" si="18"/>
        <v>-</v>
      </c>
    </row>
    <row r="288" spans="1:24" x14ac:dyDescent="0.25">
      <c r="A288" s="25"/>
      <c r="B288" s="25"/>
      <c r="C288" s="25"/>
      <c r="D288" s="25"/>
      <c r="E288" s="25"/>
      <c r="F288" s="25"/>
      <c r="G288" s="25"/>
      <c r="H288" s="25"/>
      <c r="J288" s="25"/>
      <c r="K288" s="25"/>
      <c r="L288" s="25"/>
      <c r="M288" s="25"/>
      <c r="N288" s="25"/>
      <c r="R288" s="20">
        <f t="shared" si="17"/>
        <v>0</v>
      </c>
      <c r="S288" s="25"/>
      <c r="T288" s="25"/>
      <c r="U288" s="25"/>
      <c r="V288" s="25"/>
      <c r="W288" s="23" t="str">
        <f t="shared" si="18"/>
        <v>-</v>
      </c>
      <c r="X288" s="23" t="str">
        <f t="shared" si="18"/>
        <v>-</v>
      </c>
    </row>
    <row r="289" spans="1:24" x14ac:dyDescent="0.25">
      <c r="A289" s="25"/>
      <c r="B289" s="25"/>
      <c r="C289" s="25"/>
      <c r="D289" s="25"/>
      <c r="E289" s="25"/>
      <c r="F289" s="25"/>
      <c r="G289" s="25"/>
      <c r="H289" s="25"/>
      <c r="J289" s="25"/>
      <c r="K289" s="25"/>
      <c r="L289" s="25"/>
      <c r="M289" s="25"/>
      <c r="N289" s="25"/>
      <c r="R289" s="20">
        <f t="shared" si="17"/>
        <v>0</v>
      </c>
      <c r="S289" s="25"/>
      <c r="T289" s="25"/>
      <c r="U289" s="25"/>
      <c r="V289" s="25"/>
      <c r="W289" s="23" t="str">
        <f t="shared" si="18"/>
        <v>-</v>
      </c>
      <c r="X289" s="23" t="str">
        <f t="shared" si="18"/>
        <v>-</v>
      </c>
    </row>
    <row r="290" spans="1:24" x14ac:dyDescent="0.25">
      <c r="A290" s="25"/>
      <c r="B290" s="25"/>
      <c r="C290" s="25"/>
      <c r="D290" s="25"/>
      <c r="E290" s="25"/>
      <c r="F290" s="25"/>
      <c r="G290" s="25"/>
      <c r="H290" s="25"/>
      <c r="J290" s="25"/>
      <c r="K290" s="25"/>
      <c r="L290" s="25"/>
      <c r="M290" s="25"/>
      <c r="N290" s="25"/>
      <c r="R290" s="20">
        <f t="shared" si="17"/>
        <v>0</v>
      </c>
      <c r="S290" s="25"/>
      <c r="T290" s="25"/>
      <c r="U290" s="25"/>
      <c r="V290" s="25"/>
      <c r="W290" s="23" t="str">
        <f t="shared" si="18"/>
        <v>-</v>
      </c>
      <c r="X290" s="23" t="str">
        <f t="shared" si="18"/>
        <v>-</v>
      </c>
    </row>
    <row r="291" spans="1:24" x14ac:dyDescent="0.25">
      <c r="A291" s="25"/>
      <c r="B291" s="25"/>
      <c r="C291" s="25"/>
      <c r="D291" s="25"/>
      <c r="E291" s="25"/>
      <c r="F291" s="25"/>
      <c r="G291" s="25"/>
      <c r="H291" s="25"/>
      <c r="J291" s="25"/>
      <c r="K291" s="25"/>
      <c r="L291" s="25"/>
      <c r="M291" s="25"/>
      <c r="N291" s="25"/>
      <c r="R291" s="20">
        <f t="shared" ref="R291:R354" si="19">A291</f>
        <v>0</v>
      </c>
      <c r="S291" s="25"/>
      <c r="T291" s="25"/>
      <c r="U291" s="25"/>
      <c r="V291" s="25"/>
      <c r="W291" s="23" t="str">
        <f t="shared" si="18"/>
        <v>-</v>
      </c>
      <c r="X291" s="23" t="str">
        <f t="shared" si="18"/>
        <v>-</v>
      </c>
    </row>
    <row r="292" spans="1:24" x14ac:dyDescent="0.25">
      <c r="A292" s="25"/>
      <c r="B292" s="25"/>
      <c r="C292" s="25"/>
      <c r="D292" s="25"/>
      <c r="E292" s="25"/>
      <c r="F292" s="25"/>
      <c r="G292" s="25"/>
      <c r="H292" s="25"/>
      <c r="J292" s="25"/>
      <c r="K292" s="25"/>
      <c r="L292" s="25"/>
      <c r="M292" s="25"/>
      <c r="N292" s="25"/>
      <c r="R292" s="20">
        <f t="shared" si="19"/>
        <v>0</v>
      </c>
      <c r="S292" s="25"/>
      <c r="T292" s="25"/>
      <c r="U292" s="25"/>
      <c r="V292" s="25"/>
      <c r="W292" s="23" t="str">
        <f t="shared" si="18"/>
        <v>-</v>
      </c>
      <c r="X292" s="23" t="str">
        <f t="shared" si="18"/>
        <v>-</v>
      </c>
    </row>
    <row r="293" spans="1:24" x14ac:dyDescent="0.25">
      <c r="A293" s="25"/>
      <c r="B293" s="25"/>
      <c r="C293" s="25"/>
      <c r="D293" s="25"/>
      <c r="E293" s="25"/>
      <c r="F293" s="25"/>
      <c r="G293" s="25"/>
      <c r="H293" s="25"/>
      <c r="J293" s="25"/>
      <c r="K293" s="25"/>
      <c r="L293" s="25"/>
      <c r="M293" s="25"/>
      <c r="N293" s="25"/>
      <c r="R293" s="20">
        <f t="shared" si="19"/>
        <v>0</v>
      </c>
      <c r="S293" s="25"/>
      <c r="T293" s="25"/>
      <c r="U293" s="25"/>
      <c r="V293" s="25"/>
      <c r="W293" s="23" t="str">
        <f t="shared" si="18"/>
        <v>-</v>
      </c>
      <c r="X293" s="23" t="str">
        <f t="shared" si="18"/>
        <v>-</v>
      </c>
    </row>
    <row r="294" spans="1:24" x14ac:dyDescent="0.25">
      <c r="A294" s="25"/>
      <c r="B294" s="25"/>
      <c r="C294" s="25"/>
      <c r="D294" s="25"/>
      <c r="E294" s="25"/>
      <c r="F294" s="25"/>
      <c r="G294" s="25"/>
      <c r="H294" s="25"/>
      <c r="J294" s="25"/>
      <c r="K294" s="25"/>
      <c r="L294" s="25"/>
      <c r="M294" s="25"/>
      <c r="N294" s="25"/>
      <c r="R294" s="20">
        <f t="shared" si="19"/>
        <v>0</v>
      </c>
      <c r="S294" s="25"/>
      <c r="T294" s="25"/>
      <c r="U294" s="25"/>
      <c r="V294" s="25"/>
      <c r="W294" s="23" t="str">
        <f t="shared" si="18"/>
        <v>-</v>
      </c>
      <c r="X294" s="23" t="str">
        <f t="shared" si="18"/>
        <v>-</v>
      </c>
    </row>
    <row r="295" spans="1:24" x14ac:dyDescent="0.25">
      <c r="A295" s="25"/>
      <c r="B295" s="25"/>
      <c r="C295" s="25"/>
      <c r="D295" s="25"/>
      <c r="E295" s="25"/>
      <c r="F295" s="25"/>
      <c r="G295" s="25"/>
      <c r="H295" s="25"/>
      <c r="J295" s="25"/>
      <c r="K295" s="25"/>
      <c r="L295" s="25"/>
      <c r="M295" s="25"/>
      <c r="N295" s="25"/>
      <c r="R295" s="20">
        <f t="shared" si="19"/>
        <v>0</v>
      </c>
      <c r="S295" s="25"/>
      <c r="T295" s="25"/>
      <c r="U295" s="25"/>
      <c r="V295" s="25"/>
      <c r="W295" s="23" t="str">
        <f t="shared" si="18"/>
        <v>-</v>
      </c>
      <c r="X295" s="23" t="str">
        <f t="shared" si="18"/>
        <v>-</v>
      </c>
    </row>
    <row r="296" spans="1:24" x14ac:dyDescent="0.25">
      <c r="A296" s="25"/>
      <c r="B296" s="25"/>
      <c r="C296" s="25"/>
      <c r="D296" s="25"/>
      <c r="E296" s="25"/>
      <c r="F296" s="25"/>
      <c r="G296" s="25"/>
      <c r="H296" s="25"/>
      <c r="J296" s="25"/>
      <c r="K296" s="25"/>
      <c r="L296" s="25"/>
      <c r="M296" s="25"/>
      <c r="N296" s="25"/>
      <c r="R296" s="20">
        <f t="shared" si="19"/>
        <v>0</v>
      </c>
      <c r="S296" s="25"/>
      <c r="T296" s="25"/>
      <c r="U296" s="25"/>
      <c r="V296" s="25"/>
      <c r="W296" s="23" t="str">
        <f t="shared" si="18"/>
        <v>-</v>
      </c>
      <c r="X296" s="23" t="str">
        <f t="shared" si="18"/>
        <v>-</v>
      </c>
    </row>
    <row r="297" spans="1:24" x14ac:dyDescent="0.25">
      <c r="A297" s="25"/>
      <c r="B297" s="25"/>
      <c r="C297" s="25"/>
      <c r="D297" s="25"/>
      <c r="E297" s="25"/>
      <c r="F297" s="25"/>
      <c r="G297" s="25"/>
      <c r="H297" s="25"/>
      <c r="J297" s="25"/>
      <c r="K297" s="25"/>
      <c r="L297" s="25"/>
      <c r="M297" s="25"/>
      <c r="N297" s="25"/>
      <c r="R297" s="20">
        <f t="shared" si="19"/>
        <v>0</v>
      </c>
      <c r="S297" s="25"/>
      <c r="T297" s="25"/>
      <c r="U297" s="25"/>
      <c r="V297" s="25"/>
      <c r="W297" s="23" t="str">
        <f t="shared" si="18"/>
        <v>-</v>
      </c>
      <c r="X297" s="23" t="str">
        <f t="shared" si="18"/>
        <v>-</v>
      </c>
    </row>
    <row r="298" spans="1:24" x14ac:dyDescent="0.25">
      <c r="A298" s="25"/>
      <c r="B298" s="25"/>
      <c r="C298" s="25"/>
      <c r="D298" s="25"/>
      <c r="E298" s="25"/>
      <c r="F298" s="25"/>
      <c r="G298" s="25"/>
      <c r="H298" s="25"/>
      <c r="J298" s="25"/>
      <c r="K298" s="25"/>
      <c r="L298" s="25"/>
      <c r="M298" s="25"/>
      <c r="N298" s="25"/>
      <c r="R298" s="20">
        <f t="shared" si="19"/>
        <v>0</v>
      </c>
      <c r="S298" s="25"/>
      <c r="T298" s="25"/>
      <c r="U298" s="25"/>
      <c r="V298" s="25"/>
      <c r="W298" s="23" t="str">
        <f t="shared" si="18"/>
        <v>-</v>
      </c>
      <c r="X298" s="23" t="str">
        <f t="shared" si="18"/>
        <v>-</v>
      </c>
    </row>
    <row r="299" spans="1:24" x14ac:dyDescent="0.25">
      <c r="A299" s="25"/>
      <c r="B299" s="25"/>
      <c r="C299" s="25"/>
      <c r="D299" s="25"/>
      <c r="E299" s="25"/>
      <c r="F299" s="25"/>
      <c r="G299" s="25"/>
      <c r="H299" s="25"/>
      <c r="J299" s="25"/>
      <c r="K299" s="25"/>
      <c r="L299" s="25"/>
      <c r="M299" s="25"/>
      <c r="N299" s="25"/>
      <c r="R299" s="20">
        <f t="shared" si="19"/>
        <v>0</v>
      </c>
      <c r="S299" s="25"/>
      <c r="T299" s="25"/>
      <c r="U299" s="25"/>
      <c r="V299" s="25"/>
      <c r="W299" s="23" t="str">
        <f t="shared" si="18"/>
        <v>-</v>
      </c>
      <c r="X299" s="23" t="str">
        <f t="shared" si="18"/>
        <v>-</v>
      </c>
    </row>
    <row r="300" spans="1:24" x14ac:dyDescent="0.25">
      <c r="A300" s="25"/>
      <c r="B300" s="25"/>
      <c r="C300" s="25"/>
      <c r="D300" s="25"/>
      <c r="E300" s="25"/>
      <c r="F300" s="25"/>
      <c r="G300" s="25"/>
      <c r="H300" s="25"/>
      <c r="J300" s="25"/>
      <c r="K300" s="25"/>
      <c r="L300" s="25"/>
      <c r="M300" s="25"/>
      <c r="N300" s="25"/>
      <c r="R300" s="20">
        <f t="shared" si="19"/>
        <v>0</v>
      </c>
      <c r="S300" s="25"/>
      <c r="T300" s="25"/>
      <c r="U300" s="25"/>
      <c r="V300" s="25"/>
      <c r="W300" s="23" t="str">
        <f t="shared" si="18"/>
        <v>-</v>
      </c>
      <c r="X300" s="23" t="str">
        <f t="shared" si="18"/>
        <v>-</v>
      </c>
    </row>
    <row r="301" spans="1:24" x14ac:dyDescent="0.25">
      <c r="A301" s="25"/>
      <c r="B301" s="25"/>
      <c r="C301" s="25"/>
      <c r="D301" s="25"/>
      <c r="E301" s="25"/>
      <c r="F301" s="25"/>
      <c r="G301" s="25"/>
      <c r="H301" s="25"/>
      <c r="J301" s="25"/>
      <c r="K301" s="25"/>
      <c r="L301" s="25"/>
      <c r="M301" s="25"/>
      <c r="N301" s="25"/>
      <c r="R301" s="20">
        <f t="shared" si="19"/>
        <v>0</v>
      </c>
      <c r="S301" s="25"/>
      <c r="T301" s="25"/>
      <c r="U301" s="25"/>
      <c r="V301" s="25"/>
      <c r="W301" s="23" t="str">
        <f t="shared" si="18"/>
        <v>-</v>
      </c>
      <c r="X301" s="23" t="str">
        <f t="shared" si="18"/>
        <v>-</v>
      </c>
    </row>
    <row r="302" spans="1:24" x14ac:dyDescent="0.25">
      <c r="A302" s="25"/>
      <c r="B302" s="25"/>
      <c r="C302" s="25"/>
      <c r="D302" s="25"/>
      <c r="E302" s="25"/>
      <c r="F302" s="25"/>
      <c r="G302" s="25"/>
      <c r="H302" s="25"/>
      <c r="J302" s="25"/>
      <c r="K302" s="25"/>
      <c r="L302" s="25"/>
      <c r="M302" s="25"/>
      <c r="N302" s="25"/>
      <c r="R302" s="20">
        <f t="shared" si="19"/>
        <v>0</v>
      </c>
      <c r="S302" s="25"/>
      <c r="T302" s="25"/>
      <c r="U302" s="25"/>
      <c r="V302" s="25"/>
      <c r="W302" s="23" t="str">
        <f t="shared" si="18"/>
        <v>-</v>
      </c>
      <c r="X302" s="23" t="str">
        <f t="shared" si="18"/>
        <v>-</v>
      </c>
    </row>
    <row r="303" spans="1:24" x14ac:dyDescent="0.25">
      <c r="A303" s="25"/>
      <c r="B303" s="25"/>
      <c r="C303" s="25"/>
      <c r="D303" s="25"/>
      <c r="E303" s="25"/>
      <c r="F303" s="25"/>
      <c r="G303" s="25"/>
      <c r="H303" s="25"/>
      <c r="J303" s="25"/>
      <c r="K303" s="25"/>
      <c r="L303" s="25"/>
      <c r="M303" s="25"/>
      <c r="N303" s="25"/>
      <c r="R303" s="20">
        <f t="shared" si="19"/>
        <v>0</v>
      </c>
      <c r="S303" s="25"/>
      <c r="T303" s="25"/>
      <c r="U303" s="25"/>
      <c r="V303" s="25"/>
      <c r="W303" s="23" t="str">
        <f t="shared" si="18"/>
        <v>-</v>
      </c>
      <c r="X303" s="23" t="str">
        <f t="shared" si="18"/>
        <v>-</v>
      </c>
    </row>
    <row r="304" spans="1:24" x14ac:dyDescent="0.25">
      <c r="A304" s="25"/>
      <c r="B304" s="25"/>
      <c r="C304" s="25"/>
      <c r="D304" s="25"/>
      <c r="E304" s="25"/>
      <c r="F304" s="25"/>
      <c r="G304" s="25"/>
      <c r="H304" s="25"/>
      <c r="J304" s="25"/>
      <c r="K304" s="25"/>
      <c r="L304" s="25"/>
      <c r="M304" s="25"/>
      <c r="N304" s="25"/>
      <c r="R304" s="20">
        <f t="shared" si="19"/>
        <v>0</v>
      </c>
      <c r="S304" s="25"/>
      <c r="T304" s="25"/>
      <c r="U304" s="25"/>
      <c r="V304" s="25"/>
      <c r="W304" s="23" t="str">
        <f t="shared" si="18"/>
        <v>-</v>
      </c>
      <c r="X304" s="23" t="str">
        <f t="shared" si="18"/>
        <v>-</v>
      </c>
    </row>
    <row r="305" spans="1:24" x14ac:dyDescent="0.25">
      <c r="A305" s="25"/>
      <c r="B305" s="25"/>
      <c r="C305" s="25"/>
      <c r="D305" s="25"/>
      <c r="E305" s="25"/>
      <c r="F305" s="25"/>
      <c r="G305" s="25"/>
      <c r="H305" s="25"/>
      <c r="J305" s="25"/>
      <c r="K305" s="25"/>
      <c r="L305" s="25"/>
      <c r="M305" s="25"/>
      <c r="N305" s="25"/>
      <c r="R305" s="20">
        <f t="shared" si="19"/>
        <v>0</v>
      </c>
      <c r="S305" s="25"/>
      <c r="T305" s="25"/>
      <c r="U305" s="25"/>
      <c r="V305" s="25"/>
      <c r="W305" s="23" t="str">
        <f t="shared" si="18"/>
        <v>-</v>
      </c>
      <c r="X305" s="23" t="str">
        <f t="shared" si="18"/>
        <v>-</v>
      </c>
    </row>
    <row r="306" spans="1:24" x14ac:dyDescent="0.25">
      <c r="A306" s="25"/>
      <c r="B306" s="25"/>
      <c r="C306" s="25"/>
      <c r="D306" s="25"/>
      <c r="E306" s="25"/>
      <c r="F306" s="25"/>
      <c r="G306" s="25"/>
      <c r="H306" s="25"/>
      <c r="J306" s="25"/>
      <c r="K306" s="25"/>
      <c r="L306" s="25"/>
      <c r="M306" s="25"/>
      <c r="N306" s="25"/>
      <c r="R306" s="20">
        <f t="shared" si="19"/>
        <v>0</v>
      </c>
      <c r="S306" s="25"/>
      <c r="T306" s="25"/>
      <c r="U306" s="25"/>
      <c r="V306" s="25"/>
      <c r="W306" s="23" t="str">
        <f t="shared" ref="W306:X369" si="20">IF((J306+L306/$X$6)&gt;0,(J306+L306/$X$6),"-")</f>
        <v>-</v>
      </c>
      <c r="X306" s="23" t="str">
        <f t="shared" si="20"/>
        <v>-</v>
      </c>
    </row>
    <row r="307" spans="1:24" x14ac:dyDescent="0.25">
      <c r="A307" s="25"/>
      <c r="B307" s="25"/>
      <c r="C307" s="25"/>
      <c r="D307" s="25"/>
      <c r="E307" s="25"/>
      <c r="F307" s="25"/>
      <c r="G307" s="25"/>
      <c r="H307" s="25"/>
      <c r="J307" s="25"/>
      <c r="K307" s="25"/>
      <c r="L307" s="25"/>
      <c r="M307" s="25"/>
      <c r="N307" s="25"/>
      <c r="R307" s="20">
        <f t="shared" si="19"/>
        <v>0</v>
      </c>
      <c r="S307" s="25"/>
      <c r="T307" s="25"/>
      <c r="U307" s="25"/>
      <c r="V307" s="25"/>
      <c r="W307" s="23" t="str">
        <f t="shared" si="20"/>
        <v>-</v>
      </c>
      <c r="X307" s="23" t="str">
        <f t="shared" si="20"/>
        <v>-</v>
      </c>
    </row>
    <row r="308" spans="1:24" x14ac:dyDescent="0.25">
      <c r="A308" s="25"/>
      <c r="B308" s="25"/>
      <c r="C308" s="25"/>
      <c r="D308" s="25"/>
      <c r="E308" s="25"/>
      <c r="F308" s="25"/>
      <c r="G308" s="25"/>
      <c r="H308" s="25"/>
      <c r="J308" s="25"/>
      <c r="K308" s="25"/>
      <c r="L308" s="25"/>
      <c r="M308" s="25"/>
      <c r="N308" s="25"/>
      <c r="R308" s="20">
        <f t="shared" si="19"/>
        <v>0</v>
      </c>
      <c r="S308" s="25"/>
      <c r="T308" s="25"/>
      <c r="U308" s="25"/>
      <c r="V308" s="25"/>
      <c r="W308" s="23" t="str">
        <f t="shared" si="20"/>
        <v>-</v>
      </c>
      <c r="X308" s="23" t="str">
        <f t="shared" si="20"/>
        <v>-</v>
      </c>
    </row>
    <row r="309" spans="1:24" x14ac:dyDescent="0.25">
      <c r="A309" s="25"/>
      <c r="B309" s="25"/>
      <c r="C309" s="25"/>
      <c r="D309" s="25"/>
      <c r="E309" s="25"/>
      <c r="F309" s="25"/>
      <c r="G309" s="25"/>
      <c r="H309" s="25"/>
      <c r="J309" s="25"/>
      <c r="K309" s="25"/>
      <c r="L309" s="25"/>
      <c r="M309" s="25"/>
      <c r="N309" s="25"/>
      <c r="R309" s="20">
        <f t="shared" si="19"/>
        <v>0</v>
      </c>
      <c r="S309" s="25"/>
      <c r="T309" s="25"/>
      <c r="U309" s="25"/>
      <c r="V309" s="25"/>
      <c r="W309" s="23" t="str">
        <f t="shared" si="20"/>
        <v>-</v>
      </c>
      <c r="X309" s="23" t="str">
        <f t="shared" si="20"/>
        <v>-</v>
      </c>
    </row>
    <row r="310" spans="1:24" x14ac:dyDescent="0.25">
      <c r="A310" s="25"/>
      <c r="B310" s="25"/>
      <c r="C310" s="25"/>
      <c r="D310" s="25"/>
      <c r="E310" s="25"/>
      <c r="F310" s="25"/>
      <c r="G310" s="25"/>
      <c r="H310" s="25"/>
      <c r="J310" s="25"/>
      <c r="K310" s="25"/>
      <c r="L310" s="25"/>
      <c r="M310" s="25"/>
      <c r="N310" s="25"/>
      <c r="R310" s="20">
        <f t="shared" si="19"/>
        <v>0</v>
      </c>
      <c r="S310" s="25"/>
      <c r="T310" s="25"/>
      <c r="U310" s="25"/>
      <c r="V310" s="25"/>
      <c r="W310" s="23" t="str">
        <f t="shared" si="20"/>
        <v>-</v>
      </c>
      <c r="X310" s="23" t="str">
        <f t="shared" si="20"/>
        <v>-</v>
      </c>
    </row>
    <row r="311" spans="1:24" x14ac:dyDescent="0.25">
      <c r="A311" s="25"/>
      <c r="B311" s="25"/>
      <c r="C311" s="25"/>
      <c r="D311" s="25"/>
      <c r="E311" s="25"/>
      <c r="F311" s="25"/>
      <c r="G311" s="25"/>
      <c r="H311" s="25"/>
      <c r="J311" s="25"/>
      <c r="K311" s="25"/>
      <c r="L311" s="25"/>
      <c r="M311" s="25"/>
      <c r="N311" s="25"/>
      <c r="R311" s="20">
        <f t="shared" si="19"/>
        <v>0</v>
      </c>
      <c r="S311" s="25"/>
      <c r="T311" s="25"/>
      <c r="U311" s="25"/>
      <c r="V311" s="25"/>
      <c r="W311" s="23" t="str">
        <f t="shared" si="20"/>
        <v>-</v>
      </c>
      <c r="X311" s="23" t="str">
        <f t="shared" si="20"/>
        <v>-</v>
      </c>
    </row>
    <row r="312" spans="1:24" x14ac:dyDescent="0.25">
      <c r="A312" s="25"/>
      <c r="B312" s="25"/>
      <c r="C312" s="25"/>
      <c r="D312" s="25"/>
      <c r="E312" s="25"/>
      <c r="F312" s="25"/>
      <c r="G312" s="25"/>
      <c r="H312" s="25"/>
      <c r="J312" s="25"/>
      <c r="K312" s="25"/>
      <c r="L312" s="25"/>
      <c r="M312" s="25"/>
      <c r="N312" s="25"/>
      <c r="R312" s="20">
        <f t="shared" si="19"/>
        <v>0</v>
      </c>
      <c r="S312" s="25"/>
      <c r="T312" s="25"/>
      <c r="U312" s="25"/>
      <c r="V312" s="25"/>
      <c r="W312" s="23" t="str">
        <f t="shared" si="20"/>
        <v>-</v>
      </c>
      <c r="X312" s="23" t="str">
        <f t="shared" si="20"/>
        <v>-</v>
      </c>
    </row>
    <row r="313" spans="1:24" x14ac:dyDescent="0.25">
      <c r="A313" s="25"/>
      <c r="B313" s="25"/>
      <c r="C313" s="25"/>
      <c r="D313" s="25"/>
      <c r="E313" s="25"/>
      <c r="F313" s="25"/>
      <c r="G313" s="25"/>
      <c r="H313" s="25"/>
      <c r="J313" s="25"/>
      <c r="K313" s="25"/>
      <c r="L313" s="25"/>
      <c r="M313" s="25"/>
      <c r="N313" s="25"/>
      <c r="R313" s="20">
        <f t="shared" si="19"/>
        <v>0</v>
      </c>
      <c r="S313" s="25"/>
      <c r="T313" s="25"/>
      <c r="U313" s="25"/>
      <c r="V313" s="25"/>
      <c r="W313" s="23" t="str">
        <f t="shared" si="20"/>
        <v>-</v>
      </c>
      <c r="X313" s="23" t="str">
        <f t="shared" si="20"/>
        <v>-</v>
      </c>
    </row>
    <row r="314" spans="1:24" x14ac:dyDescent="0.25">
      <c r="A314" s="25"/>
      <c r="B314" s="25"/>
      <c r="C314" s="25"/>
      <c r="D314" s="25"/>
      <c r="E314" s="25"/>
      <c r="F314" s="25"/>
      <c r="G314" s="25"/>
      <c r="H314" s="25"/>
      <c r="J314" s="25"/>
      <c r="K314" s="25"/>
      <c r="L314" s="25"/>
      <c r="M314" s="25"/>
      <c r="N314" s="25"/>
      <c r="R314" s="20">
        <f t="shared" si="19"/>
        <v>0</v>
      </c>
      <c r="S314" s="25"/>
      <c r="T314" s="25"/>
      <c r="U314" s="25"/>
      <c r="V314" s="25"/>
      <c r="W314" s="23" t="str">
        <f t="shared" si="20"/>
        <v>-</v>
      </c>
      <c r="X314" s="23" t="str">
        <f t="shared" si="20"/>
        <v>-</v>
      </c>
    </row>
    <row r="315" spans="1:24" x14ac:dyDescent="0.25">
      <c r="A315" s="25"/>
      <c r="B315" s="25"/>
      <c r="C315" s="25"/>
      <c r="D315" s="25"/>
      <c r="E315" s="25"/>
      <c r="F315" s="25"/>
      <c r="G315" s="25"/>
      <c r="H315" s="25"/>
      <c r="J315" s="25"/>
      <c r="K315" s="25"/>
      <c r="L315" s="25"/>
      <c r="M315" s="25"/>
      <c r="N315" s="25"/>
      <c r="R315" s="20">
        <f t="shared" si="19"/>
        <v>0</v>
      </c>
      <c r="S315" s="25"/>
      <c r="T315" s="25"/>
      <c r="U315" s="25"/>
      <c r="V315" s="25"/>
      <c r="W315" s="23" t="str">
        <f t="shared" si="20"/>
        <v>-</v>
      </c>
      <c r="X315" s="23" t="str">
        <f t="shared" si="20"/>
        <v>-</v>
      </c>
    </row>
    <row r="316" spans="1:24" x14ac:dyDescent="0.25">
      <c r="A316" s="25"/>
      <c r="B316" s="25"/>
      <c r="C316" s="25"/>
      <c r="D316" s="25"/>
      <c r="E316" s="25"/>
      <c r="F316" s="25"/>
      <c r="G316" s="25"/>
      <c r="H316" s="25"/>
      <c r="J316" s="25"/>
      <c r="K316" s="25"/>
      <c r="L316" s="25"/>
      <c r="M316" s="25"/>
      <c r="N316" s="25"/>
      <c r="R316" s="20">
        <f t="shared" si="19"/>
        <v>0</v>
      </c>
      <c r="S316" s="25"/>
      <c r="T316" s="25"/>
      <c r="U316" s="25"/>
      <c r="V316" s="25"/>
      <c r="W316" s="23" t="str">
        <f t="shared" si="20"/>
        <v>-</v>
      </c>
      <c r="X316" s="23" t="str">
        <f t="shared" si="20"/>
        <v>-</v>
      </c>
    </row>
    <row r="317" spans="1:24" x14ac:dyDescent="0.25">
      <c r="A317" s="25"/>
      <c r="B317" s="25"/>
      <c r="C317" s="25"/>
      <c r="D317" s="25"/>
      <c r="E317" s="25"/>
      <c r="F317" s="25"/>
      <c r="G317" s="25"/>
      <c r="H317" s="25"/>
      <c r="J317" s="25"/>
      <c r="K317" s="25"/>
      <c r="L317" s="25"/>
      <c r="M317" s="25"/>
      <c r="N317" s="25"/>
      <c r="R317" s="20">
        <f t="shared" si="19"/>
        <v>0</v>
      </c>
      <c r="S317" s="25"/>
      <c r="T317" s="25"/>
      <c r="U317" s="25"/>
      <c r="V317" s="25"/>
      <c r="W317" s="23" t="str">
        <f t="shared" si="20"/>
        <v>-</v>
      </c>
      <c r="X317" s="23" t="str">
        <f t="shared" si="20"/>
        <v>-</v>
      </c>
    </row>
    <row r="318" spans="1:24" x14ac:dyDescent="0.25">
      <c r="A318" s="25"/>
      <c r="B318" s="25"/>
      <c r="C318" s="25"/>
      <c r="D318" s="25"/>
      <c r="E318" s="25"/>
      <c r="F318" s="25"/>
      <c r="G318" s="25"/>
      <c r="H318" s="25"/>
      <c r="J318" s="25"/>
      <c r="K318" s="25"/>
      <c r="L318" s="25"/>
      <c r="M318" s="25"/>
      <c r="N318" s="25"/>
      <c r="R318" s="20">
        <f t="shared" si="19"/>
        <v>0</v>
      </c>
      <c r="S318" s="25"/>
      <c r="T318" s="25"/>
      <c r="U318" s="25"/>
      <c r="V318" s="25"/>
      <c r="W318" s="23" t="str">
        <f t="shared" si="20"/>
        <v>-</v>
      </c>
      <c r="X318" s="23" t="str">
        <f t="shared" si="20"/>
        <v>-</v>
      </c>
    </row>
    <row r="319" spans="1:24" x14ac:dyDescent="0.25">
      <c r="A319" s="25"/>
      <c r="B319" s="25"/>
      <c r="C319" s="25"/>
      <c r="D319" s="25"/>
      <c r="E319" s="25"/>
      <c r="F319" s="25"/>
      <c r="G319" s="25"/>
      <c r="H319" s="25"/>
      <c r="J319" s="25"/>
      <c r="K319" s="25"/>
      <c r="L319" s="25"/>
      <c r="M319" s="25"/>
      <c r="N319" s="25"/>
      <c r="R319" s="20">
        <f t="shared" si="19"/>
        <v>0</v>
      </c>
      <c r="S319" s="25"/>
      <c r="T319" s="25"/>
      <c r="U319" s="25"/>
      <c r="V319" s="25"/>
      <c r="W319" s="23" t="str">
        <f t="shared" si="20"/>
        <v>-</v>
      </c>
      <c r="X319" s="23" t="str">
        <f t="shared" si="20"/>
        <v>-</v>
      </c>
    </row>
    <row r="320" spans="1:24" x14ac:dyDescent="0.25">
      <c r="A320" s="25"/>
      <c r="B320" s="25"/>
      <c r="C320" s="25"/>
      <c r="D320" s="25"/>
      <c r="E320" s="25"/>
      <c r="F320" s="25"/>
      <c r="G320" s="25"/>
      <c r="H320" s="25"/>
      <c r="J320" s="25"/>
      <c r="K320" s="25"/>
      <c r="L320" s="25"/>
      <c r="M320" s="25"/>
      <c r="N320" s="25"/>
      <c r="R320" s="20">
        <f t="shared" si="19"/>
        <v>0</v>
      </c>
      <c r="S320" s="25"/>
      <c r="T320" s="25"/>
      <c r="U320" s="25"/>
      <c r="V320" s="25"/>
      <c r="W320" s="23" t="str">
        <f t="shared" si="20"/>
        <v>-</v>
      </c>
      <c r="X320" s="23" t="str">
        <f t="shared" si="20"/>
        <v>-</v>
      </c>
    </row>
    <row r="321" spans="1:24" x14ac:dyDescent="0.25">
      <c r="A321" s="25"/>
      <c r="B321" s="25"/>
      <c r="C321" s="25"/>
      <c r="D321" s="25"/>
      <c r="E321" s="25"/>
      <c r="F321" s="25"/>
      <c r="G321" s="25"/>
      <c r="H321" s="25"/>
      <c r="J321" s="25"/>
      <c r="K321" s="25"/>
      <c r="L321" s="25"/>
      <c r="M321" s="25"/>
      <c r="N321" s="25"/>
      <c r="R321" s="20">
        <f t="shared" si="19"/>
        <v>0</v>
      </c>
      <c r="S321" s="25"/>
      <c r="T321" s="25"/>
      <c r="U321" s="25"/>
      <c r="V321" s="25"/>
      <c r="W321" s="23" t="str">
        <f t="shared" si="20"/>
        <v>-</v>
      </c>
      <c r="X321" s="23" t="str">
        <f t="shared" si="20"/>
        <v>-</v>
      </c>
    </row>
    <row r="322" spans="1:24" x14ac:dyDescent="0.25">
      <c r="A322" s="25"/>
      <c r="B322" s="25"/>
      <c r="C322" s="25"/>
      <c r="D322" s="25"/>
      <c r="E322" s="25"/>
      <c r="F322" s="25"/>
      <c r="G322" s="25"/>
      <c r="H322" s="25"/>
      <c r="J322" s="25"/>
      <c r="K322" s="25"/>
      <c r="L322" s="25"/>
      <c r="M322" s="25"/>
      <c r="N322" s="25"/>
      <c r="R322" s="20">
        <f t="shared" si="19"/>
        <v>0</v>
      </c>
      <c r="S322" s="25"/>
      <c r="T322" s="25"/>
      <c r="U322" s="25"/>
      <c r="V322" s="25"/>
      <c r="W322" s="23" t="str">
        <f t="shared" si="20"/>
        <v>-</v>
      </c>
      <c r="X322" s="23" t="str">
        <f t="shared" si="20"/>
        <v>-</v>
      </c>
    </row>
    <row r="323" spans="1:24" x14ac:dyDescent="0.25">
      <c r="A323" s="25"/>
      <c r="B323" s="25"/>
      <c r="C323" s="25"/>
      <c r="D323" s="25"/>
      <c r="E323" s="25"/>
      <c r="F323" s="25"/>
      <c r="G323" s="25"/>
      <c r="H323" s="25"/>
      <c r="J323" s="25"/>
      <c r="K323" s="25"/>
      <c r="L323" s="25"/>
      <c r="M323" s="25"/>
      <c r="N323" s="25"/>
      <c r="R323" s="20">
        <f t="shared" si="19"/>
        <v>0</v>
      </c>
      <c r="S323" s="25"/>
      <c r="T323" s="25"/>
      <c r="U323" s="25"/>
      <c r="V323" s="25"/>
      <c r="W323" s="23" t="str">
        <f t="shared" si="20"/>
        <v>-</v>
      </c>
      <c r="X323" s="23" t="str">
        <f t="shared" si="20"/>
        <v>-</v>
      </c>
    </row>
    <row r="324" spans="1:24" x14ac:dyDescent="0.25">
      <c r="A324" s="25"/>
      <c r="B324" s="25"/>
      <c r="C324" s="25"/>
      <c r="D324" s="25"/>
      <c r="E324" s="25"/>
      <c r="F324" s="25"/>
      <c r="G324" s="25"/>
      <c r="H324" s="25"/>
      <c r="J324" s="25"/>
      <c r="K324" s="25"/>
      <c r="L324" s="25"/>
      <c r="M324" s="25"/>
      <c r="N324" s="25"/>
      <c r="R324" s="20">
        <f t="shared" si="19"/>
        <v>0</v>
      </c>
      <c r="S324" s="25"/>
      <c r="T324" s="25"/>
      <c r="U324" s="25"/>
      <c r="V324" s="25"/>
      <c r="W324" s="23" t="str">
        <f t="shared" si="20"/>
        <v>-</v>
      </c>
      <c r="X324" s="23" t="str">
        <f t="shared" si="20"/>
        <v>-</v>
      </c>
    </row>
    <row r="325" spans="1:24" x14ac:dyDescent="0.25">
      <c r="A325" s="25"/>
      <c r="B325" s="25"/>
      <c r="C325" s="25"/>
      <c r="D325" s="25"/>
      <c r="E325" s="25"/>
      <c r="F325" s="25"/>
      <c r="G325" s="25"/>
      <c r="H325" s="25"/>
      <c r="J325" s="25"/>
      <c r="K325" s="25"/>
      <c r="L325" s="25"/>
      <c r="M325" s="25"/>
      <c r="N325" s="25"/>
      <c r="R325" s="20">
        <f t="shared" si="19"/>
        <v>0</v>
      </c>
      <c r="S325" s="25"/>
      <c r="T325" s="25"/>
      <c r="U325" s="25"/>
      <c r="V325" s="25"/>
      <c r="W325" s="23" t="str">
        <f t="shared" si="20"/>
        <v>-</v>
      </c>
      <c r="X325" s="23" t="str">
        <f t="shared" si="20"/>
        <v>-</v>
      </c>
    </row>
    <row r="326" spans="1:24" x14ac:dyDescent="0.25">
      <c r="A326" s="25"/>
      <c r="B326" s="25"/>
      <c r="C326" s="25"/>
      <c r="D326" s="25"/>
      <c r="E326" s="25"/>
      <c r="F326" s="25"/>
      <c r="G326" s="25"/>
      <c r="H326" s="25"/>
      <c r="J326" s="25"/>
      <c r="K326" s="25"/>
      <c r="L326" s="25"/>
      <c r="M326" s="25"/>
      <c r="N326" s="25"/>
      <c r="R326" s="20">
        <f t="shared" si="19"/>
        <v>0</v>
      </c>
      <c r="S326" s="25"/>
      <c r="T326" s="25"/>
      <c r="U326" s="25"/>
      <c r="V326" s="25"/>
      <c r="W326" s="23" t="str">
        <f t="shared" si="20"/>
        <v>-</v>
      </c>
      <c r="X326" s="23" t="str">
        <f t="shared" si="20"/>
        <v>-</v>
      </c>
    </row>
    <row r="327" spans="1:24" x14ac:dyDescent="0.25">
      <c r="A327" s="25"/>
      <c r="B327" s="25"/>
      <c r="C327" s="25"/>
      <c r="D327" s="25"/>
      <c r="E327" s="25"/>
      <c r="F327" s="25"/>
      <c r="G327" s="25"/>
      <c r="H327" s="25"/>
      <c r="J327" s="25"/>
      <c r="K327" s="25"/>
      <c r="L327" s="25"/>
      <c r="M327" s="25"/>
      <c r="N327" s="25"/>
      <c r="R327" s="20">
        <f t="shared" si="19"/>
        <v>0</v>
      </c>
      <c r="S327" s="25"/>
      <c r="T327" s="25"/>
      <c r="U327" s="25"/>
      <c r="V327" s="25"/>
      <c r="W327" s="23" t="str">
        <f t="shared" si="20"/>
        <v>-</v>
      </c>
      <c r="X327" s="23" t="str">
        <f t="shared" si="20"/>
        <v>-</v>
      </c>
    </row>
    <row r="328" spans="1:24" x14ac:dyDescent="0.25">
      <c r="A328" s="25"/>
      <c r="B328" s="25"/>
      <c r="C328" s="25"/>
      <c r="D328" s="25"/>
      <c r="E328" s="25"/>
      <c r="F328" s="25"/>
      <c r="G328" s="25"/>
      <c r="H328" s="25"/>
      <c r="J328" s="25"/>
      <c r="K328" s="25"/>
      <c r="L328" s="25"/>
      <c r="M328" s="25"/>
      <c r="N328" s="25"/>
      <c r="R328" s="20">
        <f t="shared" si="19"/>
        <v>0</v>
      </c>
      <c r="S328" s="25"/>
      <c r="T328" s="25"/>
      <c r="U328" s="25"/>
      <c r="V328" s="25"/>
      <c r="W328" s="23" t="str">
        <f t="shared" si="20"/>
        <v>-</v>
      </c>
      <c r="X328" s="23" t="str">
        <f t="shared" si="20"/>
        <v>-</v>
      </c>
    </row>
    <row r="329" spans="1:24" x14ac:dyDescent="0.25">
      <c r="A329" s="25"/>
      <c r="B329" s="25"/>
      <c r="C329" s="25"/>
      <c r="D329" s="25"/>
      <c r="E329" s="25"/>
      <c r="F329" s="25"/>
      <c r="G329" s="25"/>
      <c r="H329" s="25"/>
      <c r="J329" s="25"/>
      <c r="K329" s="25"/>
      <c r="L329" s="25"/>
      <c r="M329" s="25"/>
      <c r="N329" s="25"/>
      <c r="R329" s="20">
        <f t="shared" si="19"/>
        <v>0</v>
      </c>
      <c r="S329" s="25"/>
      <c r="T329" s="25"/>
      <c r="U329" s="25"/>
      <c r="V329" s="25"/>
      <c r="W329" s="23" t="str">
        <f t="shared" si="20"/>
        <v>-</v>
      </c>
      <c r="X329" s="23" t="str">
        <f t="shared" si="20"/>
        <v>-</v>
      </c>
    </row>
    <row r="330" spans="1:24" x14ac:dyDescent="0.25">
      <c r="A330" s="25"/>
      <c r="B330" s="25"/>
      <c r="C330" s="25"/>
      <c r="D330" s="25"/>
      <c r="E330" s="25"/>
      <c r="F330" s="25"/>
      <c r="G330" s="25"/>
      <c r="H330" s="25"/>
      <c r="J330" s="25"/>
      <c r="K330" s="25"/>
      <c r="L330" s="25"/>
      <c r="M330" s="25"/>
      <c r="N330" s="25"/>
      <c r="R330" s="20">
        <f t="shared" si="19"/>
        <v>0</v>
      </c>
      <c r="S330" s="25"/>
      <c r="T330" s="25"/>
      <c r="U330" s="25"/>
      <c r="V330" s="25"/>
      <c r="W330" s="23" t="str">
        <f t="shared" si="20"/>
        <v>-</v>
      </c>
      <c r="X330" s="23" t="str">
        <f t="shared" si="20"/>
        <v>-</v>
      </c>
    </row>
    <row r="331" spans="1:24" x14ac:dyDescent="0.25">
      <c r="A331" s="25"/>
      <c r="B331" s="25"/>
      <c r="C331" s="25"/>
      <c r="D331" s="25"/>
      <c r="E331" s="25"/>
      <c r="F331" s="25"/>
      <c r="G331" s="25"/>
      <c r="H331" s="25"/>
      <c r="J331" s="25"/>
      <c r="K331" s="25"/>
      <c r="L331" s="25"/>
      <c r="M331" s="25"/>
      <c r="N331" s="25"/>
      <c r="R331" s="20">
        <f t="shared" si="19"/>
        <v>0</v>
      </c>
      <c r="S331" s="25"/>
      <c r="T331" s="25"/>
      <c r="U331" s="25"/>
      <c r="V331" s="25"/>
      <c r="W331" s="23" t="str">
        <f t="shared" si="20"/>
        <v>-</v>
      </c>
      <c r="X331" s="23" t="str">
        <f t="shared" si="20"/>
        <v>-</v>
      </c>
    </row>
    <row r="332" spans="1:24" x14ac:dyDescent="0.25">
      <c r="A332" s="25"/>
      <c r="B332" s="25"/>
      <c r="C332" s="25"/>
      <c r="D332" s="25"/>
      <c r="E332" s="25"/>
      <c r="F332" s="25"/>
      <c r="G332" s="25"/>
      <c r="H332" s="25"/>
      <c r="J332" s="25"/>
      <c r="K332" s="25"/>
      <c r="L332" s="25"/>
      <c r="M332" s="25"/>
      <c r="N332" s="25"/>
      <c r="R332" s="20">
        <f t="shared" si="19"/>
        <v>0</v>
      </c>
      <c r="S332" s="25"/>
      <c r="T332" s="25"/>
      <c r="U332" s="25"/>
      <c r="V332" s="25"/>
      <c r="W332" s="23" t="str">
        <f t="shared" si="20"/>
        <v>-</v>
      </c>
      <c r="X332" s="23" t="str">
        <f t="shared" si="20"/>
        <v>-</v>
      </c>
    </row>
    <row r="333" spans="1:24" x14ac:dyDescent="0.25">
      <c r="A333" s="25"/>
      <c r="B333" s="25"/>
      <c r="C333" s="25"/>
      <c r="D333" s="25"/>
      <c r="E333" s="25"/>
      <c r="F333" s="25"/>
      <c r="G333" s="25"/>
      <c r="H333" s="25"/>
      <c r="J333" s="25"/>
      <c r="K333" s="25"/>
      <c r="L333" s="25"/>
      <c r="M333" s="25"/>
      <c r="N333" s="25"/>
      <c r="R333" s="20">
        <f t="shared" si="19"/>
        <v>0</v>
      </c>
      <c r="S333" s="25"/>
      <c r="T333" s="25"/>
      <c r="U333" s="25"/>
      <c r="V333" s="25"/>
      <c r="W333" s="23" t="str">
        <f t="shared" si="20"/>
        <v>-</v>
      </c>
      <c r="X333" s="23" t="str">
        <f t="shared" si="20"/>
        <v>-</v>
      </c>
    </row>
    <row r="334" spans="1:24" x14ac:dyDescent="0.25">
      <c r="A334" s="25"/>
      <c r="B334" s="25"/>
      <c r="C334" s="25"/>
      <c r="D334" s="25"/>
      <c r="E334" s="25"/>
      <c r="F334" s="25"/>
      <c r="G334" s="25"/>
      <c r="H334" s="25"/>
      <c r="J334" s="25"/>
      <c r="K334" s="25"/>
      <c r="L334" s="25"/>
      <c r="M334" s="25"/>
      <c r="N334" s="25"/>
      <c r="R334" s="20">
        <f t="shared" si="19"/>
        <v>0</v>
      </c>
      <c r="S334" s="25"/>
      <c r="T334" s="25"/>
      <c r="U334" s="25"/>
      <c r="V334" s="25"/>
      <c r="W334" s="23" t="str">
        <f t="shared" si="20"/>
        <v>-</v>
      </c>
      <c r="X334" s="23" t="str">
        <f t="shared" si="20"/>
        <v>-</v>
      </c>
    </row>
    <row r="335" spans="1:24" x14ac:dyDescent="0.25">
      <c r="A335" s="25"/>
      <c r="B335" s="25"/>
      <c r="C335" s="25"/>
      <c r="D335" s="25"/>
      <c r="E335" s="25"/>
      <c r="F335" s="25"/>
      <c r="G335" s="25"/>
      <c r="H335" s="25"/>
      <c r="J335" s="25"/>
      <c r="K335" s="25"/>
      <c r="L335" s="25"/>
      <c r="M335" s="25"/>
      <c r="N335" s="25"/>
      <c r="R335" s="20">
        <f t="shared" si="19"/>
        <v>0</v>
      </c>
      <c r="S335" s="25"/>
      <c r="T335" s="25"/>
      <c r="U335" s="25"/>
      <c r="V335" s="25"/>
      <c r="W335" s="23" t="str">
        <f t="shared" si="20"/>
        <v>-</v>
      </c>
      <c r="X335" s="23" t="str">
        <f t="shared" si="20"/>
        <v>-</v>
      </c>
    </row>
    <row r="336" spans="1:24" x14ac:dyDescent="0.25">
      <c r="A336" s="25"/>
      <c r="B336" s="25"/>
      <c r="C336" s="25"/>
      <c r="D336" s="25"/>
      <c r="E336" s="25"/>
      <c r="F336" s="25"/>
      <c r="G336" s="25"/>
      <c r="H336" s="25"/>
      <c r="J336" s="25"/>
      <c r="K336" s="25"/>
      <c r="L336" s="25"/>
      <c r="M336" s="25"/>
      <c r="N336" s="25"/>
      <c r="R336" s="20">
        <f t="shared" si="19"/>
        <v>0</v>
      </c>
      <c r="S336" s="25"/>
      <c r="T336" s="25"/>
      <c r="U336" s="25"/>
      <c r="V336" s="25"/>
      <c r="W336" s="23" t="str">
        <f t="shared" si="20"/>
        <v>-</v>
      </c>
      <c r="X336" s="23" t="str">
        <f t="shared" si="20"/>
        <v>-</v>
      </c>
    </row>
    <row r="337" spans="1:24" x14ac:dyDescent="0.25">
      <c r="A337" s="25"/>
      <c r="B337" s="25"/>
      <c r="C337" s="25"/>
      <c r="D337" s="25"/>
      <c r="E337" s="25"/>
      <c r="F337" s="25"/>
      <c r="G337" s="25"/>
      <c r="H337" s="25"/>
      <c r="J337" s="25"/>
      <c r="K337" s="25"/>
      <c r="L337" s="25"/>
      <c r="M337" s="25"/>
      <c r="N337" s="25"/>
      <c r="R337" s="20">
        <f t="shared" si="19"/>
        <v>0</v>
      </c>
      <c r="S337" s="25"/>
      <c r="T337" s="25"/>
      <c r="U337" s="25"/>
      <c r="V337" s="25"/>
      <c r="W337" s="23" t="str">
        <f t="shared" si="20"/>
        <v>-</v>
      </c>
      <c r="X337" s="23" t="str">
        <f t="shared" si="20"/>
        <v>-</v>
      </c>
    </row>
    <row r="338" spans="1:24" x14ac:dyDescent="0.25">
      <c r="A338" s="25"/>
      <c r="B338" s="25"/>
      <c r="C338" s="25"/>
      <c r="D338" s="25"/>
      <c r="E338" s="25"/>
      <c r="F338" s="25"/>
      <c r="G338" s="25"/>
      <c r="H338" s="25"/>
      <c r="J338" s="25"/>
      <c r="K338" s="25"/>
      <c r="L338" s="25"/>
      <c r="M338" s="25"/>
      <c r="N338" s="25"/>
      <c r="R338" s="20">
        <f t="shared" si="19"/>
        <v>0</v>
      </c>
      <c r="S338" s="25"/>
      <c r="T338" s="25"/>
      <c r="U338" s="25"/>
      <c r="V338" s="25"/>
      <c r="W338" s="23" t="str">
        <f t="shared" si="20"/>
        <v>-</v>
      </c>
      <c r="X338" s="23" t="str">
        <f t="shared" si="20"/>
        <v>-</v>
      </c>
    </row>
    <row r="339" spans="1:24" x14ac:dyDescent="0.25">
      <c r="A339" s="25"/>
      <c r="B339" s="25"/>
      <c r="C339" s="25"/>
      <c r="D339" s="25"/>
      <c r="E339" s="25"/>
      <c r="F339" s="25"/>
      <c r="G339" s="25"/>
      <c r="H339" s="25"/>
      <c r="J339" s="25"/>
      <c r="K339" s="25"/>
      <c r="L339" s="25"/>
      <c r="M339" s="25"/>
      <c r="N339" s="25"/>
      <c r="R339" s="20">
        <f t="shared" si="19"/>
        <v>0</v>
      </c>
      <c r="S339" s="25"/>
      <c r="T339" s="25"/>
      <c r="U339" s="25"/>
      <c r="V339" s="25"/>
      <c r="W339" s="23" t="str">
        <f t="shared" si="20"/>
        <v>-</v>
      </c>
      <c r="X339" s="23" t="str">
        <f t="shared" si="20"/>
        <v>-</v>
      </c>
    </row>
    <row r="340" spans="1:24" x14ac:dyDescent="0.25">
      <c r="A340" s="25"/>
      <c r="B340" s="25"/>
      <c r="C340" s="25"/>
      <c r="D340" s="25"/>
      <c r="E340" s="25"/>
      <c r="F340" s="25"/>
      <c r="G340" s="25"/>
      <c r="H340" s="25"/>
      <c r="J340" s="25"/>
      <c r="K340" s="25"/>
      <c r="L340" s="25"/>
      <c r="M340" s="25"/>
      <c r="N340" s="25"/>
      <c r="R340" s="20">
        <f t="shared" si="19"/>
        <v>0</v>
      </c>
      <c r="S340" s="25"/>
      <c r="T340" s="25"/>
      <c r="U340" s="25"/>
      <c r="V340" s="25"/>
      <c r="W340" s="23" t="str">
        <f t="shared" si="20"/>
        <v>-</v>
      </c>
      <c r="X340" s="23" t="str">
        <f t="shared" si="20"/>
        <v>-</v>
      </c>
    </row>
    <row r="341" spans="1:24" x14ac:dyDescent="0.25">
      <c r="A341" s="25"/>
      <c r="B341" s="25"/>
      <c r="C341" s="25"/>
      <c r="D341" s="25"/>
      <c r="E341" s="25"/>
      <c r="F341" s="25"/>
      <c r="G341" s="25"/>
      <c r="H341" s="25"/>
      <c r="J341" s="25"/>
      <c r="K341" s="25"/>
      <c r="L341" s="25"/>
      <c r="M341" s="25"/>
      <c r="N341" s="25"/>
      <c r="R341" s="20">
        <f t="shared" si="19"/>
        <v>0</v>
      </c>
      <c r="S341" s="25"/>
      <c r="T341" s="25"/>
      <c r="U341" s="25"/>
      <c r="V341" s="25"/>
      <c r="W341" s="23" t="str">
        <f t="shared" si="20"/>
        <v>-</v>
      </c>
      <c r="X341" s="23" t="str">
        <f t="shared" si="20"/>
        <v>-</v>
      </c>
    </row>
    <row r="342" spans="1:24" x14ac:dyDescent="0.25">
      <c r="A342" s="25"/>
      <c r="B342" s="25"/>
      <c r="C342" s="25"/>
      <c r="D342" s="25"/>
      <c r="E342" s="25"/>
      <c r="F342" s="25"/>
      <c r="G342" s="25"/>
      <c r="H342" s="25"/>
      <c r="J342" s="25"/>
      <c r="K342" s="25"/>
      <c r="L342" s="25"/>
      <c r="M342" s="25"/>
      <c r="N342" s="25"/>
      <c r="R342" s="20">
        <f t="shared" si="19"/>
        <v>0</v>
      </c>
      <c r="S342" s="25"/>
      <c r="T342" s="25"/>
      <c r="U342" s="25"/>
      <c r="V342" s="25"/>
      <c r="W342" s="23" t="str">
        <f t="shared" si="20"/>
        <v>-</v>
      </c>
      <c r="X342" s="23" t="str">
        <f t="shared" si="20"/>
        <v>-</v>
      </c>
    </row>
    <row r="343" spans="1:24" x14ac:dyDescent="0.25">
      <c r="A343" s="25"/>
      <c r="B343" s="25"/>
      <c r="C343" s="25"/>
      <c r="D343" s="25"/>
      <c r="E343" s="25"/>
      <c r="F343" s="25"/>
      <c r="G343" s="25"/>
      <c r="H343" s="25"/>
      <c r="J343" s="25"/>
      <c r="K343" s="25"/>
      <c r="L343" s="25"/>
      <c r="M343" s="25"/>
      <c r="N343" s="25"/>
      <c r="R343" s="20">
        <f t="shared" si="19"/>
        <v>0</v>
      </c>
      <c r="S343" s="25"/>
      <c r="T343" s="25"/>
      <c r="U343" s="25"/>
      <c r="V343" s="25"/>
      <c r="W343" s="23" t="str">
        <f t="shared" si="20"/>
        <v>-</v>
      </c>
      <c r="X343" s="23" t="str">
        <f t="shared" si="20"/>
        <v>-</v>
      </c>
    </row>
    <row r="344" spans="1:24" x14ac:dyDescent="0.25">
      <c r="A344" s="25"/>
      <c r="B344" s="25"/>
      <c r="C344" s="25"/>
      <c r="D344" s="25"/>
      <c r="E344" s="25"/>
      <c r="F344" s="25"/>
      <c r="G344" s="25"/>
      <c r="H344" s="25"/>
      <c r="J344" s="25"/>
      <c r="K344" s="25"/>
      <c r="L344" s="25"/>
      <c r="M344" s="25"/>
      <c r="N344" s="25"/>
      <c r="R344" s="20">
        <f t="shared" si="19"/>
        <v>0</v>
      </c>
      <c r="S344" s="25"/>
      <c r="T344" s="25"/>
      <c r="U344" s="25"/>
      <c r="V344" s="25"/>
      <c r="W344" s="23" t="str">
        <f t="shared" si="20"/>
        <v>-</v>
      </c>
      <c r="X344" s="23" t="str">
        <f t="shared" si="20"/>
        <v>-</v>
      </c>
    </row>
    <row r="345" spans="1:24" x14ac:dyDescent="0.25">
      <c r="A345" s="25"/>
      <c r="B345" s="25"/>
      <c r="C345" s="25"/>
      <c r="D345" s="25"/>
      <c r="E345" s="25"/>
      <c r="F345" s="25"/>
      <c r="G345" s="25"/>
      <c r="H345" s="25"/>
      <c r="J345" s="25"/>
      <c r="K345" s="25"/>
      <c r="L345" s="25"/>
      <c r="M345" s="25"/>
      <c r="N345" s="25"/>
      <c r="R345" s="20">
        <f t="shared" si="19"/>
        <v>0</v>
      </c>
      <c r="S345" s="25"/>
      <c r="T345" s="25"/>
      <c r="U345" s="25"/>
      <c r="V345" s="25"/>
      <c r="W345" s="23" t="str">
        <f t="shared" si="20"/>
        <v>-</v>
      </c>
      <c r="X345" s="23" t="str">
        <f t="shared" si="20"/>
        <v>-</v>
      </c>
    </row>
    <row r="346" spans="1:24" x14ac:dyDescent="0.25">
      <c r="A346" s="25"/>
      <c r="B346" s="25"/>
      <c r="C346" s="25"/>
      <c r="D346" s="25"/>
      <c r="E346" s="25"/>
      <c r="F346" s="25"/>
      <c r="G346" s="25"/>
      <c r="H346" s="25"/>
      <c r="J346" s="25"/>
      <c r="K346" s="25"/>
      <c r="L346" s="25"/>
      <c r="M346" s="25"/>
      <c r="N346" s="25"/>
      <c r="R346" s="20">
        <f t="shared" si="19"/>
        <v>0</v>
      </c>
      <c r="S346" s="25"/>
      <c r="T346" s="25"/>
      <c r="U346" s="25"/>
      <c r="V346" s="25"/>
      <c r="W346" s="23" t="str">
        <f t="shared" si="20"/>
        <v>-</v>
      </c>
      <c r="X346" s="23" t="str">
        <f t="shared" si="20"/>
        <v>-</v>
      </c>
    </row>
    <row r="347" spans="1:24" x14ac:dyDescent="0.25">
      <c r="A347" s="25"/>
      <c r="B347" s="25"/>
      <c r="C347" s="25"/>
      <c r="D347" s="25"/>
      <c r="E347" s="25"/>
      <c r="F347" s="25"/>
      <c r="G347" s="25"/>
      <c r="H347" s="25"/>
      <c r="J347" s="25"/>
      <c r="K347" s="25"/>
      <c r="L347" s="25"/>
      <c r="M347" s="25"/>
      <c r="N347" s="25"/>
      <c r="R347" s="20">
        <f t="shared" si="19"/>
        <v>0</v>
      </c>
      <c r="S347" s="25"/>
      <c r="T347" s="25"/>
      <c r="U347" s="25"/>
      <c r="V347" s="25"/>
      <c r="W347" s="23" t="str">
        <f t="shared" si="20"/>
        <v>-</v>
      </c>
      <c r="X347" s="23" t="str">
        <f t="shared" si="20"/>
        <v>-</v>
      </c>
    </row>
    <row r="348" spans="1:24" x14ac:dyDescent="0.25">
      <c r="A348" s="25"/>
      <c r="B348" s="25"/>
      <c r="C348" s="25"/>
      <c r="D348" s="25"/>
      <c r="E348" s="25"/>
      <c r="F348" s="25"/>
      <c r="G348" s="25"/>
      <c r="H348" s="25"/>
      <c r="J348" s="25"/>
      <c r="K348" s="25"/>
      <c r="L348" s="25"/>
      <c r="M348" s="25"/>
      <c r="N348" s="25"/>
      <c r="R348" s="20">
        <f t="shared" si="19"/>
        <v>0</v>
      </c>
      <c r="S348" s="25"/>
      <c r="T348" s="25"/>
      <c r="U348" s="25"/>
      <c r="V348" s="25"/>
      <c r="W348" s="23" t="str">
        <f t="shared" si="20"/>
        <v>-</v>
      </c>
      <c r="X348" s="23" t="str">
        <f t="shared" si="20"/>
        <v>-</v>
      </c>
    </row>
    <row r="349" spans="1:24" x14ac:dyDescent="0.25">
      <c r="A349" s="25"/>
      <c r="B349" s="25"/>
      <c r="C349" s="25"/>
      <c r="D349" s="25"/>
      <c r="E349" s="25"/>
      <c r="F349" s="25"/>
      <c r="G349" s="25"/>
      <c r="H349" s="25"/>
      <c r="J349" s="25"/>
      <c r="K349" s="25"/>
      <c r="L349" s="25"/>
      <c r="M349" s="25"/>
      <c r="N349" s="25"/>
      <c r="R349" s="20">
        <f t="shared" si="19"/>
        <v>0</v>
      </c>
      <c r="S349" s="25"/>
      <c r="T349" s="25"/>
      <c r="U349" s="25"/>
      <c r="V349" s="25"/>
      <c r="W349" s="23" t="str">
        <f t="shared" si="20"/>
        <v>-</v>
      </c>
      <c r="X349" s="23" t="str">
        <f t="shared" si="20"/>
        <v>-</v>
      </c>
    </row>
    <row r="350" spans="1:24" x14ac:dyDescent="0.25">
      <c r="A350" s="25"/>
      <c r="B350" s="25"/>
      <c r="C350" s="25"/>
      <c r="D350" s="25"/>
      <c r="E350" s="25"/>
      <c r="F350" s="25"/>
      <c r="G350" s="25"/>
      <c r="H350" s="25"/>
      <c r="J350" s="25"/>
      <c r="K350" s="25"/>
      <c r="L350" s="25"/>
      <c r="M350" s="25"/>
      <c r="N350" s="25"/>
      <c r="R350" s="20">
        <f t="shared" si="19"/>
        <v>0</v>
      </c>
      <c r="S350" s="25"/>
      <c r="T350" s="25"/>
      <c r="U350" s="25"/>
      <c r="V350" s="25"/>
      <c r="W350" s="23" t="str">
        <f t="shared" si="20"/>
        <v>-</v>
      </c>
      <c r="X350" s="23" t="str">
        <f t="shared" si="20"/>
        <v>-</v>
      </c>
    </row>
    <row r="351" spans="1:24" x14ac:dyDescent="0.25">
      <c r="A351" s="25"/>
      <c r="B351" s="25"/>
      <c r="C351" s="25"/>
      <c r="D351" s="25"/>
      <c r="E351" s="25"/>
      <c r="F351" s="25"/>
      <c r="G351" s="25"/>
      <c r="H351" s="25"/>
      <c r="J351" s="25"/>
      <c r="K351" s="25"/>
      <c r="L351" s="25"/>
      <c r="M351" s="25"/>
      <c r="N351" s="25"/>
      <c r="R351" s="20">
        <f t="shared" si="19"/>
        <v>0</v>
      </c>
      <c r="S351" s="25"/>
      <c r="T351" s="25"/>
      <c r="U351" s="25"/>
      <c r="V351" s="25"/>
      <c r="W351" s="23" t="str">
        <f t="shared" si="20"/>
        <v>-</v>
      </c>
      <c r="X351" s="23" t="str">
        <f t="shared" si="20"/>
        <v>-</v>
      </c>
    </row>
    <row r="352" spans="1:24" x14ac:dyDescent="0.25">
      <c r="A352" s="25"/>
      <c r="B352" s="25"/>
      <c r="C352" s="25"/>
      <c r="D352" s="25"/>
      <c r="E352" s="25"/>
      <c r="F352" s="25"/>
      <c r="G352" s="25"/>
      <c r="H352" s="25"/>
      <c r="J352" s="25"/>
      <c r="K352" s="25"/>
      <c r="L352" s="25"/>
      <c r="M352" s="25"/>
      <c r="N352" s="25"/>
      <c r="R352" s="20">
        <f t="shared" si="19"/>
        <v>0</v>
      </c>
      <c r="S352" s="25"/>
      <c r="T352" s="25"/>
      <c r="U352" s="25"/>
      <c r="V352" s="25"/>
      <c r="W352" s="23" t="str">
        <f t="shared" si="20"/>
        <v>-</v>
      </c>
      <c r="X352" s="23" t="str">
        <f t="shared" si="20"/>
        <v>-</v>
      </c>
    </row>
    <row r="353" spans="1:24" x14ac:dyDescent="0.25">
      <c r="A353" s="25"/>
      <c r="B353" s="25"/>
      <c r="C353" s="25"/>
      <c r="D353" s="25"/>
      <c r="E353" s="25"/>
      <c r="F353" s="25"/>
      <c r="G353" s="25"/>
      <c r="H353" s="25"/>
      <c r="J353" s="25"/>
      <c r="K353" s="25"/>
      <c r="L353" s="25"/>
      <c r="M353" s="25"/>
      <c r="N353" s="25"/>
      <c r="R353" s="20">
        <f t="shared" si="19"/>
        <v>0</v>
      </c>
      <c r="S353" s="25"/>
      <c r="T353" s="25"/>
      <c r="U353" s="25"/>
      <c r="V353" s="25"/>
      <c r="W353" s="23" t="str">
        <f t="shared" si="20"/>
        <v>-</v>
      </c>
      <c r="X353" s="23" t="str">
        <f t="shared" si="20"/>
        <v>-</v>
      </c>
    </row>
    <row r="354" spans="1:24" x14ac:dyDescent="0.25">
      <c r="A354" s="25"/>
      <c r="B354" s="25"/>
      <c r="C354" s="25"/>
      <c r="D354" s="25"/>
      <c r="E354" s="25"/>
      <c r="F354" s="25"/>
      <c r="G354" s="25"/>
      <c r="H354" s="25"/>
      <c r="J354" s="25"/>
      <c r="K354" s="25"/>
      <c r="L354" s="25"/>
      <c r="M354" s="25"/>
      <c r="N354" s="25"/>
      <c r="R354" s="20">
        <f t="shared" si="19"/>
        <v>0</v>
      </c>
      <c r="S354" s="25"/>
      <c r="T354" s="25"/>
      <c r="U354" s="25"/>
      <c r="V354" s="25"/>
      <c r="W354" s="23" t="str">
        <f t="shared" si="20"/>
        <v>-</v>
      </c>
      <c r="X354" s="23" t="str">
        <f t="shared" si="20"/>
        <v>-</v>
      </c>
    </row>
    <row r="355" spans="1:24" x14ac:dyDescent="0.25">
      <c r="A355" s="25"/>
      <c r="B355" s="25"/>
      <c r="C355" s="25"/>
      <c r="D355" s="25"/>
      <c r="E355" s="25"/>
      <c r="F355" s="25"/>
      <c r="G355" s="25"/>
      <c r="H355" s="25"/>
      <c r="J355" s="25"/>
      <c r="K355" s="25"/>
      <c r="L355" s="25"/>
      <c r="M355" s="25"/>
      <c r="N355" s="25"/>
      <c r="R355" s="20">
        <f t="shared" ref="R355:R390" si="21">A355</f>
        <v>0</v>
      </c>
      <c r="S355" s="25"/>
      <c r="T355" s="25"/>
      <c r="U355" s="25"/>
      <c r="V355" s="25"/>
      <c r="W355" s="23" t="str">
        <f t="shared" si="20"/>
        <v>-</v>
      </c>
      <c r="X355" s="23" t="str">
        <f t="shared" si="20"/>
        <v>-</v>
      </c>
    </row>
    <row r="356" spans="1:24" x14ac:dyDescent="0.25">
      <c r="A356" s="25"/>
      <c r="B356" s="25"/>
      <c r="C356" s="25"/>
      <c r="D356" s="25"/>
      <c r="E356" s="25"/>
      <c r="F356" s="25"/>
      <c r="G356" s="25"/>
      <c r="H356" s="25"/>
      <c r="J356" s="25"/>
      <c r="K356" s="25"/>
      <c r="L356" s="25"/>
      <c r="M356" s="25"/>
      <c r="N356" s="25"/>
      <c r="R356" s="20">
        <f t="shared" si="21"/>
        <v>0</v>
      </c>
      <c r="S356" s="25"/>
      <c r="T356" s="25"/>
      <c r="U356" s="25"/>
      <c r="V356" s="25"/>
      <c r="W356" s="23" t="str">
        <f t="shared" si="20"/>
        <v>-</v>
      </c>
      <c r="X356" s="23" t="str">
        <f t="shared" si="20"/>
        <v>-</v>
      </c>
    </row>
    <row r="357" spans="1:24" x14ac:dyDescent="0.25">
      <c r="A357" s="25"/>
      <c r="B357" s="25"/>
      <c r="C357" s="25"/>
      <c r="D357" s="25"/>
      <c r="E357" s="25"/>
      <c r="F357" s="25"/>
      <c r="G357" s="25"/>
      <c r="H357" s="25"/>
      <c r="J357" s="25"/>
      <c r="K357" s="25"/>
      <c r="L357" s="25"/>
      <c r="M357" s="25"/>
      <c r="N357" s="25"/>
      <c r="R357" s="20">
        <f t="shared" si="21"/>
        <v>0</v>
      </c>
      <c r="S357" s="25"/>
      <c r="T357" s="25"/>
      <c r="U357" s="25"/>
      <c r="V357" s="25"/>
      <c r="W357" s="23" t="str">
        <f t="shared" si="20"/>
        <v>-</v>
      </c>
      <c r="X357" s="23" t="str">
        <f t="shared" si="20"/>
        <v>-</v>
      </c>
    </row>
    <row r="358" spans="1:24" x14ac:dyDescent="0.25">
      <c r="A358" s="25"/>
      <c r="B358" s="25"/>
      <c r="C358" s="25"/>
      <c r="D358" s="25"/>
      <c r="E358" s="25"/>
      <c r="F358" s="25"/>
      <c r="G358" s="25"/>
      <c r="H358" s="25"/>
      <c r="J358" s="25"/>
      <c r="K358" s="25"/>
      <c r="L358" s="25"/>
      <c r="M358" s="25"/>
      <c r="N358" s="25"/>
      <c r="R358" s="20">
        <f t="shared" si="21"/>
        <v>0</v>
      </c>
      <c r="S358" s="25"/>
      <c r="T358" s="25"/>
      <c r="U358" s="25"/>
      <c r="V358" s="25"/>
      <c r="W358" s="23" t="str">
        <f t="shared" si="20"/>
        <v>-</v>
      </c>
      <c r="X358" s="23" t="str">
        <f t="shared" si="20"/>
        <v>-</v>
      </c>
    </row>
    <row r="359" spans="1:24" x14ac:dyDescent="0.25">
      <c r="A359" s="25"/>
      <c r="B359" s="25"/>
      <c r="C359" s="25"/>
      <c r="D359" s="25"/>
      <c r="E359" s="25"/>
      <c r="F359" s="25"/>
      <c r="G359" s="25"/>
      <c r="H359" s="25"/>
      <c r="J359" s="25"/>
      <c r="K359" s="25"/>
      <c r="L359" s="25"/>
      <c r="M359" s="25"/>
      <c r="N359" s="25"/>
      <c r="R359" s="20">
        <f t="shared" si="21"/>
        <v>0</v>
      </c>
      <c r="S359" s="25"/>
      <c r="T359" s="25"/>
      <c r="U359" s="25"/>
      <c r="V359" s="25"/>
      <c r="W359" s="23" t="str">
        <f t="shared" si="20"/>
        <v>-</v>
      </c>
      <c r="X359" s="23" t="str">
        <f t="shared" si="20"/>
        <v>-</v>
      </c>
    </row>
    <row r="360" spans="1:24" x14ac:dyDescent="0.25">
      <c r="A360" s="25"/>
      <c r="B360" s="25"/>
      <c r="C360" s="25"/>
      <c r="D360" s="25"/>
      <c r="E360" s="25"/>
      <c r="F360" s="25"/>
      <c r="G360" s="25"/>
      <c r="H360" s="25"/>
      <c r="J360" s="25"/>
      <c r="K360" s="25"/>
      <c r="L360" s="25"/>
      <c r="M360" s="25"/>
      <c r="N360" s="25"/>
      <c r="R360" s="20">
        <f t="shared" si="21"/>
        <v>0</v>
      </c>
      <c r="S360" s="25"/>
      <c r="T360" s="25"/>
      <c r="U360" s="25"/>
      <c r="V360" s="25"/>
      <c r="W360" s="23" t="str">
        <f t="shared" si="20"/>
        <v>-</v>
      </c>
      <c r="X360" s="23" t="str">
        <f t="shared" si="20"/>
        <v>-</v>
      </c>
    </row>
    <row r="361" spans="1:24" x14ac:dyDescent="0.25">
      <c r="A361" s="25"/>
      <c r="B361" s="25"/>
      <c r="C361" s="25"/>
      <c r="D361" s="25"/>
      <c r="E361" s="25"/>
      <c r="F361" s="25"/>
      <c r="G361" s="25"/>
      <c r="H361" s="25"/>
      <c r="J361" s="25"/>
      <c r="K361" s="25"/>
      <c r="L361" s="25"/>
      <c r="M361" s="25"/>
      <c r="N361" s="25"/>
      <c r="R361" s="20">
        <f t="shared" si="21"/>
        <v>0</v>
      </c>
      <c r="S361" s="25"/>
      <c r="T361" s="25"/>
      <c r="U361" s="25"/>
      <c r="V361" s="25"/>
      <c r="W361" s="23" t="str">
        <f t="shared" si="20"/>
        <v>-</v>
      </c>
      <c r="X361" s="23" t="str">
        <f t="shared" si="20"/>
        <v>-</v>
      </c>
    </row>
    <row r="362" spans="1:24" x14ac:dyDescent="0.25">
      <c r="A362" s="25"/>
      <c r="B362" s="25"/>
      <c r="C362" s="25"/>
      <c r="D362" s="25"/>
      <c r="E362" s="25"/>
      <c r="F362" s="25"/>
      <c r="G362" s="25"/>
      <c r="H362" s="25"/>
      <c r="J362" s="25"/>
      <c r="K362" s="25"/>
      <c r="L362" s="25"/>
      <c r="M362" s="25"/>
      <c r="N362" s="25"/>
      <c r="R362" s="20">
        <f t="shared" si="21"/>
        <v>0</v>
      </c>
      <c r="S362" s="25"/>
      <c r="T362" s="25"/>
      <c r="U362" s="25"/>
      <c r="V362" s="25"/>
      <c r="W362" s="23" t="str">
        <f t="shared" si="20"/>
        <v>-</v>
      </c>
      <c r="X362" s="23" t="str">
        <f t="shared" si="20"/>
        <v>-</v>
      </c>
    </row>
    <row r="363" spans="1:24" x14ac:dyDescent="0.25">
      <c r="A363" s="25"/>
      <c r="B363" s="25"/>
      <c r="C363" s="25"/>
      <c r="D363" s="25"/>
      <c r="E363" s="25"/>
      <c r="F363" s="25"/>
      <c r="G363" s="25"/>
      <c r="H363" s="25"/>
      <c r="J363" s="25"/>
      <c r="K363" s="25"/>
      <c r="L363" s="25"/>
      <c r="M363" s="25"/>
      <c r="N363" s="25"/>
      <c r="R363" s="20">
        <f t="shared" si="21"/>
        <v>0</v>
      </c>
      <c r="S363" s="25"/>
      <c r="T363" s="25"/>
      <c r="U363" s="25"/>
      <c r="V363" s="25"/>
      <c r="W363" s="23" t="str">
        <f t="shared" si="20"/>
        <v>-</v>
      </c>
      <c r="X363" s="23" t="str">
        <f t="shared" si="20"/>
        <v>-</v>
      </c>
    </row>
    <row r="364" spans="1:24" x14ac:dyDescent="0.25">
      <c r="A364" s="25"/>
      <c r="B364" s="25"/>
      <c r="C364" s="25"/>
      <c r="D364" s="25"/>
      <c r="E364" s="25"/>
      <c r="F364" s="25"/>
      <c r="G364" s="25"/>
      <c r="H364" s="25"/>
      <c r="J364" s="25"/>
      <c r="K364" s="25"/>
      <c r="L364" s="25"/>
      <c r="M364" s="25"/>
      <c r="N364" s="25"/>
      <c r="R364" s="20">
        <f t="shared" si="21"/>
        <v>0</v>
      </c>
      <c r="S364" s="25"/>
      <c r="T364" s="25"/>
      <c r="U364" s="25"/>
      <c r="V364" s="25"/>
      <c r="W364" s="23" t="str">
        <f t="shared" si="20"/>
        <v>-</v>
      </c>
      <c r="X364" s="23" t="str">
        <f t="shared" si="20"/>
        <v>-</v>
      </c>
    </row>
    <row r="365" spans="1:24" x14ac:dyDescent="0.25">
      <c r="A365" s="25"/>
      <c r="B365" s="25"/>
      <c r="C365" s="25"/>
      <c r="D365" s="25"/>
      <c r="E365" s="25"/>
      <c r="F365" s="25"/>
      <c r="G365" s="25"/>
      <c r="H365" s="25"/>
      <c r="J365" s="25"/>
      <c r="K365" s="25"/>
      <c r="L365" s="25"/>
      <c r="M365" s="25"/>
      <c r="N365" s="25"/>
      <c r="R365" s="20">
        <f t="shared" si="21"/>
        <v>0</v>
      </c>
      <c r="S365" s="25"/>
      <c r="T365" s="25"/>
      <c r="U365" s="25"/>
      <c r="V365" s="25"/>
      <c r="W365" s="23" t="str">
        <f t="shared" si="20"/>
        <v>-</v>
      </c>
      <c r="X365" s="23" t="str">
        <f t="shared" si="20"/>
        <v>-</v>
      </c>
    </row>
    <row r="366" spans="1:24" x14ac:dyDescent="0.25">
      <c r="A366" s="25"/>
      <c r="B366" s="25"/>
      <c r="C366" s="25"/>
      <c r="D366" s="25"/>
      <c r="E366" s="25"/>
      <c r="F366" s="25"/>
      <c r="G366" s="25"/>
      <c r="H366" s="25"/>
      <c r="J366" s="25"/>
      <c r="K366" s="25"/>
      <c r="L366" s="25"/>
      <c r="M366" s="25"/>
      <c r="N366" s="25"/>
      <c r="R366" s="20">
        <f t="shared" si="21"/>
        <v>0</v>
      </c>
      <c r="S366" s="25"/>
      <c r="T366" s="25"/>
      <c r="U366" s="25"/>
      <c r="V366" s="25"/>
      <c r="W366" s="23" t="str">
        <f t="shared" si="20"/>
        <v>-</v>
      </c>
      <c r="X366" s="23" t="str">
        <f t="shared" si="20"/>
        <v>-</v>
      </c>
    </row>
    <row r="367" spans="1:24" x14ac:dyDescent="0.25">
      <c r="A367" s="25"/>
      <c r="B367" s="25"/>
      <c r="C367" s="25"/>
      <c r="D367" s="25"/>
      <c r="E367" s="25"/>
      <c r="F367" s="25"/>
      <c r="G367" s="25"/>
      <c r="H367" s="25"/>
      <c r="J367" s="25"/>
      <c r="K367" s="25"/>
      <c r="L367" s="25"/>
      <c r="M367" s="25"/>
      <c r="N367" s="25"/>
      <c r="R367" s="20">
        <f t="shared" si="21"/>
        <v>0</v>
      </c>
      <c r="S367" s="25"/>
      <c r="T367" s="25"/>
      <c r="U367" s="25"/>
      <c r="V367" s="25"/>
      <c r="W367" s="23" t="str">
        <f t="shared" si="20"/>
        <v>-</v>
      </c>
      <c r="X367" s="23" t="str">
        <f t="shared" si="20"/>
        <v>-</v>
      </c>
    </row>
    <row r="368" spans="1:24" x14ac:dyDescent="0.25">
      <c r="A368" s="25"/>
      <c r="B368" s="25"/>
      <c r="C368" s="25"/>
      <c r="D368" s="25"/>
      <c r="E368" s="25"/>
      <c r="F368" s="25"/>
      <c r="G368" s="25"/>
      <c r="H368" s="25"/>
      <c r="J368" s="25"/>
      <c r="K368" s="25"/>
      <c r="L368" s="25"/>
      <c r="M368" s="25"/>
      <c r="N368" s="25"/>
      <c r="R368" s="20">
        <f t="shared" si="21"/>
        <v>0</v>
      </c>
      <c r="S368" s="25"/>
      <c r="T368" s="25"/>
      <c r="U368" s="25"/>
      <c r="V368" s="25"/>
      <c r="W368" s="23" t="str">
        <f t="shared" si="20"/>
        <v>-</v>
      </c>
      <c r="X368" s="23" t="str">
        <f t="shared" si="20"/>
        <v>-</v>
      </c>
    </row>
    <row r="369" spans="1:24" x14ac:dyDescent="0.25">
      <c r="A369" s="25"/>
      <c r="B369" s="25"/>
      <c r="C369" s="25"/>
      <c r="D369" s="25"/>
      <c r="E369" s="25"/>
      <c r="F369" s="25"/>
      <c r="G369" s="25"/>
      <c r="H369" s="25"/>
      <c r="J369" s="25"/>
      <c r="K369" s="25"/>
      <c r="L369" s="25"/>
      <c r="M369" s="25"/>
      <c r="N369" s="25"/>
      <c r="R369" s="20">
        <f t="shared" si="21"/>
        <v>0</v>
      </c>
      <c r="S369" s="25"/>
      <c r="T369" s="25"/>
      <c r="U369" s="25"/>
      <c r="V369" s="25"/>
      <c r="W369" s="23" t="str">
        <f t="shared" si="20"/>
        <v>-</v>
      </c>
      <c r="X369" s="23" t="str">
        <f t="shared" si="20"/>
        <v>-</v>
      </c>
    </row>
    <row r="370" spans="1:24" x14ac:dyDescent="0.25">
      <c r="A370" s="25"/>
      <c r="B370" s="25"/>
      <c r="C370" s="25"/>
      <c r="D370" s="25"/>
      <c r="E370" s="25"/>
      <c r="F370" s="25"/>
      <c r="G370" s="25"/>
      <c r="H370" s="25"/>
      <c r="J370" s="25"/>
      <c r="K370" s="25"/>
      <c r="L370" s="25"/>
      <c r="M370" s="25"/>
      <c r="N370" s="25"/>
      <c r="R370" s="20">
        <f t="shared" si="21"/>
        <v>0</v>
      </c>
      <c r="S370" s="25"/>
      <c r="T370" s="25"/>
      <c r="U370" s="25"/>
      <c r="V370" s="25"/>
      <c r="W370" s="23" t="str">
        <f t="shared" ref="W370:X390" si="22">IF((J370+L370/$X$6)&gt;0,(J370+L370/$X$6),"-")</f>
        <v>-</v>
      </c>
      <c r="X370" s="23" t="str">
        <f t="shared" si="22"/>
        <v>-</v>
      </c>
    </row>
    <row r="371" spans="1:24" x14ac:dyDescent="0.25">
      <c r="A371" s="25"/>
      <c r="B371" s="25"/>
      <c r="C371" s="25"/>
      <c r="D371" s="25"/>
      <c r="E371" s="25"/>
      <c r="F371" s="25"/>
      <c r="G371" s="25"/>
      <c r="H371" s="25"/>
      <c r="J371" s="25"/>
      <c r="K371" s="25"/>
      <c r="L371" s="25"/>
      <c r="M371" s="25"/>
      <c r="N371" s="25"/>
      <c r="R371" s="20">
        <f t="shared" si="21"/>
        <v>0</v>
      </c>
      <c r="S371" s="25"/>
      <c r="T371" s="25"/>
      <c r="U371" s="25"/>
      <c r="V371" s="25"/>
      <c r="W371" s="23" t="str">
        <f t="shared" si="22"/>
        <v>-</v>
      </c>
      <c r="X371" s="23" t="str">
        <f t="shared" si="22"/>
        <v>-</v>
      </c>
    </row>
    <row r="372" spans="1:24" x14ac:dyDescent="0.25">
      <c r="A372" s="25"/>
      <c r="B372" s="25"/>
      <c r="C372" s="25"/>
      <c r="D372" s="25"/>
      <c r="E372" s="25"/>
      <c r="F372" s="25"/>
      <c r="G372" s="25"/>
      <c r="H372" s="25"/>
      <c r="J372" s="25"/>
      <c r="K372" s="25"/>
      <c r="L372" s="25"/>
      <c r="M372" s="25"/>
      <c r="N372" s="25"/>
      <c r="R372" s="20">
        <f t="shared" si="21"/>
        <v>0</v>
      </c>
      <c r="S372" s="25"/>
      <c r="T372" s="25"/>
      <c r="U372" s="25"/>
      <c r="V372" s="25"/>
      <c r="W372" s="23" t="str">
        <f t="shared" si="22"/>
        <v>-</v>
      </c>
      <c r="X372" s="23" t="str">
        <f t="shared" si="22"/>
        <v>-</v>
      </c>
    </row>
    <row r="373" spans="1:24" x14ac:dyDescent="0.25">
      <c r="A373" s="25"/>
      <c r="B373" s="25"/>
      <c r="C373" s="25"/>
      <c r="D373" s="25"/>
      <c r="E373" s="25"/>
      <c r="F373" s="25"/>
      <c r="G373" s="25"/>
      <c r="H373" s="25"/>
      <c r="J373" s="25"/>
      <c r="K373" s="25"/>
      <c r="L373" s="25"/>
      <c r="M373" s="25"/>
      <c r="N373" s="25"/>
      <c r="R373" s="20">
        <f t="shared" si="21"/>
        <v>0</v>
      </c>
      <c r="S373" s="25"/>
      <c r="T373" s="25"/>
      <c r="U373" s="25"/>
      <c r="V373" s="25"/>
      <c r="W373" s="23" t="str">
        <f t="shared" si="22"/>
        <v>-</v>
      </c>
      <c r="X373" s="23" t="str">
        <f t="shared" si="22"/>
        <v>-</v>
      </c>
    </row>
    <row r="374" spans="1:24" x14ac:dyDescent="0.25">
      <c r="A374" s="25"/>
      <c r="B374" s="25"/>
      <c r="C374" s="25"/>
      <c r="D374" s="25"/>
      <c r="E374" s="25"/>
      <c r="F374" s="25"/>
      <c r="G374" s="25"/>
      <c r="H374" s="25"/>
      <c r="J374" s="25"/>
      <c r="K374" s="25"/>
      <c r="L374" s="25"/>
      <c r="M374" s="25"/>
      <c r="N374" s="25"/>
      <c r="R374" s="20">
        <f t="shared" si="21"/>
        <v>0</v>
      </c>
      <c r="S374" s="25"/>
      <c r="T374" s="25"/>
      <c r="U374" s="25"/>
      <c r="V374" s="25"/>
      <c r="W374" s="23" t="str">
        <f t="shared" si="22"/>
        <v>-</v>
      </c>
      <c r="X374" s="23" t="str">
        <f t="shared" si="22"/>
        <v>-</v>
      </c>
    </row>
    <row r="375" spans="1:24" x14ac:dyDescent="0.25">
      <c r="A375" s="25"/>
      <c r="B375" s="25"/>
      <c r="C375" s="25"/>
      <c r="D375" s="25"/>
      <c r="E375" s="25"/>
      <c r="F375" s="25"/>
      <c r="G375" s="25"/>
      <c r="H375" s="25"/>
      <c r="J375" s="25"/>
      <c r="K375" s="25"/>
      <c r="L375" s="25"/>
      <c r="M375" s="25"/>
      <c r="N375" s="25"/>
      <c r="R375" s="20">
        <f t="shared" si="21"/>
        <v>0</v>
      </c>
      <c r="S375" s="25"/>
      <c r="T375" s="25"/>
      <c r="U375" s="25"/>
      <c r="V375" s="25"/>
      <c r="W375" s="23" t="str">
        <f t="shared" si="22"/>
        <v>-</v>
      </c>
      <c r="X375" s="23" t="str">
        <f t="shared" si="22"/>
        <v>-</v>
      </c>
    </row>
    <row r="376" spans="1:24" x14ac:dyDescent="0.25">
      <c r="A376" s="25"/>
      <c r="B376" s="25"/>
      <c r="C376" s="25"/>
      <c r="D376" s="25"/>
      <c r="E376" s="25"/>
      <c r="F376" s="25"/>
      <c r="G376" s="25"/>
      <c r="H376" s="25"/>
      <c r="J376" s="25"/>
      <c r="K376" s="25"/>
      <c r="L376" s="25"/>
      <c r="M376" s="25"/>
      <c r="N376" s="25"/>
      <c r="R376" s="20">
        <f t="shared" si="21"/>
        <v>0</v>
      </c>
      <c r="S376" s="25"/>
      <c r="T376" s="25"/>
      <c r="U376" s="25"/>
      <c r="V376" s="25"/>
      <c r="W376" s="23" t="str">
        <f t="shared" si="22"/>
        <v>-</v>
      </c>
      <c r="X376" s="23" t="str">
        <f t="shared" si="22"/>
        <v>-</v>
      </c>
    </row>
    <row r="377" spans="1:24" x14ac:dyDescent="0.25">
      <c r="A377" s="25"/>
      <c r="B377" s="25"/>
      <c r="C377" s="25"/>
      <c r="D377" s="25"/>
      <c r="E377" s="25"/>
      <c r="F377" s="25"/>
      <c r="G377" s="25"/>
      <c r="H377" s="25"/>
      <c r="J377" s="25"/>
      <c r="K377" s="25"/>
      <c r="L377" s="25"/>
      <c r="M377" s="25"/>
      <c r="N377" s="25"/>
      <c r="R377" s="20">
        <f t="shared" si="21"/>
        <v>0</v>
      </c>
      <c r="S377" s="25"/>
      <c r="T377" s="25"/>
      <c r="U377" s="25"/>
      <c r="V377" s="25"/>
      <c r="W377" s="23" t="str">
        <f t="shared" si="22"/>
        <v>-</v>
      </c>
      <c r="X377" s="23" t="str">
        <f t="shared" si="22"/>
        <v>-</v>
      </c>
    </row>
    <row r="378" spans="1:24" x14ac:dyDescent="0.25">
      <c r="A378" s="25"/>
      <c r="B378" s="25"/>
      <c r="C378" s="25"/>
      <c r="D378" s="25"/>
      <c r="E378" s="25"/>
      <c r="F378" s="25"/>
      <c r="G378" s="25"/>
      <c r="H378" s="25"/>
      <c r="J378" s="25"/>
      <c r="K378" s="25"/>
      <c r="L378" s="25"/>
      <c r="M378" s="25"/>
      <c r="N378" s="25"/>
      <c r="R378" s="20">
        <f t="shared" si="21"/>
        <v>0</v>
      </c>
      <c r="S378" s="25"/>
      <c r="T378" s="25"/>
      <c r="U378" s="25"/>
      <c r="V378" s="25"/>
      <c r="W378" s="23" t="str">
        <f t="shared" si="22"/>
        <v>-</v>
      </c>
      <c r="X378" s="23" t="str">
        <f t="shared" si="22"/>
        <v>-</v>
      </c>
    </row>
    <row r="379" spans="1:24" x14ac:dyDescent="0.25">
      <c r="A379" s="25"/>
      <c r="B379" s="25"/>
      <c r="C379" s="25"/>
      <c r="D379" s="25"/>
      <c r="E379" s="25"/>
      <c r="F379" s="25"/>
      <c r="G379" s="25"/>
      <c r="H379" s="25"/>
      <c r="J379" s="25"/>
      <c r="K379" s="25"/>
      <c r="L379" s="25"/>
      <c r="M379" s="25"/>
      <c r="N379" s="25"/>
      <c r="R379" s="20">
        <f t="shared" si="21"/>
        <v>0</v>
      </c>
      <c r="S379" s="25"/>
      <c r="T379" s="25"/>
      <c r="U379" s="25"/>
      <c r="V379" s="25"/>
      <c r="W379" s="23" t="str">
        <f t="shared" si="22"/>
        <v>-</v>
      </c>
      <c r="X379" s="23" t="str">
        <f t="shared" si="22"/>
        <v>-</v>
      </c>
    </row>
    <row r="380" spans="1:24" x14ac:dyDescent="0.25">
      <c r="A380" s="25"/>
      <c r="B380" s="25"/>
      <c r="C380" s="25"/>
      <c r="D380" s="25"/>
      <c r="E380" s="25"/>
      <c r="F380" s="25"/>
      <c r="G380" s="25"/>
      <c r="H380" s="25"/>
      <c r="J380" s="25"/>
      <c r="K380" s="25"/>
      <c r="L380" s="25"/>
      <c r="M380" s="25"/>
      <c r="N380" s="25"/>
      <c r="R380" s="20">
        <f t="shared" si="21"/>
        <v>0</v>
      </c>
      <c r="S380" s="25"/>
      <c r="T380" s="25"/>
      <c r="U380" s="25"/>
      <c r="V380" s="25"/>
      <c r="W380" s="23" t="str">
        <f t="shared" si="22"/>
        <v>-</v>
      </c>
      <c r="X380" s="23" t="str">
        <f t="shared" si="22"/>
        <v>-</v>
      </c>
    </row>
    <row r="381" spans="1:24" x14ac:dyDescent="0.25">
      <c r="A381" s="25"/>
      <c r="B381" s="25"/>
      <c r="C381" s="25"/>
      <c r="D381" s="25"/>
      <c r="E381" s="25"/>
      <c r="F381" s="25"/>
      <c r="G381" s="25"/>
      <c r="H381" s="25"/>
      <c r="J381" s="25"/>
      <c r="K381" s="25"/>
      <c r="L381" s="25"/>
      <c r="M381" s="25"/>
      <c r="N381" s="25"/>
      <c r="R381" s="20">
        <f t="shared" si="21"/>
        <v>0</v>
      </c>
      <c r="S381" s="25"/>
      <c r="T381" s="25"/>
      <c r="U381" s="25"/>
      <c r="V381" s="25"/>
      <c r="W381" s="23" t="str">
        <f t="shared" si="22"/>
        <v>-</v>
      </c>
      <c r="X381" s="23" t="str">
        <f t="shared" si="22"/>
        <v>-</v>
      </c>
    </row>
    <row r="382" spans="1:24" x14ac:dyDescent="0.25">
      <c r="A382" s="25"/>
      <c r="B382" s="25"/>
      <c r="C382" s="25"/>
      <c r="D382" s="25"/>
      <c r="E382" s="25"/>
      <c r="F382" s="25"/>
      <c r="G382" s="25"/>
      <c r="H382" s="25"/>
      <c r="J382" s="25"/>
      <c r="K382" s="25"/>
      <c r="L382" s="25"/>
      <c r="M382" s="25"/>
      <c r="N382" s="25"/>
      <c r="R382" s="20">
        <f t="shared" si="21"/>
        <v>0</v>
      </c>
      <c r="S382" s="25"/>
      <c r="T382" s="25"/>
      <c r="U382" s="25"/>
      <c r="V382" s="25"/>
      <c r="W382" s="23" t="str">
        <f t="shared" si="22"/>
        <v>-</v>
      </c>
      <c r="X382" s="23" t="str">
        <f t="shared" si="22"/>
        <v>-</v>
      </c>
    </row>
    <row r="383" spans="1:24" x14ac:dyDescent="0.25">
      <c r="A383" s="25"/>
      <c r="B383" s="25"/>
      <c r="C383" s="25"/>
      <c r="D383" s="25"/>
      <c r="E383" s="25"/>
      <c r="F383" s="25"/>
      <c r="G383" s="25"/>
      <c r="H383" s="25"/>
      <c r="J383" s="25"/>
      <c r="K383" s="25"/>
      <c r="L383" s="25"/>
      <c r="M383" s="25"/>
      <c r="N383" s="25"/>
      <c r="R383" s="20">
        <f t="shared" si="21"/>
        <v>0</v>
      </c>
      <c r="S383" s="25"/>
      <c r="T383" s="25"/>
      <c r="U383" s="25"/>
      <c r="V383" s="25"/>
      <c r="W383" s="23" t="str">
        <f t="shared" si="22"/>
        <v>-</v>
      </c>
      <c r="X383" s="23" t="str">
        <f t="shared" si="22"/>
        <v>-</v>
      </c>
    </row>
    <row r="384" spans="1:24" x14ac:dyDescent="0.25">
      <c r="A384" s="25"/>
      <c r="B384" s="25"/>
      <c r="C384" s="25"/>
      <c r="D384" s="25"/>
      <c r="E384" s="25"/>
      <c r="F384" s="25"/>
      <c r="G384" s="25"/>
      <c r="H384" s="25"/>
      <c r="J384" s="25"/>
      <c r="K384" s="25"/>
      <c r="L384" s="25"/>
      <c r="M384" s="25"/>
      <c r="N384" s="25"/>
      <c r="R384" s="20">
        <f t="shared" si="21"/>
        <v>0</v>
      </c>
      <c r="S384" s="25"/>
      <c r="T384" s="25"/>
      <c r="U384" s="25"/>
      <c r="V384" s="25"/>
      <c r="W384" s="23" t="str">
        <f t="shared" si="22"/>
        <v>-</v>
      </c>
      <c r="X384" s="23" t="str">
        <f t="shared" si="22"/>
        <v>-</v>
      </c>
    </row>
    <row r="385" spans="1:24" x14ac:dyDescent="0.25">
      <c r="A385" s="25"/>
      <c r="B385" s="25"/>
      <c r="C385" s="25"/>
      <c r="D385" s="25"/>
      <c r="E385" s="25"/>
      <c r="F385" s="25"/>
      <c r="G385" s="25"/>
      <c r="H385" s="25"/>
      <c r="J385" s="25"/>
      <c r="K385" s="25"/>
      <c r="L385" s="25"/>
      <c r="M385" s="25"/>
      <c r="N385" s="25"/>
      <c r="R385" s="20">
        <f t="shared" si="21"/>
        <v>0</v>
      </c>
      <c r="S385" s="25"/>
      <c r="T385" s="25"/>
      <c r="U385" s="25"/>
      <c r="V385" s="25"/>
      <c r="W385" s="23" t="str">
        <f t="shared" si="22"/>
        <v>-</v>
      </c>
      <c r="X385" s="23" t="str">
        <f t="shared" si="22"/>
        <v>-</v>
      </c>
    </row>
    <row r="386" spans="1:24" x14ac:dyDescent="0.25">
      <c r="A386" s="25"/>
      <c r="B386" s="25"/>
      <c r="C386" s="25"/>
      <c r="D386" s="25"/>
      <c r="E386" s="25"/>
      <c r="F386" s="25"/>
      <c r="G386" s="25"/>
      <c r="H386" s="25"/>
      <c r="J386" s="25"/>
      <c r="K386" s="25"/>
      <c r="L386" s="25"/>
      <c r="M386" s="25"/>
      <c r="N386" s="25"/>
      <c r="R386" s="20">
        <f t="shared" si="21"/>
        <v>0</v>
      </c>
      <c r="S386" s="25"/>
      <c r="T386" s="25"/>
      <c r="U386" s="25"/>
      <c r="V386" s="25"/>
      <c r="W386" s="23" t="str">
        <f t="shared" si="22"/>
        <v>-</v>
      </c>
      <c r="X386" s="23" t="str">
        <f t="shared" si="22"/>
        <v>-</v>
      </c>
    </row>
    <row r="387" spans="1:24" x14ac:dyDescent="0.25">
      <c r="A387" s="25"/>
      <c r="B387" s="25"/>
      <c r="C387" s="25"/>
      <c r="D387" s="25"/>
      <c r="E387" s="25"/>
      <c r="F387" s="25"/>
      <c r="G387" s="25"/>
      <c r="H387" s="25"/>
      <c r="J387" s="25"/>
      <c r="K387" s="25"/>
      <c r="L387" s="25"/>
      <c r="M387" s="25"/>
      <c r="N387" s="25"/>
      <c r="R387" s="20">
        <f t="shared" si="21"/>
        <v>0</v>
      </c>
      <c r="S387" s="25"/>
      <c r="T387" s="25"/>
      <c r="U387" s="25"/>
      <c r="V387" s="25"/>
      <c r="W387" s="23" t="str">
        <f t="shared" si="22"/>
        <v>-</v>
      </c>
      <c r="X387" s="23" t="str">
        <f t="shared" si="22"/>
        <v>-</v>
      </c>
    </row>
    <row r="388" spans="1:24" x14ac:dyDescent="0.25">
      <c r="A388" s="25"/>
      <c r="B388" s="25"/>
      <c r="C388" s="25"/>
      <c r="D388" s="25"/>
      <c r="E388" s="25"/>
      <c r="F388" s="25"/>
      <c r="G388" s="25"/>
      <c r="H388" s="25"/>
      <c r="J388" s="25"/>
      <c r="K388" s="25"/>
      <c r="L388" s="25"/>
      <c r="M388" s="25"/>
      <c r="N388" s="25"/>
      <c r="R388" s="20">
        <f t="shared" si="21"/>
        <v>0</v>
      </c>
      <c r="S388" s="25"/>
      <c r="T388" s="25"/>
      <c r="U388" s="25"/>
      <c r="V388" s="25"/>
      <c r="W388" s="23" t="str">
        <f t="shared" si="22"/>
        <v>-</v>
      </c>
      <c r="X388" s="23" t="str">
        <f t="shared" si="22"/>
        <v>-</v>
      </c>
    </row>
    <row r="389" spans="1:24" x14ac:dyDescent="0.25">
      <c r="A389" s="25"/>
      <c r="B389" s="25"/>
      <c r="C389" s="25"/>
      <c r="D389" s="25"/>
      <c r="E389" s="25"/>
      <c r="F389" s="25"/>
      <c r="G389" s="25"/>
      <c r="H389" s="25"/>
      <c r="J389" s="25"/>
      <c r="K389" s="25"/>
      <c r="L389" s="25"/>
      <c r="M389" s="25"/>
      <c r="N389" s="25"/>
      <c r="R389" s="20">
        <f t="shared" si="21"/>
        <v>0</v>
      </c>
      <c r="S389" s="25"/>
      <c r="T389" s="25"/>
      <c r="U389" s="25"/>
      <c r="V389" s="25"/>
      <c r="W389" s="23" t="str">
        <f t="shared" si="22"/>
        <v>-</v>
      </c>
      <c r="X389" s="23" t="str">
        <f t="shared" si="22"/>
        <v>-</v>
      </c>
    </row>
    <row r="390" spans="1:24" x14ac:dyDescent="0.25">
      <c r="A390" s="25"/>
      <c r="B390" s="25"/>
      <c r="C390" s="25"/>
      <c r="D390" s="25"/>
      <c r="E390" s="25"/>
      <c r="F390" s="25"/>
      <c r="G390" s="25"/>
      <c r="H390" s="25"/>
      <c r="J390" s="25"/>
      <c r="K390" s="25"/>
      <c r="L390" s="25"/>
      <c r="M390" s="25"/>
      <c r="N390" s="25"/>
      <c r="R390" s="20">
        <f t="shared" si="21"/>
        <v>0</v>
      </c>
      <c r="S390" s="25"/>
      <c r="T390" s="25"/>
      <c r="U390" s="25"/>
      <c r="V390" s="25"/>
      <c r="W390" s="23" t="str">
        <f t="shared" si="22"/>
        <v>-</v>
      </c>
      <c r="X390" s="23" t="str">
        <f t="shared" si="22"/>
        <v>-</v>
      </c>
    </row>
  </sheetData>
  <mergeCells count="1">
    <mergeCell ref="A1:B3"/>
  </mergeCells>
  <phoneticPr fontId="4" type="noConversion"/>
  <dataValidations count="3">
    <dataValidation type="list" allowBlank="1" showInputMessage="1" showErrorMessage="1" sqref="S9 S71:S390">
      <formula1>$AC$9:$AC$27</formula1>
    </dataValidation>
    <dataValidation type="list" allowBlank="1" showInputMessage="1" showErrorMessage="1" sqref="S10:S23 S25:S40 S42:S70">
      <formula1>$AC$9:$AC$37</formula1>
    </dataValidation>
    <dataValidation type="list" allowBlank="1" showInputMessage="1" showErrorMessage="1" sqref="S24 S41">
      <formula1>$AC$9:$AC$47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7"/>
  <sheetViews>
    <sheetView showGridLines="0" zoomScale="90" zoomScaleNormal="90" workbookViewId="0">
      <pane ySplit="8" topLeftCell="A9" activePane="bottomLeft" state="frozen"/>
      <selection pane="bottomLeft" activeCell="A78" sqref="A9:XFD78"/>
    </sheetView>
  </sheetViews>
  <sheetFormatPr defaultColWidth="8.85546875" defaultRowHeight="12" x14ac:dyDescent="0.25"/>
  <cols>
    <col min="1" max="1" width="12.140625" style="2" customWidth="1"/>
    <col min="2" max="2" width="12.85546875" style="2" bestFit="1" customWidth="1"/>
    <col min="3" max="3" width="9.28515625" style="2" bestFit="1" customWidth="1"/>
    <col min="4" max="4" width="50.7109375" style="2" bestFit="1" customWidth="1"/>
    <col min="5" max="5" width="6.5703125" style="2" bestFit="1" customWidth="1"/>
    <col min="6" max="6" width="11" style="2" bestFit="1" customWidth="1"/>
    <col min="7" max="7" width="12.28515625" style="2" bestFit="1" customWidth="1"/>
    <col min="8" max="8" width="12.85546875" style="2" bestFit="1" customWidth="1"/>
    <col min="9" max="9" width="8.85546875" style="2" customWidth="1"/>
    <col min="10" max="11" width="12.85546875" style="2" customWidth="1"/>
    <col min="12" max="12" width="14.28515625" style="2" customWidth="1"/>
    <col min="13" max="13" width="12.85546875" style="2" customWidth="1"/>
    <col min="14" max="14" width="8.85546875" style="2"/>
    <col min="15" max="15" width="11.28515625" style="2" customWidth="1"/>
    <col min="16" max="16" width="10.140625" style="2" bestFit="1" customWidth="1"/>
    <col min="17" max="17" width="8.85546875" style="2"/>
    <col min="18" max="18" width="11" style="2" bestFit="1" customWidth="1"/>
    <col min="19" max="19" width="30.5703125" style="2" customWidth="1"/>
    <col min="20" max="20" width="16.28515625" style="2" bestFit="1" customWidth="1"/>
    <col min="21" max="21" width="15.5703125" style="2" bestFit="1" customWidth="1"/>
    <col min="22" max="22" width="18.7109375" style="2" bestFit="1" customWidth="1"/>
    <col min="23" max="23" width="18.7109375" style="2" customWidth="1"/>
    <col min="24" max="24" width="17.85546875" style="2" bestFit="1" customWidth="1"/>
    <col min="25" max="28" width="8.85546875" style="2"/>
    <col min="29" max="29" width="25.140625" style="2" bestFit="1" customWidth="1"/>
    <col min="30" max="43" width="8.85546875" style="2"/>
    <col min="44" max="44" width="25.140625" style="2" bestFit="1" customWidth="1"/>
    <col min="45" max="16384" width="8.85546875" style="2"/>
  </cols>
  <sheetData>
    <row r="1" spans="1:29" x14ac:dyDescent="0.25">
      <c r="A1" s="138" t="s">
        <v>112</v>
      </c>
      <c r="B1" s="138"/>
      <c r="I1" s="3" t="s">
        <v>78</v>
      </c>
      <c r="J1" s="8">
        <f>'9'!J4</f>
        <v>39185.730000000098</v>
      </c>
      <c r="K1" s="4"/>
      <c r="L1" s="10">
        <f>'9'!L4</f>
        <v>245853.61000000127</v>
      </c>
    </row>
    <row r="2" spans="1:29" x14ac:dyDescent="0.25">
      <c r="A2" s="138"/>
      <c r="B2" s="138"/>
      <c r="I2" s="3" t="s">
        <v>80</v>
      </c>
      <c r="J2" s="9">
        <f>J6</f>
        <v>37000</v>
      </c>
      <c r="K2" s="4"/>
      <c r="L2" s="11">
        <f>L6</f>
        <v>1639000</v>
      </c>
    </row>
    <row r="3" spans="1:29" x14ac:dyDescent="0.25">
      <c r="A3" s="138"/>
      <c r="B3" s="138"/>
      <c r="I3" s="3" t="s">
        <v>79</v>
      </c>
      <c r="J3" s="9">
        <f>K6</f>
        <v>45461.159999999996</v>
      </c>
      <c r="K3" s="4"/>
      <c r="L3" s="11">
        <f>M6</f>
        <v>1144305.74</v>
      </c>
    </row>
    <row r="4" spans="1:29" ht="12.75" thickBot="1" x14ac:dyDescent="0.3">
      <c r="A4" s="2" t="s">
        <v>121</v>
      </c>
      <c r="I4" s="3" t="s">
        <v>81</v>
      </c>
      <c r="J4" s="13">
        <f>J1+J2-J3</f>
        <v>30724.570000000102</v>
      </c>
      <c r="K4" s="4"/>
      <c r="L4" s="14">
        <f>L1+L2-L3</f>
        <v>740547.87000000128</v>
      </c>
    </row>
    <row r="5" spans="1:29" ht="14.25" thickTop="1" thickBot="1" x14ac:dyDescent="0.3">
      <c r="A5" s="1">
        <v>30724.570000000094</v>
      </c>
      <c r="B5" s="33" t="b">
        <f>A5=J4</f>
        <v>1</v>
      </c>
    </row>
    <row r="6" spans="1:29" ht="13.5" thickTop="1" x14ac:dyDescent="0.25">
      <c r="A6" s="1">
        <v>740547.87000000104</v>
      </c>
      <c r="B6" s="33" t="b">
        <f>A6=L4</f>
        <v>1</v>
      </c>
      <c r="I6" s="2" t="s">
        <v>77</v>
      </c>
      <c r="J6" s="5">
        <f>SUM(J9:J2651)</f>
        <v>37000</v>
      </c>
      <c r="K6" s="5">
        <f>SUM(K9:K2651)</f>
        <v>45461.159999999996</v>
      </c>
      <c r="L6" s="6">
        <f>SUM(L9:L2651)</f>
        <v>1639000</v>
      </c>
      <c r="M6" s="6">
        <f>SUM(M9:M2651)</f>
        <v>1144305.74</v>
      </c>
      <c r="V6" s="2" t="s">
        <v>104</v>
      </c>
      <c r="X6" s="21">
        <v>51.437600000000003</v>
      </c>
    </row>
    <row r="8" spans="1:29" ht="12.75" thickBot="1" x14ac:dyDescent="0.3">
      <c r="A8" s="28" t="s">
        <v>0</v>
      </c>
      <c r="B8" s="28" t="s">
        <v>1</v>
      </c>
      <c r="C8" s="28" t="s">
        <v>2</v>
      </c>
      <c r="D8" s="28" t="s">
        <v>3</v>
      </c>
      <c r="E8" s="28" t="s">
        <v>4</v>
      </c>
      <c r="F8" s="28" t="s">
        <v>5</v>
      </c>
      <c r="G8" s="29" t="s">
        <v>6</v>
      </c>
      <c r="H8" s="29" t="s">
        <v>7</v>
      </c>
      <c r="J8" s="26" t="s">
        <v>73</v>
      </c>
      <c r="K8" s="26" t="s">
        <v>74</v>
      </c>
      <c r="L8" s="26" t="s">
        <v>75</v>
      </c>
      <c r="M8" s="26" t="s">
        <v>76</v>
      </c>
      <c r="N8" s="25"/>
      <c r="P8" s="7" t="s">
        <v>101</v>
      </c>
      <c r="R8" s="2" t="s">
        <v>103</v>
      </c>
      <c r="S8" s="24" t="s">
        <v>105</v>
      </c>
      <c r="T8" s="24" t="s">
        <v>106</v>
      </c>
      <c r="U8" s="24" t="s">
        <v>107</v>
      </c>
      <c r="V8" s="24" t="s">
        <v>108</v>
      </c>
      <c r="W8" s="22" t="s">
        <v>73</v>
      </c>
      <c r="X8" s="22" t="s">
        <v>74</v>
      </c>
      <c r="AC8" s="19" t="s">
        <v>102</v>
      </c>
    </row>
    <row r="9" spans="1:29" ht="14.25" thickTop="1" x14ac:dyDescent="0.25">
      <c r="A9" s="40">
        <v>42279</v>
      </c>
      <c r="B9" s="41" t="s">
        <v>8</v>
      </c>
      <c r="C9" s="42" t="s">
        <v>55</v>
      </c>
      <c r="D9" s="42" t="s">
        <v>238</v>
      </c>
      <c r="E9" s="42">
        <v>0</v>
      </c>
      <c r="F9" s="42">
        <v>0</v>
      </c>
      <c r="G9" s="43">
        <v>0</v>
      </c>
      <c r="H9" s="43">
        <v>5000</v>
      </c>
      <c r="J9" s="43">
        <v>0</v>
      </c>
      <c r="K9" s="43">
        <v>5000</v>
      </c>
      <c r="L9" s="25"/>
      <c r="M9" s="27"/>
      <c r="N9" s="25"/>
      <c r="O9" s="2" t="b">
        <f t="shared" ref="O9:O72" si="0">IF(SUM(J9:M9)&gt;0,SUM(E9:H9)=SUM(J9:M9),"검토요망")</f>
        <v>1</v>
      </c>
      <c r="P9" s="12">
        <f>J1+J9-K9</f>
        <v>34185.730000000098</v>
      </c>
      <c r="R9" s="20">
        <f>A9</f>
        <v>42279</v>
      </c>
      <c r="S9" s="25" t="s">
        <v>168</v>
      </c>
      <c r="T9" s="25">
        <v>1</v>
      </c>
      <c r="U9" s="25" t="s">
        <v>184</v>
      </c>
      <c r="V9" s="25"/>
      <c r="W9" s="23" t="str">
        <f t="shared" ref="W9:X19" si="1">IF((J9+L9/$X$6)&gt;0,(J9+L9/$X$6),"-")</f>
        <v>-</v>
      </c>
      <c r="X9" s="23">
        <f>IF((K9+M9/$X$6)&gt;0,(K9+M9/$X$6),"-")</f>
        <v>5000</v>
      </c>
      <c r="AC9" s="15" t="s">
        <v>168</v>
      </c>
    </row>
    <row r="10" spans="1:29" ht="13.5" x14ac:dyDescent="0.25">
      <c r="A10" s="40">
        <v>42279</v>
      </c>
      <c r="B10" s="41" t="s">
        <v>8</v>
      </c>
      <c r="C10" s="42" t="s">
        <v>9</v>
      </c>
      <c r="D10" s="42" t="s">
        <v>510</v>
      </c>
      <c r="E10" s="42">
        <v>0</v>
      </c>
      <c r="F10" s="42">
        <v>0</v>
      </c>
      <c r="G10" s="43">
        <v>0</v>
      </c>
      <c r="H10" s="43">
        <v>1000</v>
      </c>
      <c r="J10" s="43">
        <v>0</v>
      </c>
      <c r="K10" s="43">
        <v>1000</v>
      </c>
      <c r="L10" s="25"/>
      <c r="M10" s="27"/>
      <c r="N10" s="25"/>
      <c r="O10" s="2" t="b">
        <f t="shared" si="0"/>
        <v>1</v>
      </c>
      <c r="P10" s="12">
        <f t="shared" ref="P10:P73" si="2">P9+J10-K10</f>
        <v>33185.730000000098</v>
      </c>
      <c r="R10" s="20">
        <f t="shared" ref="R10:R43" si="3">A10</f>
        <v>42279</v>
      </c>
      <c r="S10" s="25" t="s">
        <v>347</v>
      </c>
      <c r="T10" s="25">
        <v>1</v>
      </c>
      <c r="U10" s="25" t="s">
        <v>368</v>
      </c>
      <c r="V10" s="25"/>
      <c r="W10" s="23" t="str">
        <f t="shared" si="1"/>
        <v>-</v>
      </c>
      <c r="X10" s="23">
        <f t="shared" si="1"/>
        <v>1000</v>
      </c>
      <c r="AC10" s="16" t="s">
        <v>171</v>
      </c>
    </row>
    <row r="11" spans="1:29" ht="13.5" x14ac:dyDescent="0.25">
      <c r="A11" s="40">
        <v>42279</v>
      </c>
      <c r="B11" s="41" t="s">
        <v>8</v>
      </c>
      <c r="C11" s="42" t="s">
        <v>66</v>
      </c>
      <c r="D11" s="42" t="s">
        <v>511</v>
      </c>
      <c r="E11" s="42">
        <v>0</v>
      </c>
      <c r="F11" s="42">
        <v>0</v>
      </c>
      <c r="G11" s="43">
        <v>0</v>
      </c>
      <c r="H11" s="43">
        <v>12590.22</v>
      </c>
      <c r="J11" s="43">
        <v>0</v>
      </c>
      <c r="K11" s="43">
        <v>12590.22</v>
      </c>
      <c r="L11" s="25"/>
      <c r="M11" s="27"/>
      <c r="N11" s="25"/>
      <c r="O11" s="2" t="b">
        <f t="shared" si="0"/>
        <v>1</v>
      </c>
      <c r="P11" s="12">
        <f t="shared" si="2"/>
        <v>20595.510000000097</v>
      </c>
      <c r="R11" s="20">
        <f t="shared" si="3"/>
        <v>42279</v>
      </c>
      <c r="S11" s="25" t="s">
        <v>219</v>
      </c>
      <c r="T11" s="25">
        <v>1</v>
      </c>
      <c r="U11" s="25" t="s">
        <v>567</v>
      </c>
      <c r="V11" s="25"/>
      <c r="W11" s="23" t="str">
        <f t="shared" si="1"/>
        <v>-</v>
      </c>
      <c r="X11" s="23">
        <f t="shared" si="1"/>
        <v>12590.22</v>
      </c>
      <c r="AC11" s="16" t="s">
        <v>218</v>
      </c>
    </row>
    <row r="12" spans="1:29" ht="13.5" x14ac:dyDescent="0.25">
      <c r="A12" s="40">
        <v>42279</v>
      </c>
      <c r="B12" s="41" t="s">
        <v>8</v>
      </c>
      <c r="C12" s="42" t="s">
        <v>29</v>
      </c>
      <c r="D12" s="42" t="s">
        <v>512</v>
      </c>
      <c r="E12" s="42">
        <v>0</v>
      </c>
      <c r="F12" s="42">
        <v>0</v>
      </c>
      <c r="G12" s="43">
        <v>0</v>
      </c>
      <c r="H12" s="43">
        <v>81.680000000000007</v>
      </c>
      <c r="J12" s="43">
        <v>0</v>
      </c>
      <c r="K12" s="43">
        <v>81.680000000000007</v>
      </c>
      <c r="L12" s="25"/>
      <c r="M12" s="27"/>
      <c r="N12" s="25"/>
      <c r="O12" s="2" t="b">
        <f t="shared" si="0"/>
        <v>1</v>
      </c>
      <c r="P12" s="12">
        <f t="shared" si="2"/>
        <v>20513.830000000096</v>
      </c>
      <c r="R12" s="20">
        <f t="shared" si="3"/>
        <v>42279</v>
      </c>
      <c r="S12" s="25" t="s">
        <v>159</v>
      </c>
      <c r="T12" s="25">
        <v>1</v>
      </c>
      <c r="U12" s="25" t="s">
        <v>368</v>
      </c>
      <c r="V12" s="25"/>
      <c r="W12" s="23" t="str">
        <f t="shared" si="1"/>
        <v>-</v>
      </c>
      <c r="X12" s="23">
        <f t="shared" si="1"/>
        <v>81.680000000000007</v>
      </c>
      <c r="AC12" s="16" t="s">
        <v>153</v>
      </c>
    </row>
    <row r="13" spans="1:29" ht="13.5" x14ac:dyDescent="0.25">
      <c r="A13" s="40">
        <v>42279</v>
      </c>
      <c r="B13" s="41" t="s">
        <v>8</v>
      </c>
      <c r="C13" s="42" t="s">
        <v>9</v>
      </c>
      <c r="D13" s="42" t="s">
        <v>513</v>
      </c>
      <c r="E13" s="42">
        <v>0</v>
      </c>
      <c r="F13" s="42">
        <v>0</v>
      </c>
      <c r="G13" s="43">
        <v>0</v>
      </c>
      <c r="H13" s="43">
        <v>10000</v>
      </c>
      <c r="J13" s="43">
        <v>0</v>
      </c>
      <c r="K13" s="43">
        <v>10000</v>
      </c>
      <c r="L13" s="25"/>
      <c r="M13" s="27"/>
      <c r="N13" s="25"/>
      <c r="O13" s="2" t="b">
        <f t="shared" si="0"/>
        <v>1</v>
      </c>
      <c r="P13" s="12">
        <f t="shared" si="2"/>
        <v>10513.830000000096</v>
      </c>
      <c r="R13" s="20">
        <f t="shared" si="3"/>
        <v>42279</v>
      </c>
      <c r="S13" s="25" t="s">
        <v>275</v>
      </c>
      <c r="T13" s="25">
        <v>1</v>
      </c>
      <c r="U13" s="25" t="s">
        <v>368</v>
      </c>
      <c r="V13" s="25"/>
      <c r="W13" s="23" t="str">
        <f t="shared" si="1"/>
        <v>-</v>
      </c>
      <c r="X13" s="23">
        <f t="shared" si="1"/>
        <v>10000</v>
      </c>
      <c r="AC13" s="16" t="s">
        <v>155</v>
      </c>
    </row>
    <row r="14" spans="1:29" ht="13.5" x14ac:dyDescent="0.25">
      <c r="A14" s="40">
        <v>42279</v>
      </c>
      <c r="B14" s="41" t="s">
        <v>8</v>
      </c>
      <c r="C14" s="42" t="s">
        <v>29</v>
      </c>
      <c r="D14" s="42" t="s">
        <v>514</v>
      </c>
      <c r="E14" s="42">
        <v>0</v>
      </c>
      <c r="F14" s="42">
        <v>0</v>
      </c>
      <c r="G14" s="43">
        <v>0</v>
      </c>
      <c r="H14" s="43">
        <v>13.53</v>
      </c>
      <c r="J14" s="43">
        <v>0</v>
      </c>
      <c r="K14" s="43">
        <v>13.53</v>
      </c>
      <c r="L14" s="25"/>
      <c r="M14" s="27"/>
      <c r="N14" s="25"/>
      <c r="O14" s="2" t="b">
        <f t="shared" si="0"/>
        <v>1</v>
      </c>
      <c r="P14" s="12">
        <f t="shared" si="2"/>
        <v>10500.300000000096</v>
      </c>
      <c r="R14" s="20">
        <f t="shared" si="3"/>
        <v>42279</v>
      </c>
      <c r="S14" s="25" t="s">
        <v>159</v>
      </c>
      <c r="T14" s="25">
        <v>2</v>
      </c>
      <c r="U14" s="25" t="s">
        <v>368</v>
      </c>
      <c r="V14" s="25"/>
      <c r="W14" s="23" t="str">
        <f t="shared" si="1"/>
        <v>-</v>
      </c>
      <c r="X14" s="23">
        <f t="shared" si="1"/>
        <v>13.53</v>
      </c>
      <c r="AC14" s="16" t="s">
        <v>164</v>
      </c>
    </row>
    <row r="15" spans="1:29" ht="13.5" x14ac:dyDescent="0.25">
      <c r="A15" s="40">
        <v>42279</v>
      </c>
      <c r="B15" s="41" t="s">
        <v>10</v>
      </c>
      <c r="C15" s="42" t="s">
        <v>132</v>
      </c>
      <c r="D15" s="42" t="s">
        <v>515</v>
      </c>
      <c r="E15" s="42">
        <v>0</v>
      </c>
      <c r="F15" s="42">
        <v>0</v>
      </c>
      <c r="G15" s="43">
        <v>1000</v>
      </c>
      <c r="H15" s="43">
        <v>0</v>
      </c>
      <c r="J15" s="43">
        <v>1000</v>
      </c>
      <c r="K15" s="43">
        <v>0</v>
      </c>
      <c r="L15" s="25"/>
      <c r="M15" s="27"/>
      <c r="N15" s="25"/>
      <c r="O15" s="2" t="b">
        <f t="shared" si="0"/>
        <v>1</v>
      </c>
      <c r="P15" s="12">
        <f t="shared" si="2"/>
        <v>11500.300000000096</v>
      </c>
      <c r="R15" s="20">
        <f t="shared" si="3"/>
        <v>42279</v>
      </c>
      <c r="S15" s="25" t="s">
        <v>279</v>
      </c>
      <c r="T15" s="25">
        <v>1</v>
      </c>
      <c r="U15" s="25" t="s">
        <v>638</v>
      </c>
      <c r="V15" s="25"/>
      <c r="W15" s="23">
        <f t="shared" si="1"/>
        <v>1000</v>
      </c>
      <c r="X15" s="23" t="str">
        <f t="shared" si="1"/>
        <v>-</v>
      </c>
      <c r="AC15" s="16" t="s">
        <v>156</v>
      </c>
    </row>
    <row r="16" spans="1:29" ht="13.5" x14ac:dyDescent="0.25">
      <c r="A16" s="40">
        <v>42279</v>
      </c>
      <c r="B16" s="41" t="s">
        <v>13</v>
      </c>
      <c r="C16" s="42" t="s">
        <v>29</v>
      </c>
      <c r="D16" s="42" t="s">
        <v>514</v>
      </c>
      <c r="E16" s="42">
        <v>0</v>
      </c>
      <c r="F16" s="42">
        <v>0</v>
      </c>
      <c r="G16" s="43">
        <v>0</v>
      </c>
      <c r="H16" s="43">
        <v>605.6</v>
      </c>
      <c r="J16" s="27"/>
      <c r="K16" s="27"/>
      <c r="L16" s="43">
        <v>0</v>
      </c>
      <c r="M16" s="43">
        <v>605.6</v>
      </c>
      <c r="N16" s="25"/>
      <c r="O16" s="2" t="b">
        <f t="shared" si="0"/>
        <v>1</v>
      </c>
      <c r="P16" s="12">
        <f t="shared" si="2"/>
        <v>11500.300000000096</v>
      </c>
      <c r="R16" s="20">
        <f t="shared" si="3"/>
        <v>42279</v>
      </c>
      <c r="S16" s="25" t="s">
        <v>159</v>
      </c>
      <c r="T16" s="25">
        <v>3</v>
      </c>
      <c r="U16" s="25" t="s">
        <v>368</v>
      </c>
      <c r="V16" s="25"/>
      <c r="W16" s="23" t="str">
        <f t="shared" si="1"/>
        <v>-</v>
      </c>
      <c r="X16" s="23">
        <f t="shared" si="1"/>
        <v>11.773488654214038</v>
      </c>
      <c r="AC16" s="16" t="s">
        <v>219</v>
      </c>
    </row>
    <row r="17" spans="1:29" ht="13.5" x14ac:dyDescent="0.25">
      <c r="A17" s="40">
        <v>42279</v>
      </c>
      <c r="B17" s="41" t="s">
        <v>13</v>
      </c>
      <c r="C17" s="42" t="s">
        <v>55</v>
      </c>
      <c r="D17" s="42" t="s">
        <v>516</v>
      </c>
      <c r="E17" s="42">
        <v>0</v>
      </c>
      <c r="F17" s="42">
        <v>0</v>
      </c>
      <c r="G17" s="43">
        <v>0</v>
      </c>
      <c r="H17" s="43">
        <v>391251.71</v>
      </c>
      <c r="J17" s="27"/>
      <c r="K17" s="27"/>
      <c r="L17" s="43">
        <v>0</v>
      </c>
      <c r="M17" s="43">
        <v>391251.71</v>
      </c>
      <c r="N17" s="25"/>
      <c r="O17" s="2" t="b">
        <f t="shared" si="0"/>
        <v>1</v>
      </c>
      <c r="P17" s="12">
        <f t="shared" si="2"/>
        <v>11500.300000000096</v>
      </c>
      <c r="R17" s="20">
        <f t="shared" si="3"/>
        <v>42279</v>
      </c>
      <c r="S17" s="25" t="s">
        <v>171</v>
      </c>
      <c r="T17" s="25">
        <v>1</v>
      </c>
      <c r="U17" s="25" t="s">
        <v>639</v>
      </c>
      <c r="V17" s="25"/>
      <c r="W17" s="23" t="str">
        <f t="shared" si="1"/>
        <v>-</v>
      </c>
      <c r="X17" s="23">
        <f t="shared" si="1"/>
        <v>7606.3368042054835</v>
      </c>
      <c r="AC17" s="16" t="s">
        <v>356</v>
      </c>
    </row>
    <row r="18" spans="1:29" ht="13.5" x14ac:dyDescent="0.25">
      <c r="A18" s="40">
        <v>42279</v>
      </c>
      <c r="B18" s="41" t="s">
        <v>13</v>
      </c>
      <c r="C18" s="42" t="s">
        <v>9</v>
      </c>
      <c r="D18" s="42" t="s">
        <v>517</v>
      </c>
      <c r="E18" s="42">
        <v>0</v>
      </c>
      <c r="F18" s="42">
        <v>0</v>
      </c>
      <c r="G18" s="43">
        <v>0</v>
      </c>
      <c r="H18" s="43">
        <v>100000</v>
      </c>
      <c r="J18" s="25"/>
      <c r="K18" s="25"/>
      <c r="L18" s="43">
        <v>0</v>
      </c>
      <c r="M18" s="43">
        <v>100000</v>
      </c>
      <c r="N18" s="25"/>
      <c r="O18" s="2" t="b">
        <f t="shared" si="0"/>
        <v>1</v>
      </c>
      <c r="P18" s="12">
        <f t="shared" si="2"/>
        <v>11500.300000000096</v>
      </c>
      <c r="R18" s="20">
        <f t="shared" si="3"/>
        <v>42279</v>
      </c>
      <c r="S18" s="25" t="s">
        <v>347</v>
      </c>
      <c r="T18" s="25">
        <v>1</v>
      </c>
      <c r="U18" s="25" t="s">
        <v>368</v>
      </c>
      <c r="V18" s="25"/>
      <c r="W18" s="23" t="str">
        <f t="shared" si="1"/>
        <v>-</v>
      </c>
      <c r="X18" s="23">
        <f t="shared" si="1"/>
        <v>1944.1031463365318</v>
      </c>
      <c r="AC18" s="16" t="s">
        <v>161</v>
      </c>
    </row>
    <row r="19" spans="1:29" ht="13.5" x14ac:dyDescent="0.25">
      <c r="A19" s="40">
        <v>42279</v>
      </c>
      <c r="B19" s="41" t="s">
        <v>13</v>
      </c>
      <c r="C19" s="42" t="s">
        <v>132</v>
      </c>
      <c r="D19" s="42" t="s">
        <v>518</v>
      </c>
      <c r="E19" s="42">
        <v>0</v>
      </c>
      <c r="F19" s="42">
        <v>0</v>
      </c>
      <c r="G19" s="43">
        <v>529000</v>
      </c>
      <c r="H19" s="43">
        <v>0</v>
      </c>
      <c r="J19" s="25"/>
      <c r="K19" s="25"/>
      <c r="L19" s="43">
        <v>529000</v>
      </c>
      <c r="M19" s="43">
        <v>0</v>
      </c>
      <c r="N19" s="25"/>
      <c r="O19" s="2" t="b">
        <f t="shared" si="0"/>
        <v>1</v>
      </c>
      <c r="P19" s="12">
        <f t="shared" si="2"/>
        <v>11500.300000000096</v>
      </c>
      <c r="R19" s="20">
        <f t="shared" si="3"/>
        <v>42279</v>
      </c>
      <c r="S19" s="25" t="s">
        <v>276</v>
      </c>
      <c r="T19" s="25">
        <v>1</v>
      </c>
      <c r="U19" s="25" t="s">
        <v>368</v>
      </c>
      <c r="V19" s="25"/>
      <c r="W19" s="23">
        <f t="shared" si="1"/>
        <v>10284.305644120253</v>
      </c>
      <c r="X19" s="23" t="str">
        <f t="shared" si="1"/>
        <v>-</v>
      </c>
      <c r="AC19" s="16" t="s">
        <v>167</v>
      </c>
    </row>
    <row r="20" spans="1:29" ht="13.5" x14ac:dyDescent="0.25">
      <c r="A20" s="40">
        <v>42279</v>
      </c>
      <c r="B20" s="41" t="s">
        <v>13</v>
      </c>
      <c r="C20" s="42" t="s">
        <v>69</v>
      </c>
      <c r="D20" s="42" t="s">
        <v>519</v>
      </c>
      <c r="E20" s="42">
        <v>0</v>
      </c>
      <c r="F20" s="42">
        <v>0</v>
      </c>
      <c r="G20" s="43">
        <v>0</v>
      </c>
      <c r="H20" s="43">
        <v>40629.43</v>
      </c>
      <c r="J20" s="25"/>
      <c r="K20" s="25"/>
      <c r="L20" s="43">
        <v>0</v>
      </c>
      <c r="M20" s="43">
        <v>40629.43</v>
      </c>
      <c r="N20" s="25"/>
      <c r="O20" s="2" t="b">
        <f t="shared" si="0"/>
        <v>1</v>
      </c>
      <c r="P20" s="12">
        <f t="shared" si="2"/>
        <v>11500.300000000096</v>
      </c>
      <c r="R20" s="20">
        <f t="shared" si="3"/>
        <v>42279</v>
      </c>
      <c r="S20" s="25" t="s">
        <v>173</v>
      </c>
      <c r="T20" s="25">
        <v>1</v>
      </c>
      <c r="U20" s="25" t="s">
        <v>205</v>
      </c>
      <c r="V20" s="25"/>
      <c r="W20" s="23" t="str">
        <f t="shared" ref="W20:X50" si="4">IF((J20+L20/$X$6)&gt;0,(J20+L20/$X$6),"-")</f>
        <v>-</v>
      </c>
      <c r="X20" s="23">
        <f t="shared" si="4"/>
        <v>789.87802696859876</v>
      </c>
      <c r="AC20" s="16" t="s">
        <v>220</v>
      </c>
    </row>
    <row r="21" spans="1:29" ht="13.5" x14ac:dyDescent="0.25">
      <c r="A21" s="40">
        <v>42279</v>
      </c>
      <c r="B21" s="41" t="s">
        <v>13</v>
      </c>
      <c r="C21" s="42" t="s">
        <v>29</v>
      </c>
      <c r="D21" s="42" t="s">
        <v>520</v>
      </c>
      <c r="E21" s="42">
        <v>0</v>
      </c>
      <c r="F21" s="42">
        <v>0</v>
      </c>
      <c r="G21" s="43">
        <v>0</v>
      </c>
      <c r="H21" s="43">
        <v>693.2</v>
      </c>
      <c r="J21" s="25"/>
      <c r="K21" s="25"/>
      <c r="L21" s="43">
        <v>0</v>
      </c>
      <c r="M21" s="43">
        <v>693.2</v>
      </c>
      <c r="N21" s="25"/>
      <c r="O21" s="2" t="b">
        <f t="shared" si="0"/>
        <v>1</v>
      </c>
      <c r="P21" s="12">
        <f t="shared" si="2"/>
        <v>11500.300000000096</v>
      </c>
      <c r="R21" s="20">
        <f t="shared" si="3"/>
        <v>42279</v>
      </c>
      <c r="S21" s="25" t="s">
        <v>159</v>
      </c>
      <c r="T21" s="25">
        <v>4</v>
      </c>
      <c r="U21" s="25" t="s">
        <v>368</v>
      </c>
      <c r="V21" s="25"/>
      <c r="W21" s="23" t="str">
        <f t="shared" si="4"/>
        <v>-</v>
      </c>
      <c r="X21" s="23">
        <f t="shared" si="4"/>
        <v>13.47652301040484</v>
      </c>
      <c r="AC21" s="16" t="s">
        <v>162</v>
      </c>
    </row>
    <row r="22" spans="1:29" ht="13.5" x14ac:dyDescent="0.25">
      <c r="A22" s="40">
        <v>42279</v>
      </c>
      <c r="B22" s="41" t="s">
        <v>13</v>
      </c>
      <c r="C22" s="42" t="s">
        <v>66</v>
      </c>
      <c r="D22" s="42" t="s">
        <v>68</v>
      </c>
      <c r="E22" s="42">
        <v>0</v>
      </c>
      <c r="F22" s="42">
        <v>0</v>
      </c>
      <c r="G22" s="43">
        <v>0</v>
      </c>
      <c r="H22" s="43">
        <v>20376</v>
      </c>
      <c r="J22" s="25"/>
      <c r="K22" s="25"/>
      <c r="L22" s="43">
        <v>0</v>
      </c>
      <c r="M22" s="43">
        <v>20376</v>
      </c>
      <c r="N22" s="25"/>
      <c r="O22" s="2" t="b">
        <f t="shared" si="0"/>
        <v>1</v>
      </c>
      <c r="P22" s="12">
        <f t="shared" si="2"/>
        <v>11500.300000000096</v>
      </c>
      <c r="R22" s="20">
        <f t="shared" si="3"/>
        <v>42279</v>
      </c>
      <c r="S22" s="25" t="s">
        <v>174</v>
      </c>
      <c r="T22" s="25">
        <v>1</v>
      </c>
      <c r="U22" s="25" t="s">
        <v>206</v>
      </c>
      <c r="V22" s="25"/>
      <c r="W22" s="23" t="str">
        <f t="shared" si="4"/>
        <v>-</v>
      </c>
      <c r="X22" s="23">
        <f t="shared" si="4"/>
        <v>396.13045709753175</v>
      </c>
      <c r="AC22" s="16" t="s">
        <v>149</v>
      </c>
    </row>
    <row r="23" spans="1:29" ht="13.5" x14ac:dyDescent="0.25">
      <c r="A23" s="40">
        <v>42279</v>
      </c>
      <c r="B23" s="41" t="s">
        <v>13</v>
      </c>
      <c r="C23" s="42" t="s">
        <v>29</v>
      </c>
      <c r="D23" s="42" t="s">
        <v>70</v>
      </c>
      <c r="E23" s="42">
        <v>0</v>
      </c>
      <c r="F23" s="42">
        <v>0</v>
      </c>
      <c r="G23" s="43">
        <v>0</v>
      </c>
      <c r="H23" s="43">
        <v>20376</v>
      </c>
      <c r="J23" s="25"/>
      <c r="K23" s="25"/>
      <c r="L23" s="43">
        <v>0</v>
      </c>
      <c r="M23" s="43">
        <v>20376</v>
      </c>
      <c r="N23" s="25"/>
      <c r="O23" s="2" t="b">
        <f t="shared" si="0"/>
        <v>1</v>
      </c>
      <c r="P23" s="12">
        <f t="shared" si="2"/>
        <v>11500.300000000096</v>
      </c>
      <c r="R23" s="20">
        <f t="shared" si="3"/>
        <v>42279</v>
      </c>
      <c r="S23" s="25" t="s">
        <v>174</v>
      </c>
      <c r="T23" s="25">
        <v>1</v>
      </c>
      <c r="U23" s="25" t="s">
        <v>206</v>
      </c>
      <c r="V23" s="25"/>
      <c r="W23" s="23" t="str">
        <f t="shared" si="4"/>
        <v>-</v>
      </c>
      <c r="X23" s="23">
        <f t="shared" si="4"/>
        <v>396.13045709753175</v>
      </c>
      <c r="AC23" s="16" t="s">
        <v>221</v>
      </c>
    </row>
    <row r="24" spans="1:29" ht="13.5" x14ac:dyDescent="0.25">
      <c r="A24" s="40">
        <v>42279</v>
      </c>
      <c r="B24" s="41" t="s">
        <v>13</v>
      </c>
      <c r="C24" s="42" t="s">
        <v>66</v>
      </c>
      <c r="D24" s="42" t="s">
        <v>58</v>
      </c>
      <c r="E24" s="42">
        <v>0</v>
      </c>
      <c r="F24" s="42">
        <v>0</v>
      </c>
      <c r="G24" s="43">
        <v>0</v>
      </c>
      <c r="H24" s="43">
        <v>693.2</v>
      </c>
      <c r="J24" s="25"/>
      <c r="K24" s="25"/>
      <c r="L24" s="43">
        <v>0</v>
      </c>
      <c r="M24" s="43">
        <v>693.2</v>
      </c>
      <c r="N24" s="25"/>
      <c r="O24" s="2" t="b">
        <f t="shared" si="0"/>
        <v>1</v>
      </c>
      <c r="P24" s="12">
        <f t="shared" si="2"/>
        <v>11500.300000000096</v>
      </c>
      <c r="R24" s="20">
        <f t="shared" si="3"/>
        <v>42279</v>
      </c>
      <c r="S24" s="25" t="s">
        <v>159</v>
      </c>
      <c r="T24" s="25">
        <v>5</v>
      </c>
      <c r="U24" s="25" t="s">
        <v>368</v>
      </c>
      <c r="V24" s="25"/>
      <c r="W24" s="23" t="str">
        <f t="shared" si="4"/>
        <v>-</v>
      </c>
      <c r="X24" s="23">
        <f t="shared" si="4"/>
        <v>13.47652301040484</v>
      </c>
      <c r="AC24" s="16" t="s">
        <v>159</v>
      </c>
    </row>
    <row r="25" spans="1:29" ht="13.5" x14ac:dyDescent="0.25">
      <c r="A25" s="40">
        <v>42279</v>
      </c>
      <c r="B25" s="41" t="s">
        <v>14</v>
      </c>
      <c r="C25" s="42" t="s">
        <v>11</v>
      </c>
      <c r="D25" s="42" t="s">
        <v>26</v>
      </c>
      <c r="E25" s="42">
        <v>0</v>
      </c>
      <c r="F25" s="42">
        <v>0</v>
      </c>
      <c r="G25" s="43">
        <v>0</v>
      </c>
      <c r="H25" s="43">
        <v>8500</v>
      </c>
      <c r="J25" s="25"/>
      <c r="K25" s="25"/>
      <c r="L25" s="43">
        <v>0</v>
      </c>
      <c r="M25" s="43">
        <v>8500</v>
      </c>
      <c r="N25" s="25"/>
      <c r="O25" s="2" t="b">
        <f t="shared" si="0"/>
        <v>1</v>
      </c>
      <c r="P25" s="12">
        <f t="shared" si="2"/>
        <v>11500.300000000096</v>
      </c>
      <c r="R25" s="20">
        <f t="shared" si="3"/>
        <v>42279</v>
      </c>
      <c r="S25" s="25" t="s">
        <v>152</v>
      </c>
      <c r="T25" s="25">
        <v>1</v>
      </c>
      <c r="U25" s="25" t="s">
        <v>175</v>
      </c>
      <c r="V25" s="25"/>
      <c r="W25" s="23" t="str">
        <f t="shared" si="4"/>
        <v>-</v>
      </c>
      <c r="X25" s="23">
        <f t="shared" si="4"/>
        <v>165.2487674386052</v>
      </c>
      <c r="AC25" s="16" t="s">
        <v>163</v>
      </c>
    </row>
    <row r="26" spans="1:29" ht="13.5" x14ac:dyDescent="0.25">
      <c r="A26" s="40">
        <v>42279</v>
      </c>
      <c r="B26" s="41" t="s">
        <v>14</v>
      </c>
      <c r="C26" s="42" t="s">
        <v>20</v>
      </c>
      <c r="D26" s="42" t="s">
        <v>521</v>
      </c>
      <c r="E26" s="42">
        <v>0</v>
      </c>
      <c r="F26" s="42">
        <v>0</v>
      </c>
      <c r="G26" s="43">
        <v>0</v>
      </c>
      <c r="H26" s="43">
        <v>1000</v>
      </c>
      <c r="J26" s="25"/>
      <c r="K26" s="25"/>
      <c r="L26" s="43">
        <v>0</v>
      </c>
      <c r="M26" s="43">
        <v>1000</v>
      </c>
      <c r="N26" s="25"/>
      <c r="O26" s="2" t="b">
        <f t="shared" si="0"/>
        <v>1</v>
      </c>
      <c r="P26" s="12">
        <f t="shared" si="2"/>
        <v>11500.300000000096</v>
      </c>
      <c r="R26" s="20">
        <f t="shared" si="3"/>
        <v>42279</v>
      </c>
      <c r="S26" s="25" t="s">
        <v>164</v>
      </c>
      <c r="T26" s="25">
        <v>1</v>
      </c>
      <c r="U26" s="25" t="s">
        <v>579</v>
      </c>
      <c r="V26" s="25"/>
      <c r="W26" s="23" t="str">
        <f t="shared" si="4"/>
        <v>-</v>
      </c>
      <c r="X26" s="23">
        <f t="shared" si="4"/>
        <v>19.44103146336532</v>
      </c>
      <c r="AC26" s="16" t="s">
        <v>166</v>
      </c>
    </row>
    <row r="27" spans="1:29" ht="13.5" x14ac:dyDescent="0.25">
      <c r="A27" s="40">
        <v>42279</v>
      </c>
      <c r="B27" s="41" t="s">
        <v>14</v>
      </c>
      <c r="C27" s="42" t="s">
        <v>29</v>
      </c>
      <c r="D27" s="42" t="s">
        <v>522</v>
      </c>
      <c r="E27" s="42">
        <v>0</v>
      </c>
      <c r="F27" s="42">
        <v>0</v>
      </c>
      <c r="G27" s="43">
        <v>0</v>
      </c>
      <c r="H27" s="43">
        <v>5000</v>
      </c>
      <c r="J27" s="25"/>
      <c r="K27" s="25"/>
      <c r="L27" s="43">
        <v>0</v>
      </c>
      <c r="M27" s="43">
        <v>5000</v>
      </c>
      <c r="N27" s="25"/>
      <c r="O27" s="2" t="b">
        <f t="shared" si="0"/>
        <v>1</v>
      </c>
      <c r="P27" s="12">
        <f t="shared" si="2"/>
        <v>11500.300000000096</v>
      </c>
      <c r="R27" s="20">
        <f t="shared" si="3"/>
        <v>42279</v>
      </c>
      <c r="S27" s="25" t="s">
        <v>356</v>
      </c>
      <c r="T27" s="25">
        <v>1</v>
      </c>
      <c r="U27" s="25" t="s">
        <v>640</v>
      </c>
      <c r="V27" s="25"/>
      <c r="W27" s="23" t="str">
        <f t="shared" si="4"/>
        <v>-</v>
      </c>
      <c r="X27" s="23">
        <f t="shared" si="4"/>
        <v>97.2051573168266</v>
      </c>
      <c r="AC27" s="16" t="s">
        <v>222</v>
      </c>
    </row>
    <row r="28" spans="1:29" ht="13.5" x14ac:dyDescent="0.25">
      <c r="A28" s="40">
        <v>42279</v>
      </c>
      <c r="B28" s="41" t="s">
        <v>14</v>
      </c>
      <c r="C28" s="42" t="s">
        <v>16</v>
      </c>
      <c r="D28" s="42" t="s">
        <v>49</v>
      </c>
      <c r="E28" s="42">
        <v>0</v>
      </c>
      <c r="F28" s="42">
        <v>0</v>
      </c>
      <c r="G28" s="43">
        <v>0</v>
      </c>
      <c r="H28" s="43">
        <v>20225</v>
      </c>
      <c r="J28" s="25"/>
      <c r="K28" s="25"/>
      <c r="L28" s="43">
        <v>0</v>
      </c>
      <c r="M28" s="43">
        <v>20225</v>
      </c>
      <c r="N28" s="25"/>
      <c r="O28" s="2" t="b">
        <f t="shared" si="0"/>
        <v>1</v>
      </c>
      <c r="P28" s="12">
        <f t="shared" si="2"/>
        <v>11500.300000000096</v>
      </c>
      <c r="R28" s="20">
        <f t="shared" si="3"/>
        <v>42279</v>
      </c>
      <c r="S28" s="25" t="s">
        <v>153</v>
      </c>
      <c r="T28" s="25">
        <v>1</v>
      </c>
      <c r="U28" s="25" t="s">
        <v>641</v>
      </c>
      <c r="V28" s="25"/>
      <c r="W28" s="23" t="str">
        <f t="shared" si="4"/>
        <v>-</v>
      </c>
      <c r="X28" s="23">
        <f t="shared" si="4"/>
        <v>393.19486134656358</v>
      </c>
      <c r="AC28" s="16" t="s">
        <v>152</v>
      </c>
    </row>
    <row r="29" spans="1:29" ht="13.5" x14ac:dyDescent="0.25">
      <c r="A29" s="40">
        <v>42279</v>
      </c>
      <c r="B29" s="41" t="s">
        <v>14</v>
      </c>
      <c r="C29" s="42" t="s">
        <v>18</v>
      </c>
      <c r="D29" s="42" t="s">
        <v>523</v>
      </c>
      <c r="E29" s="42">
        <v>0</v>
      </c>
      <c r="F29" s="42">
        <v>0</v>
      </c>
      <c r="G29" s="43">
        <v>0</v>
      </c>
      <c r="H29" s="43">
        <v>3675</v>
      </c>
      <c r="J29" s="25"/>
      <c r="K29" s="25"/>
      <c r="L29" s="43">
        <v>0</v>
      </c>
      <c r="M29" s="43">
        <v>3675</v>
      </c>
      <c r="N29" s="25"/>
      <c r="O29" s="2" t="b">
        <f t="shared" si="0"/>
        <v>1</v>
      </c>
      <c r="P29" s="12">
        <f t="shared" si="2"/>
        <v>11500.300000000096</v>
      </c>
      <c r="R29" s="20">
        <f t="shared" si="3"/>
        <v>42279</v>
      </c>
      <c r="S29" s="25" t="s">
        <v>149</v>
      </c>
      <c r="T29" s="25">
        <v>1</v>
      </c>
      <c r="U29" s="25" t="s">
        <v>361</v>
      </c>
      <c r="V29" s="25"/>
      <c r="W29" s="23" t="str">
        <f t="shared" si="4"/>
        <v>-</v>
      </c>
      <c r="X29" s="23">
        <f t="shared" si="4"/>
        <v>71.445790627867552</v>
      </c>
      <c r="AC29" s="16" t="s">
        <v>151</v>
      </c>
    </row>
    <row r="30" spans="1:29" ht="13.5" x14ac:dyDescent="0.25">
      <c r="A30" s="40">
        <v>42279</v>
      </c>
      <c r="B30" s="41" t="s">
        <v>14</v>
      </c>
      <c r="C30" s="42" t="s">
        <v>20</v>
      </c>
      <c r="D30" s="42" t="s">
        <v>524</v>
      </c>
      <c r="E30" s="42">
        <v>0</v>
      </c>
      <c r="F30" s="42">
        <v>0</v>
      </c>
      <c r="G30" s="43">
        <v>0</v>
      </c>
      <c r="H30" s="43">
        <v>1540</v>
      </c>
      <c r="J30" s="25"/>
      <c r="K30" s="25"/>
      <c r="L30" s="43">
        <v>0</v>
      </c>
      <c r="M30" s="43">
        <v>1540</v>
      </c>
      <c r="N30" s="25"/>
      <c r="O30" s="2" t="b">
        <f t="shared" si="0"/>
        <v>1</v>
      </c>
      <c r="P30" s="12">
        <f t="shared" si="2"/>
        <v>11500.300000000096</v>
      </c>
      <c r="R30" s="20">
        <f t="shared" si="3"/>
        <v>42279</v>
      </c>
      <c r="S30" s="25" t="s">
        <v>154</v>
      </c>
      <c r="T30" s="25">
        <v>1</v>
      </c>
      <c r="U30" s="25" t="s">
        <v>178</v>
      </c>
      <c r="V30" s="25"/>
      <c r="W30" s="23" t="str">
        <f t="shared" si="4"/>
        <v>-</v>
      </c>
      <c r="X30" s="23">
        <f t="shared" si="4"/>
        <v>29.939188453582592</v>
      </c>
      <c r="AC30" s="16" t="s">
        <v>173</v>
      </c>
    </row>
    <row r="31" spans="1:29" ht="13.5" x14ac:dyDescent="0.25">
      <c r="A31" s="40">
        <v>42279</v>
      </c>
      <c r="B31" s="41" t="s">
        <v>14</v>
      </c>
      <c r="C31" s="42" t="s">
        <v>16</v>
      </c>
      <c r="D31" s="42" t="s">
        <v>525</v>
      </c>
      <c r="E31" s="42">
        <v>0</v>
      </c>
      <c r="F31" s="42">
        <v>0</v>
      </c>
      <c r="G31" s="43">
        <v>0</v>
      </c>
      <c r="H31" s="43">
        <v>2500</v>
      </c>
      <c r="J31" s="25"/>
      <c r="K31" s="25"/>
      <c r="L31" s="43">
        <v>0</v>
      </c>
      <c r="M31" s="43">
        <v>2500</v>
      </c>
      <c r="N31" s="25"/>
      <c r="O31" s="2" t="b">
        <f t="shared" si="0"/>
        <v>1</v>
      </c>
      <c r="P31" s="12">
        <f t="shared" si="2"/>
        <v>11500.300000000096</v>
      </c>
      <c r="R31" s="20">
        <f t="shared" si="3"/>
        <v>42279</v>
      </c>
      <c r="S31" s="25" t="s">
        <v>149</v>
      </c>
      <c r="T31" s="25">
        <v>1</v>
      </c>
      <c r="U31" s="25" t="s">
        <v>643</v>
      </c>
      <c r="V31" s="25"/>
      <c r="W31" s="23" t="str">
        <f t="shared" si="4"/>
        <v>-</v>
      </c>
      <c r="X31" s="23">
        <f t="shared" si="4"/>
        <v>48.6025786584133</v>
      </c>
      <c r="AC31" s="16" t="s">
        <v>174</v>
      </c>
    </row>
    <row r="32" spans="1:29" ht="13.5" x14ac:dyDescent="0.25">
      <c r="A32" s="40">
        <v>42279</v>
      </c>
      <c r="B32" s="41" t="s">
        <v>14</v>
      </c>
      <c r="C32" s="42" t="s">
        <v>16</v>
      </c>
      <c r="D32" s="42" t="s">
        <v>49</v>
      </c>
      <c r="E32" s="42">
        <v>0</v>
      </c>
      <c r="F32" s="42">
        <v>0</v>
      </c>
      <c r="G32" s="43">
        <v>0</v>
      </c>
      <c r="H32" s="43">
        <v>3510</v>
      </c>
      <c r="J32" s="25"/>
      <c r="K32" s="25"/>
      <c r="L32" s="43">
        <v>0</v>
      </c>
      <c r="M32" s="43">
        <v>3510</v>
      </c>
      <c r="N32" s="25"/>
      <c r="O32" s="2" t="b">
        <f t="shared" si="0"/>
        <v>1</v>
      </c>
      <c r="P32" s="12">
        <f t="shared" si="2"/>
        <v>11500.300000000096</v>
      </c>
      <c r="R32" s="20">
        <f t="shared" si="3"/>
        <v>42279</v>
      </c>
      <c r="S32" s="25" t="s">
        <v>153</v>
      </c>
      <c r="T32" s="25">
        <v>2</v>
      </c>
      <c r="U32" s="25" t="s">
        <v>644</v>
      </c>
      <c r="V32" s="25"/>
      <c r="W32" s="23" t="str">
        <f t="shared" si="4"/>
        <v>-</v>
      </c>
      <c r="X32" s="23">
        <f t="shared" si="4"/>
        <v>68.23802043641227</v>
      </c>
      <c r="AC32" s="16" t="s">
        <v>273</v>
      </c>
    </row>
    <row r="33" spans="1:29" ht="13.5" x14ac:dyDescent="0.25">
      <c r="A33" s="40">
        <v>42279</v>
      </c>
      <c r="B33" s="41" t="s">
        <v>14</v>
      </c>
      <c r="C33" s="42" t="s">
        <v>16</v>
      </c>
      <c r="D33" s="42" t="s">
        <v>23</v>
      </c>
      <c r="E33" s="42">
        <v>0</v>
      </c>
      <c r="F33" s="42">
        <v>0</v>
      </c>
      <c r="G33" s="43">
        <v>0</v>
      </c>
      <c r="H33" s="43">
        <v>675</v>
      </c>
      <c r="J33" s="25"/>
      <c r="K33" s="25"/>
      <c r="L33" s="43">
        <v>0</v>
      </c>
      <c r="M33" s="43">
        <v>675</v>
      </c>
      <c r="N33" s="25"/>
      <c r="O33" s="2" t="b">
        <f t="shared" si="0"/>
        <v>1</v>
      </c>
      <c r="P33" s="12">
        <f t="shared" si="2"/>
        <v>11500.300000000096</v>
      </c>
      <c r="R33" s="20">
        <f t="shared" si="3"/>
        <v>42279</v>
      </c>
      <c r="S33" s="25" t="s">
        <v>155</v>
      </c>
      <c r="T33" s="25">
        <v>1</v>
      </c>
      <c r="U33" s="25" t="s">
        <v>288</v>
      </c>
      <c r="V33" s="25"/>
      <c r="W33" s="23" t="str">
        <f t="shared" si="4"/>
        <v>-</v>
      </c>
      <c r="X33" s="23">
        <f t="shared" si="4"/>
        <v>13.12269623777159</v>
      </c>
      <c r="AC33" s="16" t="s">
        <v>275</v>
      </c>
    </row>
    <row r="34" spans="1:29" ht="13.5" x14ac:dyDescent="0.25">
      <c r="A34" s="40">
        <v>42279</v>
      </c>
      <c r="B34" s="41" t="s">
        <v>14</v>
      </c>
      <c r="C34" s="42" t="s">
        <v>29</v>
      </c>
      <c r="D34" s="42" t="s">
        <v>526</v>
      </c>
      <c r="E34" s="42">
        <v>0</v>
      </c>
      <c r="F34" s="42">
        <v>0</v>
      </c>
      <c r="G34" s="43">
        <v>0</v>
      </c>
      <c r="H34" s="43">
        <v>500</v>
      </c>
      <c r="J34" s="25"/>
      <c r="K34" s="25"/>
      <c r="L34" s="43">
        <v>0</v>
      </c>
      <c r="M34" s="43">
        <v>500</v>
      </c>
      <c r="N34" s="25"/>
      <c r="O34" s="2" t="b">
        <f t="shared" si="0"/>
        <v>1</v>
      </c>
      <c r="P34" s="12">
        <f t="shared" si="2"/>
        <v>11500.300000000096</v>
      </c>
      <c r="R34" s="20">
        <f t="shared" si="3"/>
        <v>42279</v>
      </c>
      <c r="S34" s="25" t="s">
        <v>166</v>
      </c>
      <c r="T34" s="25">
        <v>1</v>
      </c>
      <c r="U34" s="25" t="s">
        <v>610</v>
      </c>
      <c r="V34" s="25"/>
      <c r="W34" s="23" t="str">
        <f t="shared" si="4"/>
        <v>-</v>
      </c>
      <c r="X34" s="23">
        <f t="shared" si="4"/>
        <v>9.72051573168266</v>
      </c>
      <c r="AC34" s="16" t="s">
        <v>276</v>
      </c>
    </row>
    <row r="35" spans="1:29" ht="13.5" x14ac:dyDescent="0.25">
      <c r="A35" s="40">
        <v>42279</v>
      </c>
      <c r="B35" s="41" t="s">
        <v>14</v>
      </c>
      <c r="C35" s="42" t="s">
        <v>18</v>
      </c>
      <c r="D35" s="42" t="s">
        <v>527</v>
      </c>
      <c r="E35" s="42">
        <v>0</v>
      </c>
      <c r="F35" s="42">
        <v>0</v>
      </c>
      <c r="G35" s="43">
        <v>0</v>
      </c>
      <c r="H35" s="43">
        <v>350</v>
      </c>
      <c r="J35" s="25"/>
      <c r="K35" s="25"/>
      <c r="L35" s="43">
        <v>0</v>
      </c>
      <c r="M35" s="43">
        <v>350</v>
      </c>
      <c r="N35" s="25"/>
      <c r="O35" s="2" t="b">
        <f t="shared" si="0"/>
        <v>1</v>
      </c>
      <c r="P35" s="12">
        <f t="shared" si="2"/>
        <v>11500.300000000096</v>
      </c>
      <c r="R35" s="20">
        <f t="shared" si="3"/>
        <v>42279</v>
      </c>
      <c r="S35" s="25" t="s">
        <v>149</v>
      </c>
      <c r="T35" s="25">
        <v>2</v>
      </c>
      <c r="U35" s="25" t="s">
        <v>645</v>
      </c>
      <c r="V35" s="25"/>
      <c r="W35" s="23" t="str">
        <f t="shared" si="4"/>
        <v>-</v>
      </c>
      <c r="X35" s="23">
        <f t="shared" si="4"/>
        <v>6.8043610121778615</v>
      </c>
      <c r="AC35" s="16" t="s">
        <v>279</v>
      </c>
    </row>
    <row r="36" spans="1:29" ht="13.5" x14ac:dyDescent="0.25">
      <c r="A36" s="40">
        <v>42279</v>
      </c>
      <c r="B36" s="41" t="s">
        <v>14</v>
      </c>
      <c r="C36" s="42" t="s">
        <v>132</v>
      </c>
      <c r="D36" s="42" t="s">
        <v>528</v>
      </c>
      <c r="E36" s="42">
        <v>0</v>
      </c>
      <c r="F36" s="42">
        <v>0</v>
      </c>
      <c r="G36" s="43">
        <v>100000</v>
      </c>
      <c r="H36" s="43">
        <v>0</v>
      </c>
      <c r="J36" s="25"/>
      <c r="K36" s="25"/>
      <c r="L36" s="43">
        <v>100000</v>
      </c>
      <c r="M36" s="43">
        <v>0</v>
      </c>
      <c r="N36" s="25"/>
      <c r="O36" s="2" t="b">
        <f t="shared" si="0"/>
        <v>1</v>
      </c>
      <c r="P36" s="12">
        <f t="shared" si="2"/>
        <v>11500.300000000096</v>
      </c>
      <c r="R36" s="20">
        <f t="shared" si="3"/>
        <v>42279</v>
      </c>
      <c r="S36" s="25" t="s">
        <v>279</v>
      </c>
      <c r="T36" s="25">
        <v>1</v>
      </c>
      <c r="U36" s="25" t="s">
        <v>646</v>
      </c>
      <c r="V36" s="25"/>
      <c r="W36" s="23">
        <f t="shared" si="4"/>
        <v>1944.1031463365318</v>
      </c>
      <c r="X36" s="23" t="str">
        <f t="shared" si="4"/>
        <v>-</v>
      </c>
      <c r="AC36" s="16" t="s">
        <v>347</v>
      </c>
    </row>
    <row r="37" spans="1:29" ht="12.75" x14ac:dyDescent="0.25">
      <c r="A37" s="40">
        <v>42285</v>
      </c>
      <c r="B37" s="41" t="s">
        <v>8</v>
      </c>
      <c r="C37" s="42" t="s">
        <v>60</v>
      </c>
      <c r="D37" s="42" t="s">
        <v>529</v>
      </c>
      <c r="E37" s="42">
        <v>0</v>
      </c>
      <c r="F37" s="42">
        <v>0</v>
      </c>
      <c r="G37" s="43">
        <v>36000</v>
      </c>
      <c r="H37" s="43">
        <v>0</v>
      </c>
      <c r="J37" s="43">
        <v>36000</v>
      </c>
      <c r="K37" s="43">
        <v>0</v>
      </c>
      <c r="L37" s="27"/>
      <c r="M37" s="27"/>
      <c r="N37" s="25"/>
      <c r="O37" s="2" t="b">
        <f t="shared" si="0"/>
        <v>1</v>
      </c>
      <c r="P37" s="12">
        <f t="shared" si="2"/>
        <v>47500.300000000097</v>
      </c>
      <c r="R37" s="20">
        <f t="shared" si="3"/>
        <v>42285</v>
      </c>
      <c r="S37" s="25" t="s">
        <v>279</v>
      </c>
      <c r="T37" s="25">
        <v>1</v>
      </c>
      <c r="U37" s="25" t="s">
        <v>170</v>
      </c>
      <c r="V37" s="25"/>
      <c r="W37" s="23">
        <f t="shared" si="4"/>
        <v>36000</v>
      </c>
      <c r="X37" s="23" t="str">
        <f t="shared" si="4"/>
        <v>-</v>
      </c>
      <c r="AC37" s="17" t="s">
        <v>282</v>
      </c>
    </row>
    <row r="38" spans="1:29" ht="12.75" x14ac:dyDescent="0.25">
      <c r="A38" s="40">
        <v>42285</v>
      </c>
      <c r="B38" s="41" t="s">
        <v>8</v>
      </c>
      <c r="C38" s="42" t="s">
        <v>29</v>
      </c>
      <c r="D38" s="42" t="s">
        <v>434</v>
      </c>
      <c r="E38" s="42">
        <v>0</v>
      </c>
      <c r="F38" s="42">
        <v>0</v>
      </c>
      <c r="G38" s="43">
        <v>0</v>
      </c>
      <c r="H38" s="43">
        <v>34.5</v>
      </c>
      <c r="J38" s="43">
        <v>0</v>
      </c>
      <c r="K38" s="43">
        <v>34.5</v>
      </c>
      <c r="L38" s="27"/>
      <c r="M38" s="27"/>
      <c r="N38" s="25"/>
      <c r="O38" s="2" t="b">
        <f t="shared" si="0"/>
        <v>1</v>
      </c>
      <c r="P38" s="12">
        <f t="shared" si="2"/>
        <v>47465.800000000097</v>
      </c>
      <c r="R38" s="20">
        <f t="shared" si="3"/>
        <v>42285</v>
      </c>
      <c r="S38" s="25" t="s">
        <v>159</v>
      </c>
      <c r="T38" s="25">
        <v>6</v>
      </c>
      <c r="U38" s="25" t="s">
        <v>368</v>
      </c>
      <c r="V38" s="25"/>
      <c r="W38" s="23" t="str">
        <f t="shared" si="4"/>
        <v>-</v>
      </c>
      <c r="X38" s="23">
        <f t="shared" si="4"/>
        <v>34.5</v>
      </c>
      <c r="AC38" s="17" t="s">
        <v>286</v>
      </c>
    </row>
    <row r="39" spans="1:29" ht="12.75" x14ac:dyDescent="0.25">
      <c r="A39" s="40">
        <v>42285</v>
      </c>
      <c r="B39" s="41" t="s">
        <v>10</v>
      </c>
      <c r="C39" s="42" t="s">
        <v>123</v>
      </c>
      <c r="D39" s="42" t="s">
        <v>530</v>
      </c>
      <c r="E39" s="42">
        <v>0</v>
      </c>
      <c r="F39" s="42">
        <v>0</v>
      </c>
      <c r="G39" s="43">
        <v>0</v>
      </c>
      <c r="H39" s="43">
        <v>280</v>
      </c>
      <c r="J39" s="43">
        <v>0</v>
      </c>
      <c r="K39" s="43">
        <v>280</v>
      </c>
      <c r="L39" s="27"/>
      <c r="M39" s="27"/>
      <c r="N39" s="25"/>
      <c r="O39" s="2" t="b">
        <f t="shared" si="0"/>
        <v>1</v>
      </c>
      <c r="P39" s="12">
        <f t="shared" si="2"/>
        <v>47185.800000000097</v>
      </c>
      <c r="R39" s="20">
        <f t="shared" si="3"/>
        <v>42285</v>
      </c>
      <c r="S39" s="25" t="s">
        <v>166</v>
      </c>
      <c r="T39" s="25">
        <v>2</v>
      </c>
      <c r="U39" s="25" t="s">
        <v>647</v>
      </c>
      <c r="V39" s="25"/>
      <c r="W39" s="23" t="str">
        <f t="shared" si="4"/>
        <v>-</v>
      </c>
      <c r="X39" s="23">
        <f t="shared" si="4"/>
        <v>280</v>
      </c>
      <c r="AC39" s="17" t="s">
        <v>289</v>
      </c>
    </row>
    <row r="40" spans="1:29" ht="12.75" x14ac:dyDescent="0.25">
      <c r="A40" s="40">
        <v>42285</v>
      </c>
      <c r="B40" s="41" t="s">
        <v>13</v>
      </c>
      <c r="C40" s="42" t="s">
        <v>29</v>
      </c>
      <c r="D40" s="42" t="s">
        <v>531</v>
      </c>
      <c r="E40" s="42">
        <v>0</v>
      </c>
      <c r="F40" s="42">
        <v>0</v>
      </c>
      <c r="G40" s="43">
        <v>0</v>
      </c>
      <c r="H40" s="43">
        <v>70385</v>
      </c>
      <c r="J40" s="27"/>
      <c r="K40" s="27"/>
      <c r="L40" s="27"/>
      <c r="M40" s="43">
        <v>70385</v>
      </c>
      <c r="N40" s="25"/>
      <c r="O40" s="2" t="b">
        <f t="shared" si="0"/>
        <v>1</v>
      </c>
      <c r="P40" s="12">
        <f t="shared" si="2"/>
        <v>47185.800000000097</v>
      </c>
      <c r="R40" s="20">
        <f t="shared" si="3"/>
        <v>42285</v>
      </c>
      <c r="S40" s="25" t="s">
        <v>166</v>
      </c>
      <c r="T40" s="25">
        <v>3</v>
      </c>
      <c r="U40" s="25" t="s">
        <v>622</v>
      </c>
      <c r="V40" s="25"/>
      <c r="W40" s="23" t="str">
        <f t="shared" si="4"/>
        <v>-</v>
      </c>
      <c r="X40" s="23">
        <f t="shared" si="4"/>
        <v>1368.3569995489679</v>
      </c>
      <c r="AC40" s="17" t="s">
        <v>154</v>
      </c>
    </row>
    <row r="41" spans="1:29" ht="12.75" x14ac:dyDescent="0.25">
      <c r="A41" s="40">
        <v>42285</v>
      </c>
      <c r="B41" s="41" t="s">
        <v>14</v>
      </c>
      <c r="C41" s="42" t="s">
        <v>11</v>
      </c>
      <c r="D41" s="42" t="s">
        <v>26</v>
      </c>
      <c r="E41" s="42">
        <v>0</v>
      </c>
      <c r="F41" s="42">
        <v>0</v>
      </c>
      <c r="G41" s="43">
        <v>0</v>
      </c>
      <c r="H41" s="43">
        <v>11000</v>
      </c>
      <c r="J41" s="25"/>
      <c r="K41" s="25"/>
      <c r="L41" s="25"/>
      <c r="M41" s="43">
        <v>11000</v>
      </c>
      <c r="N41" s="25"/>
      <c r="O41" s="2" t="b">
        <f t="shared" si="0"/>
        <v>1</v>
      </c>
      <c r="P41" s="12">
        <f t="shared" si="2"/>
        <v>47185.800000000097</v>
      </c>
      <c r="R41" s="20">
        <f t="shared" si="3"/>
        <v>42285</v>
      </c>
      <c r="S41" s="25" t="s">
        <v>152</v>
      </c>
      <c r="T41" s="25">
        <v>1</v>
      </c>
      <c r="U41" s="25" t="s">
        <v>175</v>
      </c>
      <c r="V41" s="25"/>
      <c r="W41" s="23" t="str">
        <f t="shared" si="4"/>
        <v>-</v>
      </c>
      <c r="X41" s="23">
        <f t="shared" si="4"/>
        <v>213.85134609701851</v>
      </c>
      <c r="AC41" s="17" t="s">
        <v>346</v>
      </c>
    </row>
    <row r="42" spans="1:29" ht="12.75" x14ac:dyDescent="0.25">
      <c r="A42" s="40">
        <v>42285</v>
      </c>
      <c r="B42" s="41" t="s">
        <v>14</v>
      </c>
      <c r="C42" s="42" t="s">
        <v>16</v>
      </c>
      <c r="D42" s="42" t="s">
        <v>23</v>
      </c>
      <c r="E42" s="42">
        <v>0</v>
      </c>
      <c r="F42" s="42">
        <v>0</v>
      </c>
      <c r="G42" s="43">
        <v>0</v>
      </c>
      <c r="H42" s="43">
        <v>575</v>
      </c>
      <c r="J42" s="25"/>
      <c r="K42" s="25"/>
      <c r="L42" s="25"/>
      <c r="M42" s="43">
        <v>575</v>
      </c>
      <c r="N42" s="25"/>
      <c r="O42" s="2" t="b">
        <f t="shared" si="0"/>
        <v>1</v>
      </c>
      <c r="P42" s="12">
        <f t="shared" si="2"/>
        <v>47185.800000000097</v>
      </c>
      <c r="R42" s="20">
        <f t="shared" si="3"/>
        <v>42285</v>
      </c>
      <c r="S42" s="25" t="s">
        <v>155</v>
      </c>
      <c r="T42" s="25">
        <v>1</v>
      </c>
      <c r="U42" s="25" t="s">
        <v>288</v>
      </c>
      <c r="V42" s="25"/>
      <c r="W42" s="23" t="str">
        <f t="shared" si="4"/>
        <v>-</v>
      </c>
      <c r="X42" s="23">
        <f t="shared" si="4"/>
        <v>11.178593091435058</v>
      </c>
      <c r="AC42" s="17" t="s">
        <v>371</v>
      </c>
    </row>
    <row r="43" spans="1:29" ht="12.75" x14ac:dyDescent="0.25">
      <c r="A43" s="40">
        <v>42285</v>
      </c>
      <c r="B43" s="41" t="s">
        <v>14</v>
      </c>
      <c r="C43" s="42" t="s">
        <v>11</v>
      </c>
      <c r="D43" s="42" t="s">
        <v>532</v>
      </c>
      <c r="E43" s="42">
        <v>0</v>
      </c>
      <c r="F43" s="42">
        <v>0</v>
      </c>
      <c r="G43" s="43">
        <v>0</v>
      </c>
      <c r="H43" s="43">
        <v>1550</v>
      </c>
      <c r="J43" s="25"/>
      <c r="K43" s="25"/>
      <c r="L43" s="25"/>
      <c r="M43" s="43">
        <v>1550</v>
      </c>
      <c r="N43" s="25"/>
      <c r="O43" s="2" t="b">
        <f t="shared" si="0"/>
        <v>1</v>
      </c>
      <c r="P43" s="12">
        <f t="shared" si="2"/>
        <v>47185.800000000097</v>
      </c>
      <c r="R43" s="20">
        <f t="shared" si="3"/>
        <v>42285</v>
      </c>
      <c r="S43" s="25" t="s">
        <v>151</v>
      </c>
      <c r="T43" s="25">
        <v>1</v>
      </c>
      <c r="U43" s="25" t="s">
        <v>648</v>
      </c>
      <c r="V43" s="25"/>
      <c r="W43" s="23" t="str">
        <f t="shared" si="4"/>
        <v>-</v>
      </c>
      <c r="X43" s="23">
        <f t="shared" si="4"/>
        <v>30.133598768216245</v>
      </c>
      <c r="AC43" s="17" t="s">
        <v>571</v>
      </c>
    </row>
    <row r="44" spans="1:29" ht="12.75" x14ac:dyDescent="0.25">
      <c r="A44" s="40">
        <v>42285</v>
      </c>
      <c r="B44" s="41" t="s">
        <v>14</v>
      </c>
      <c r="C44" s="42" t="s">
        <v>29</v>
      </c>
      <c r="D44" s="42" t="s">
        <v>526</v>
      </c>
      <c r="E44" s="42">
        <v>0</v>
      </c>
      <c r="F44" s="42">
        <v>0</v>
      </c>
      <c r="G44" s="43">
        <v>0</v>
      </c>
      <c r="H44" s="43">
        <v>3000</v>
      </c>
      <c r="J44" s="25"/>
      <c r="K44" s="25"/>
      <c r="L44" s="25"/>
      <c r="M44" s="43">
        <v>3000</v>
      </c>
      <c r="N44" s="25"/>
      <c r="O44" s="2" t="b">
        <f t="shared" si="0"/>
        <v>1</v>
      </c>
      <c r="P44" s="12">
        <f t="shared" si="2"/>
        <v>47185.800000000097</v>
      </c>
      <c r="R44" s="20">
        <f t="shared" ref="R44:R85" si="5">A44</f>
        <v>42285</v>
      </c>
      <c r="S44" s="25" t="s">
        <v>219</v>
      </c>
      <c r="T44" s="25">
        <v>1</v>
      </c>
      <c r="U44" s="25" t="s">
        <v>355</v>
      </c>
      <c r="V44" s="25"/>
      <c r="W44" s="23" t="str">
        <f t="shared" si="4"/>
        <v>-</v>
      </c>
      <c r="X44" s="23">
        <f t="shared" si="4"/>
        <v>58.32309439009596</v>
      </c>
      <c r="AC44" s="2" t="s">
        <v>642</v>
      </c>
    </row>
    <row r="45" spans="1:29" ht="12.75" x14ac:dyDescent="0.25">
      <c r="A45" s="40">
        <v>42285</v>
      </c>
      <c r="B45" s="41" t="s">
        <v>14</v>
      </c>
      <c r="C45" s="42" t="s">
        <v>18</v>
      </c>
      <c r="D45" s="42" t="s">
        <v>533</v>
      </c>
      <c r="E45" s="42">
        <v>0</v>
      </c>
      <c r="F45" s="42">
        <v>0</v>
      </c>
      <c r="G45" s="43">
        <v>0</v>
      </c>
      <c r="H45" s="43">
        <v>1422</v>
      </c>
      <c r="J45" s="25"/>
      <c r="K45" s="25"/>
      <c r="L45" s="25"/>
      <c r="M45" s="43">
        <v>1422</v>
      </c>
      <c r="N45" s="25"/>
      <c r="O45" s="2" t="b">
        <f t="shared" si="0"/>
        <v>1</v>
      </c>
      <c r="P45" s="12">
        <f t="shared" si="2"/>
        <v>47185.800000000097</v>
      </c>
      <c r="R45" s="20">
        <f t="shared" si="5"/>
        <v>42285</v>
      </c>
      <c r="S45" s="25" t="s">
        <v>149</v>
      </c>
      <c r="T45" s="25">
        <v>1</v>
      </c>
      <c r="U45" s="25" t="s">
        <v>363</v>
      </c>
      <c r="V45" s="25"/>
      <c r="W45" s="23" t="str">
        <f t="shared" si="4"/>
        <v>-</v>
      </c>
      <c r="X45" s="23">
        <f t="shared" si="4"/>
        <v>27.645146740905485</v>
      </c>
    </row>
    <row r="46" spans="1:29" ht="12.75" x14ac:dyDescent="0.25">
      <c r="A46" s="40">
        <v>42285</v>
      </c>
      <c r="B46" s="41" t="s">
        <v>14</v>
      </c>
      <c r="C46" s="42" t="s">
        <v>16</v>
      </c>
      <c r="D46" s="42" t="s">
        <v>534</v>
      </c>
      <c r="E46" s="42">
        <v>0</v>
      </c>
      <c r="F46" s="42">
        <v>0</v>
      </c>
      <c r="G46" s="43">
        <v>0</v>
      </c>
      <c r="H46" s="43">
        <v>1280</v>
      </c>
      <c r="J46" s="25"/>
      <c r="K46" s="25"/>
      <c r="L46" s="25"/>
      <c r="M46" s="43">
        <v>1280</v>
      </c>
      <c r="N46" s="25"/>
      <c r="O46" s="2" t="b">
        <f t="shared" si="0"/>
        <v>1</v>
      </c>
      <c r="P46" s="12">
        <f t="shared" si="2"/>
        <v>47185.800000000097</v>
      </c>
      <c r="R46" s="20">
        <f t="shared" si="5"/>
        <v>42285</v>
      </c>
      <c r="S46" s="25" t="s">
        <v>153</v>
      </c>
      <c r="T46" s="25">
        <v>3</v>
      </c>
      <c r="U46" s="25" t="s">
        <v>649</v>
      </c>
      <c r="V46" s="25"/>
      <c r="W46" s="23" t="str">
        <f t="shared" si="4"/>
        <v>-</v>
      </c>
      <c r="X46" s="23">
        <f t="shared" si="4"/>
        <v>24.884520273107608</v>
      </c>
    </row>
    <row r="47" spans="1:29" ht="12.75" x14ac:dyDescent="0.25">
      <c r="A47" s="40">
        <v>42285</v>
      </c>
      <c r="B47" s="41" t="s">
        <v>14</v>
      </c>
      <c r="C47" s="42" t="s">
        <v>16</v>
      </c>
      <c r="D47" s="42" t="s">
        <v>49</v>
      </c>
      <c r="E47" s="42">
        <v>0</v>
      </c>
      <c r="F47" s="42">
        <v>0</v>
      </c>
      <c r="G47" s="43">
        <v>0</v>
      </c>
      <c r="H47" s="43">
        <v>23675</v>
      </c>
      <c r="J47" s="25"/>
      <c r="K47" s="25"/>
      <c r="L47" s="25"/>
      <c r="M47" s="43">
        <v>23675</v>
      </c>
      <c r="N47" s="25"/>
      <c r="O47" s="2" t="b">
        <f t="shared" si="0"/>
        <v>1</v>
      </c>
      <c r="P47" s="12">
        <f t="shared" si="2"/>
        <v>47185.800000000097</v>
      </c>
      <c r="R47" s="20">
        <f t="shared" si="5"/>
        <v>42285</v>
      </c>
      <c r="S47" s="25" t="s">
        <v>153</v>
      </c>
      <c r="T47" s="25">
        <v>4</v>
      </c>
      <c r="U47" s="25" t="s">
        <v>196</v>
      </c>
      <c r="V47" s="25"/>
      <c r="W47" s="23" t="str">
        <f t="shared" si="4"/>
        <v>-</v>
      </c>
      <c r="X47" s="23">
        <f t="shared" si="4"/>
        <v>460.26641989517395</v>
      </c>
    </row>
    <row r="48" spans="1:29" ht="12.75" x14ac:dyDescent="0.25">
      <c r="A48" s="40">
        <v>42292</v>
      </c>
      <c r="B48" s="41" t="s">
        <v>8</v>
      </c>
      <c r="C48" s="42" t="s">
        <v>9</v>
      </c>
      <c r="D48" s="42" t="s">
        <v>470</v>
      </c>
      <c r="E48" s="42">
        <v>0</v>
      </c>
      <c r="F48" s="42">
        <v>0</v>
      </c>
      <c r="G48" s="43">
        <v>0</v>
      </c>
      <c r="H48" s="43">
        <v>15000</v>
      </c>
      <c r="J48" s="25"/>
      <c r="K48" s="43">
        <v>15000</v>
      </c>
      <c r="L48" s="25"/>
      <c r="M48" s="25"/>
      <c r="N48" s="25"/>
      <c r="O48" s="2" t="b">
        <f t="shared" si="0"/>
        <v>1</v>
      </c>
      <c r="P48" s="12">
        <f t="shared" si="2"/>
        <v>32185.800000000097</v>
      </c>
      <c r="R48" s="20">
        <f t="shared" si="5"/>
        <v>42292</v>
      </c>
      <c r="S48" s="25" t="s">
        <v>275</v>
      </c>
      <c r="T48" s="25">
        <v>2</v>
      </c>
      <c r="U48" s="25" t="s">
        <v>368</v>
      </c>
      <c r="V48" s="25"/>
      <c r="W48" s="23" t="str">
        <f t="shared" si="4"/>
        <v>-</v>
      </c>
      <c r="X48" s="23">
        <f t="shared" si="4"/>
        <v>15000</v>
      </c>
    </row>
    <row r="49" spans="1:24" ht="12.75" x14ac:dyDescent="0.25">
      <c r="A49" s="40">
        <v>42292</v>
      </c>
      <c r="B49" s="41" t="s">
        <v>8</v>
      </c>
      <c r="C49" s="42" t="s">
        <v>29</v>
      </c>
      <c r="D49" s="42" t="s">
        <v>535</v>
      </c>
      <c r="E49" s="42">
        <v>0</v>
      </c>
      <c r="F49" s="42">
        <v>0</v>
      </c>
      <c r="G49" s="43">
        <v>0</v>
      </c>
      <c r="H49" s="43">
        <v>1440</v>
      </c>
      <c r="J49" s="25"/>
      <c r="K49" s="43">
        <v>1440</v>
      </c>
      <c r="L49" s="25"/>
      <c r="M49" s="25"/>
      <c r="N49" s="25"/>
      <c r="O49" s="2" t="b">
        <f t="shared" si="0"/>
        <v>1</v>
      </c>
      <c r="P49" s="12">
        <f t="shared" si="2"/>
        <v>30745.800000000097</v>
      </c>
      <c r="R49" s="20">
        <f t="shared" si="5"/>
        <v>42292</v>
      </c>
      <c r="S49" s="25" t="s">
        <v>163</v>
      </c>
      <c r="T49" s="25">
        <v>1</v>
      </c>
      <c r="U49" s="25" t="s">
        <v>169</v>
      </c>
      <c r="V49" s="25"/>
      <c r="W49" s="23" t="str">
        <f t="shared" si="4"/>
        <v>-</v>
      </c>
      <c r="X49" s="23">
        <f t="shared" si="4"/>
        <v>1440</v>
      </c>
    </row>
    <row r="50" spans="1:24" ht="12.75" x14ac:dyDescent="0.25">
      <c r="A50" s="40">
        <v>42292</v>
      </c>
      <c r="B50" s="41" t="s">
        <v>8</v>
      </c>
      <c r="C50" s="42" t="s">
        <v>29</v>
      </c>
      <c r="D50" s="42" t="s">
        <v>536</v>
      </c>
      <c r="E50" s="42">
        <v>0</v>
      </c>
      <c r="F50" s="42">
        <v>0</v>
      </c>
      <c r="G50" s="43">
        <v>0</v>
      </c>
      <c r="H50" s="43">
        <v>7.7</v>
      </c>
      <c r="J50" s="25"/>
      <c r="K50" s="43">
        <v>7.7</v>
      </c>
      <c r="L50" s="25"/>
      <c r="M50" s="25"/>
      <c r="N50" s="25"/>
      <c r="O50" s="2" t="b">
        <f t="shared" si="0"/>
        <v>1</v>
      </c>
      <c r="P50" s="12">
        <f t="shared" si="2"/>
        <v>30738.100000000097</v>
      </c>
      <c r="R50" s="20">
        <f t="shared" si="5"/>
        <v>42292</v>
      </c>
      <c r="S50" s="25" t="s">
        <v>159</v>
      </c>
      <c r="T50" s="25">
        <v>7</v>
      </c>
      <c r="U50" s="25" t="s">
        <v>368</v>
      </c>
      <c r="V50" s="25"/>
      <c r="W50" s="23" t="str">
        <f t="shared" si="4"/>
        <v>-</v>
      </c>
      <c r="X50" s="23">
        <f t="shared" si="4"/>
        <v>7.7</v>
      </c>
    </row>
    <row r="51" spans="1:24" ht="12.75" x14ac:dyDescent="0.25">
      <c r="A51" s="40">
        <v>42292</v>
      </c>
      <c r="B51" s="41" t="s">
        <v>13</v>
      </c>
      <c r="C51" s="42" t="s">
        <v>24</v>
      </c>
      <c r="D51" s="42" t="s">
        <v>245</v>
      </c>
      <c r="E51" s="42">
        <v>0</v>
      </c>
      <c r="F51" s="42">
        <v>0</v>
      </c>
      <c r="G51" s="43">
        <v>0</v>
      </c>
      <c r="H51" s="43">
        <v>10407.799999999999</v>
      </c>
      <c r="J51" s="25"/>
      <c r="K51" s="25"/>
      <c r="L51" s="43">
        <v>0</v>
      </c>
      <c r="M51" s="43">
        <v>10407.799999999999</v>
      </c>
      <c r="N51" s="25"/>
      <c r="O51" s="2" t="b">
        <f t="shared" si="0"/>
        <v>1</v>
      </c>
      <c r="P51" s="12">
        <f t="shared" si="2"/>
        <v>30738.100000000097</v>
      </c>
      <c r="R51" s="20">
        <f t="shared" si="5"/>
        <v>42292</v>
      </c>
      <c r="S51" s="25" t="s">
        <v>273</v>
      </c>
      <c r="T51" s="25">
        <v>1</v>
      </c>
      <c r="U51" s="25" t="s">
        <v>158</v>
      </c>
      <c r="V51" s="25"/>
      <c r="W51" s="23" t="str">
        <f t="shared" ref="W51:X100" si="6">IF((J51+L51/$X$6)&gt;0,(J51+L51/$X$6),"-")</f>
        <v>-</v>
      </c>
      <c r="X51" s="23">
        <f t="shared" si="6"/>
        <v>202.33836726441356</v>
      </c>
    </row>
    <row r="52" spans="1:24" ht="12.75" x14ac:dyDescent="0.25">
      <c r="A52" s="40">
        <v>42292</v>
      </c>
      <c r="B52" s="41" t="s">
        <v>13</v>
      </c>
      <c r="C52" s="42" t="s">
        <v>55</v>
      </c>
      <c r="D52" s="42" t="s">
        <v>537</v>
      </c>
      <c r="E52" s="42">
        <v>0</v>
      </c>
      <c r="F52" s="42">
        <v>0</v>
      </c>
      <c r="G52" s="43">
        <v>0</v>
      </c>
      <c r="H52" s="43">
        <v>31500</v>
      </c>
      <c r="J52" s="25"/>
      <c r="K52" s="25"/>
      <c r="L52" s="43">
        <v>0</v>
      </c>
      <c r="M52" s="43">
        <v>31500</v>
      </c>
      <c r="N52" s="25"/>
      <c r="O52" s="2" t="b">
        <f t="shared" si="0"/>
        <v>1</v>
      </c>
      <c r="P52" s="12">
        <f t="shared" si="2"/>
        <v>30738.100000000097</v>
      </c>
      <c r="R52" s="20">
        <f t="shared" si="5"/>
        <v>42292</v>
      </c>
      <c r="S52" s="25" t="s">
        <v>171</v>
      </c>
      <c r="T52" s="25">
        <v>3</v>
      </c>
      <c r="U52" s="25" t="s">
        <v>624</v>
      </c>
      <c r="V52" s="25"/>
      <c r="W52" s="23" t="str">
        <f t="shared" si="6"/>
        <v>-</v>
      </c>
      <c r="X52" s="23">
        <f t="shared" si="6"/>
        <v>612.39249109600757</v>
      </c>
    </row>
    <row r="53" spans="1:24" ht="12.75" x14ac:dyDescent="0.25">
      <c r="A53" s="40">
        <v>42292</v>
      </c>
      <c r="B53" s="41" t="s">
        <v>13</v>
      </c>
      <c r="C53" s="42" t="s">
        <v>132</v>
      </c>
      <c r="D53" s="42" t="s">
        <v>538</v>
      </c>
      <c r="E53" s="42">
        <v>0</v>
      </c>
      <c r="F53" s="42">
        <v>0</v>
      </c>
      <c r="G53" s="43">
        <v>810000</v>
      </c>
      <c r="H53" s="43">
        <v>0</v>
      </c>
      <c r="J53" s="25"/>
      <c r="K53" s="25"/>
      <c r="L53" s="43">
        <v>810000</v>
      </c>
      <c r="M53" s="43">
        <v>0</v>
      </c>
      <c r="N53" s="25"/>
      <c r="O53" s="2" t="b">
        <f t="shared" si="0"/>
        <v>1</v>
      </c>
      <c r="P53" s="12">
        <f t="shared" si="2"/>
        <v>30738.100000000097</v>
      </c>
      <c r="R53" s="20">
        <f t="shared" si="5"/>
        <v>42292</v>
      </c>
      <c r="S53" s="25" t="s">
        <v>276</v>
      </c>
      <c r="T53" s="25">
        <v>2</v>
      </c>
      <c r="U53" s="25" t="s">
        <v>368</v>
      </c>
      <c r="V53" s="25"/>
      <c r="W53" s="23">
        <f t="shared" si="6"/>
        <v>15747.235485325908</v>
      </c>
      <c r="X53" s="23" t="str">
        <f t="shared" si="6"/>
        <v>-</v>
      </c>
    </row>
    <row r="54" spans="1:24" ht="12.75" x14ac:dyDescent="0.25">
      <c r="A54" s="40">
        <v>42292</v>
      </c>
      <c r="B54" s="41" t="s">
        <v>14</v>
      </c>
      <c r="C54" s="42" t="s">
        <v>18</v>
      </c>
      <c r="D54" s="42" t="s">
        <v>539</v>
      </c>
      <c r="E54" s="42">
        <v>0</v>
      </c>
      <c r="F54" s="42">
        <v>0</v>
      </c>
      <c r="G54" s="43">
        <v>0</v>
      </c>
      <c r="H54" s="43">
        <v>300</v>
      </c>
      <c r="J54" s="25"/>
      <c r="K54" s="25"/>
      <c r="L54" s="43">
        <v>0</v>
      </c>
      <c r="M54" s="43">
        <v>300</v>
      </c>
      <c r="N54" s="25"/>
      <c r="O54" s="2" t="b">
        <f t="shared" si="0"/>
        <v>1</v>
      </c>
      <c r="P54" s="12">
        <f t="shared" si="2"/>
        <v>30738.100000000097</v>
      </c>
      <c r="R54" s="20">
        <f t="shared" si="5"/>
        <v>42292</v>
      </c>
      <c r="S54" s="25" t="s">
        <v>149</v>
      </c>
      <c r="T54" s="25">
        <v>2</v>
      </c>
      <c r="U54" s="25" t="s">
        <v>628</v>
      </c>
      <c r="V54" s="25"/>
      <c r="W54" s="23" t="str">
        <f t="shared" si="6"/>
        <v>-</v>
      </c>
      <c r="X54" s="23">
        <f t="shared" si="6"/>
        <v>5.8323094390095953</v>
      </c>
    </row>
    <row r="55" spans="1:24" ht="12.75" x14ac:dyDescent="0.25">
      <c r="A55" s="40">
        <v>42292</v>
      </c>
      <c r="B55" s="41" t="s">
        <v>14</v>
      </c>
      <c r="C55" s="42" t="s">
        <v>18</v>
      </c>
      <c r="D55" s="42" t="s">
        <v>540</v>
      </c>
      <c r="E55" s="42">
        <v>0</v>
      </c>
      <c r="F55" s="42">
        <v>0</v>
      </c>
      <c r="G55" s="43">
        <v>0</v>
      </c>
      <c r="H55" s="43">
        <v>15740</v>
      </c>
      <c r="J55" s="25"/>
      <c r="K55" s="25"/>
      <c r="L55" s="43">
        <v>0</v>
      </c>
      <c r="M55" s="43">
        <v>15740</v>
      </c>
      <c r="N55" s="25"/>
      <c r="O55" s="2" t="b">
        <f t="shared" si="0"/>
        <v>1</v>
      </c>
      <c r="P55" s="12">
        <f t="shared" si="2"/>
        <v>30738.100000000097</v>
      </c>
      <c r="R55" s="20">
        <f t="shared" si="5"/>
        <v>42292</v>
      </c>
      <c r="S55" s="25" t="s">
        <v>161</v>
      </c>
      <c r="T55" s="25">
        <v>1</v>
      </c>
      <c r="U55" s="25" t="s">
        <v>650</v>
      </c>
      <c r="V55" s="25"/>
      <c r="W55" s="23" t="str">
        <f t="shared" si="6"/>
        <v>-</v>
      </c>
      <c r="X55" s="23">
        <f t="shared" si="6"/>
        <v>306.00183523337012</v>
      </c>
    </row>
    <row r="56" spans="1:24" ht="12.75" x14ac:dyDescent="0.25">
      <c r="A56" s="40">
        <v>42292</v>
      </c>
      <c r="B56" s="41" t="s">
        <v>14</v>
      </c>
      <c r="C56" s="42" t="s">
        <v>18</v>
      </c>
      <c r="D56" s="42" t="s">
        <v>540</v>
      </c>
      <c r="E56" s="42">
        <v>0</v>
      </c>
      <c r="F56" s="42">
        <v>0</v>
      </c>
      <c r="G56" s="43">
        <v>0</v>
      </c>
      <c r="H56" s="43">
        <v>26760</v>
      </c>
      <c r="J56" s="25"/>
      <c r="K56" s="25"/>
      <c r="L56" s="43">
        <v>0</v>
      </c>
      <c r="M56" s="43">
        <v>26760</v>
      </c>
      <c r="N56" s="25"/>
      <c r="O56" s="2" t="b">
        <f t="shared" si="0"/>
        <v>1</v>
      </c>
      <c r="P56" s="12">
        <f t="shared" si="2"/>
        <v>30738.100000000097</v>
      </c>
      <c r="R56" s="20">
        <f t="shared" si="5"/>
        <v>42292</v>
      </c>
      <c r="S56" s="25" t="s">
        <v>161</v>
      </c>
      <c r="T56" s="25">
        <v>2</v>
      </c>
      <c r="U56" s="25" t="s">
        <v>363</v>
      </c>
      <c r="V56" s="25"/>
      <c r="W56" s="23" t="str">
        <f t="shared" si="6"/>
        <v>-</v>
      </c>
      <c r="X56" s="23">
        <f t="shared" si="6"/>
        <v>520.24200195965591</v>
      </c>
    </row>
    <row r="57" spans="1:24" ht="12.75" x14ac:dyDescent="0.25">
      <c r="A57" s="40">
        <v>42292</v>
      </c>
      <c r="B57" s="41" t="s">
        <v>14</v>
      </c>
      <c r="C57" s="42" t="s">
        <v>16</v>
      </c>
      <c r="D57" s="42" t="s">
        <v>49</v>
      </c>
      <c r="E57" s="42">
        <v>0</v>
      </c>
      <c r="F57" s="42">
        <v>0</v>
      </c>
      <c r="G57" s="43">
        <v>0</v>
      </c>
      <c r="H57" s="43">
        <v>19250</v>
      </c>
      <c r="J57" s="25"/>
      <c r="K57" s="25"/>
      <c r="L57" s="43">
        <v>0</v>
      </c>
      <c r="M57" s="43">
        <v>19250</v>
      </c>
      <c r="N57" s="25"/>
      <c r="O57" s="2" t="b">
        <f t="shared" si="0"/>
        <v>1</v>
      </c>
      <c r="P57" s="12">
        <f t="shared" si="2"/>
        <v>30738.100000000097</v>
      </c>
      <c r="R57" s="20">
        <f t="shared" si="5"/>
        <v>42292</v>
      </c>
      <c r="S57" s="25" t="s">
        <v>153</v>
      </c>
      <c r="T57" s="25">
        <v>3</v>
      </c>
      <c r="U57" s="25" t="s">
        <v>641</v>
      </c>
      <c r="V57" s="25"/>
      <c r="W57" s="23" t="str">
        <f t="shared" si="6"/>
        <v>-</v>
      </c>
      <c r="X57" s="23">
        <f t="shared" si="6"/>
        <v>374.2398556697824</v>
      </c>
    </row>
    <row r="58" spans="1:24" ht="12.75" x14ac:dyDescent="0.25">
      <c r="A58" s="40">
        <v>42292</v>
      </c>
      <c r="B58" s="41" t="s">
        <v>14</v>
      </c>
      <c r="C58" s="42" t="s">
        <v>11</v>
      </c>
      <c r="D58" s="42" t="s">
        <v>26</v>
      </c>
      <c r="E58" s="42">
        <v>0</v>
      </c>
      <c r="F58" s="42">
        <v>0</v>
      </c>
      <c r="G58" s="43">
        <v>0</v>
      </c>
      <c r="H58" s="43">
        <v>7000</v>
      </c>
      <c r="J58" s="25"/>
      <c r="K58" s="25"/>
      <c r="L58" s="43">
        <v>0</v>
      </c>
      <c r="M58" s="43">
        <v>7000</v>
      </c>
      <c r="N58" s="25"/>
      <c r="O58" s="2" t="b">
        <f t="shared" si="0"/>
        <v>1</v>
      </c>
      <c r="P58" s="12">
        <f t="shared" si="2"/>
        <v>30738.100000000097</v>
      </c>
      <c r="R58" s="20">
        <f t="shared" si="5"/>
        <v>42292</v>
      </c>
      <c r="S58" s="25" t="s">
        <v>152</v>
      </c>
      <c r="T58" s="25">
        <v>2</v>
      </c>
      <c r="U58" s="25" t="s">
        <v>651</v>
      </c>
      <c r="V58" s="25"/>
      <c r="W58" s="23" t="str">
        <f t="shared" si="6"/>
        <v>-</v>
      </c>
      <c r="X58" s="23">
        <f t="shared" si="6"/>
        <v>136.08722024355723</v>
      </c>
    </row>
    <row r="59" spans="1:24" ht="12.75" x14ac:dyDescent="0.25">
      <c r="A59" s="40">
        <v>42292</v>
      </c>
      <c r="B59" s="41" t="s">
        <v>14</v>
      </c>
      <c r="C59" s="42" t="s">
        <v>16</v>
      </c>
      <c r="D59" s="42" t="s">
        <v>23</v>
      </c>
      <c r="E59" s="42">
        <v>0</v>
      </c>
      <c r="F59" s="42">
        <v>0</v>
      </c>
      <c r="G59" s="43">
        <v>0</v>
      </c>
      <c r="H59" s="43">
        <v>425</v>
      </c>
      <c r="J59" s="25"/>
      <c r="K59" s="25"/>
      <c r="L59" s="43">
        <v>0</v>
      </c>
      <c r="M59" s="43">
        <v>425</v>
      </c>
      <c r="N59" s="25"/>
      <c r="O59" s="2" t="b">
        <f t="shared" si="0"/>
        <v>1</v>
      </c>
      <c r="P59" s="12">
        <f t="shared" si="2"/>
        <v>30738.100000000097</v>
      </c>
      <c r="R59" s="20">
        <f t="shared" si="5"/>
        <v>42292</v>
      </c>
      <c r="S59" s="25" t="s">
        <v>155</v>
      </c>
      <c r="T59" s="25">
        <v>1</v>
      </c>
      <c r="U59" s="25" t="s">
        <v>288</v>
      </c>
      <c r="V59" s="25"/>
      <c r="W59" s="23" t="str">
        <f t="shared" si="6"/>
        <v>-</v>
      </c>
      <c r="X59" s="23">
        <f t="shared" si="6"/>
        <v>8.2624383719302603</v>
      </c>
    </row>
    <row r="60" spans="1:24" ht="12.75" x14ac:dyDescent="0.25">
      <c r="A60" s="40">
        <v>42292</v>
      </c>
      <c r="B60" s="41" t="s">
        <v>14</v>
      </c>
      <c r="C60" s="42" t="s">
        <v>11</v>
      </c>
      <c r="D60" s="42" t="s">
        <v>49</v>
      </c>
      <c r="E60" s="42">
        <v>0</v>
      </c>
      <c r="F60" s="42">
        <v>0</v>
      </c>
      <c r="G60" s="43">
        <v>0</v>
      </c>
      <c r="H60" s="43">
        <v>875</v>
      </c>
      <c r="J60" s="25"/>
      <c r="K60" s="25"/>
      <c r="L60" s="43">
        <v>0</v>
      </c>
      <c r="M60" s="43">
        <v>875</v>
      </c>
      <c r="N60" s="25"/>
      <c r="O60" s="2" t="b">
        <f t="shared" si="0"/>
        <v>1</v>
      </c>
      <c r="P60" s="12">
        <f t="shared" si="2"/>
        <v>30738.100000000097</v>
      </c>
      <c r="R60" s="20">
        <f t="shared" si="5"/>
        <v>42292</v>
      </c>
      <c r="S60" s="25" t="s">
        <v>164</v>
      </c>
      <c r="T60" s="25">
        <v>1</v>
      </c>
      <c r="U60" s="25" t="s">
        <v>178</v>
      </c>
      <c r="V60" s="25"/>
      <c r="W60" s="23" t="str">
        <f t="shared" si="6"/>
        <v>-</v>
      </c>
      <c r="X60" s="23">
        <f t="shared" si="6"/>
        <v>17.010902530444653</v>
      </c>
    </row>
    <row r="61" spans="1:24" ht="12.75" x14ac:dyDescent="0.25">
      <c r="A61" s="40">
        <v>42292</v>
      </c>
      <c r="B61" s="41" t="s">
        <v>14</v>
      </c>
      <c r="C61" s="42" t="s">
        <v>18</v>
      </c>
      <c r="D61" s="42" t="s">
        <v>541</v>
      </c>
      <c r="E61" s="42">
        <v>0</v>
      </c>
      <c r="F61" s="42">
        <v>0</v>
      </c>
      <c r="G61" s="43">
        <v>0</v>
      </c>
      <c r="H61" s="43">
        <v>5190</v>
      </c>
      <c r="J61" s="25"/>
      <c r="K61" s="25"/>
      <c r="L61" s="43">
        <v>0</v>
      </c>
      <c r="M61" s="43">
        <v>5190</v>
      </c>
      <c r="N61" s="25"/>
      <c r="O61" s="2" t="b">
        <f t="shared" si="0"/>
        <v>1</v>
      </c>
      <c r="P61" s="12">
        <f t="shared" si="2"/>
        <v>30738.100000000097</v>
      </c>
      <c r="R61" s="20">
        <f t="shared" si="5"/>
        <v>42292</v>
      </c>
      <c r="S61" s="25" t="s">
        <v>167</v>
      </c>
      <c r="T61" s="25">
        <v>1</v>
      </c>
      <c r="U61" s="25" t="s">
        <v>232</v>
      </c>
      <c r="V61" s="25"/>
      <c r="W61" s="23" t="str">
        <f t="shared" si="6"/>
        <v>-</v>
      </c>
      <c r="X61" s="23">
        <f t="shared" si="6"/>
        <v>100.898953294866</v>
      </c>
    </row>
    <row r="62" spans="1:24" ht="12.75" x14ac:dyDescent="0.25">
      <c r="A62" s="40">
        <v>42300</v>
      </c>
      <c r="B62" s="41" t="s">
        <v>13</v>
      </c>
      <c r="C62" s="42" t="s">
        <v>9</v>
      </c>
      <c r="D62" s="42" t="s">
        <v>542</v>
      </c>
      <c r="E62" s="42">
        <v>0</v>
      </c>
      <c r="F62" s="42">
        <v>0</v>
      </c>
      <c r="G62" s="43">
        <v>0</v>
      </c>
      <c r="H62" s="43">
        <v>200000</v>
      </c>
      <c r="J62" s="25"/>
      <c r="K62" s="25"/>
      <c r="L62" s="43">
        <v>0</v>
      </c>
      <c r="M62" s="43">
        <v>200000</v>
      </c>
      <c r="N62" s="25"/>
      <c r="O62" s="2" t="b">
        <f t="shared" si="0"/>
        <v>1</v>
      </c>
      <c r="P62" s="12">
        <f t="shared" si="2"/>
        <v>30738.100000000097</v>
      </c>
      <c r="R62" s="20">
        <f t="shared" si="5"/>
        <v>42300</v>
      </c>
      <c r="S62" s="25" t="s">
        <v>347</v>
      </c>
      <c r="T62" s="25">
        <v>3</v>
      </c>
      <c r="U62" s="25" t="s">
        <v>368</v>
      </c>
      <c r="V62" s="25"/>
      <c r="W62" s="23" t="str">
        <f t="shared" si="6"/>
        <v>-</v>
      </c>
      <c r="X62" s="23">
        <f t="shared" si="6"/>
        <v>3888.2062926730637</v>
      </c>
    </row>
    <row r="63" spans="1:24" ht="12.75" x14ac:dyDescent="0.25">
      <c r="A63" s="40">
        <v>42300</v>
      </c>
      <c r="B63" s="41" t="s">
        <v>14</v>
      </c>
      <c r="C63" s="42" t="s">
        <v>132</v>
      </c>
      <c r="D63" s="42" t="s">
        <v>543</v>
      </c>
      <c r="E63" s="42">
        <v>0</v>
      </c>
      <c r="F63" s="42">
        <v>0</v>
      </c>
      <c r="G63" s="43">
        <v>200000</v>
      </c>
      <c r="H63" s="43">
        <v>0</v>
      </c>
      <c r="J63" s="25"/>
      <c r="K63" s="25"/>
      <c r="L63" s="43">
        <v>200000</v>
      </c>
      <c r="M63" s="43">
        <v>0</v>
      </c>
      <c r="N63" s="25"/>
      <c r="O63" s="2" t="b">
        <f t="shared" si="0"/>
        <v>1</v>
      </c>
      <c r="P63" s="12">
        <f t="shared" si="2"/>
        <v>30738.100000000097</v>
      </c>
      <c r="R63" s="20">
        <f t="shared" si="5"/>
        <v>42300</v>
      </c>
      <c r="S63" s="25" t="s">
        <v>279</v>
      </c>
      <c r="T63" s="25">
        <v>3</v>
      </c>
      <c r="U63" s="25" t="s">
        <v>580</v>
      </c>
      <c r="V63" s="25"/>
      <c r="W63" s="23">
        <f t="shared" si="6"/>
        <v>3888.2062926730637</v>
      </c>
      <c r="X63" s="23" t="str">
        <f t="shared" si="6"/>
        <v>-</v>
      </c>
    </row>
    <row r="64" spans="1:24" ht="12.75" x14ac:dyDescent="0.25">
      <c r="A64" s="40">
        <v>42300</v>
      </c>
      <c r="B64" s="41" t="s">
        <v>14</v>
      </c>
      <c r="C64" s="42" t="s">
        <v>18</v>
      </c>
      <c r="D64" s="42" t="s">
        <v>544</v>
      </c>
      <c r="E64" s="42">
        <v>0</v>
      </c>
      <c r="F64" s="42">
        <v>0</v>
      </c>
      <c r="G64" s="43">
        <v>0</v>
      </c>
      <c r="H64" s="43">
        <v>350</v>
      </c>
      <c r="J64" s="25"/>
      <c r="K64" s="25"/>
      <c r="L64" s="43">
        <v>0</v>
      </c>
      <c r="M64" s="43">
        <v>350</v>
      </c>
      <c r="N64" s="25"/>
      <c r="O64" s="2" t="b">
        <f t="shared" si="0"/>
        <v>1</v>
      </c>
      <c r="P64" s="12">
        <f t="shared" si="2"/>
        <v>30738.100000000097</v>
      </c>
      <c r="R64" s="20">
        <f t="shared" si="5"/>
        <v>42300</v>
      </c>
      <c r="S64" s="25" t="s">
        <v>149</v>
      </c>
      <c r="T64" s="25">
        <v>3</v>
      </c>
      <c r="U64" s="25" t="s">
        <v>232</v>
      </c>
      <c r="V64" s="25"/>
      <c r="W64" s="23" t="str">
        <f t="shared" si="6"/>
        <v>-</v>
      </c>
      <c r="X64" s="23">
        <f t="shared" si="6"/>
        <v>6.8043610121778615</v>
      </c>
    </row>
    <row r="65" spans="1:24" ht="12.75" x14ac:dyDescent="0.25">
      <c r="A65" s="40">
        <v>42300</v>
      </c>
      <c r="B65" s="41" t="s">
        <v>14</v>
      </c>
      <c r="C65" s="42" t="s">
        <v>20</v>
      </c>
      <c r="D65" s="42" t="s">
        <v>545</v>
      </c>
      <c r="E65" s="42">
        <v>0</v>
      </c>
      <c r="F65" s="42">
        <v>0</v>
      </c>
      <c r="G65" s="43">
        <v>0</v>
      </c>
      <c r="H65" s="43">
        <v>1800</v>
      </c>
      <c r="J65" s="25"/>
      <c r="K65" s="25"/>
      <c r="L65" s="43">
        <v>0</v>
      </c>
      <c r="M65" s="43">
        <v>1800</v>
      </c>
      <c r="N65" s="25"/>
      <c r="O65" s="2" t="b">
        <f t="shared" si="0"/>
        <v>1</v>
      </c>
      <c r="P65" s="12">
        <f t="shared" si="2"/>
        <v>30738.100000000097</v>
      </c>
      <c r="R65" s="20">
        <f t="shared" si="5"/>
        <v>42300</v>
      </c>
      <c r="S65" s="25" t="s">
        <v>371</v>
      </c>
      <c r="T65" s="25">
        <v>1</v>
      </c>
      <c r="U65" s="25" t="s">
        <v>372</v>
      </c>
      <c r="V65" s="25"/>
      <c r="W65" s="23" t="str">
        <f t="shared" si="6"/>
        <v>-</v>
      </c>
      <c r="X65" s="23">
        <f t="shared" si="6"/>
        <v>34.993856634057572</v>
      </c>
    </row>
    <row r="66" spans="1:24" ht="12.75" x14ac:dyDescent="0.25">
      <c r="A66" s="40">
        <v>42300</v>
      </c>
      <c r="B66" s="41" t="s">
        <v>14</v>
      </c>
      <c r="C66" s="42" t="s">
        <v>16</v>
      </c>
      <c r="D66" s="42" t="s">
        <v>23</v>
      </c>
      <c r="E66" s="42">
        <v>0</v>
      </c>
      <c r="F66" s="42">
        <v>0</v>
      </c>
      <c r="G66" s="43">
        <v>0</v>
      </c>
      <c r="H66" s="43">
        <v>400</v>
      </c>
      <c r="J66" s="25"/>
      <c r="K66" s="25"/>
      <c r="L66" s="43">
        <v>0</v>
      </c>
      <c r="M66" s="43">
        <v>400</v>
      </c>
      <c r="N66" s="25"/>
      <c r="O66" s="2" t="b">
        <f t="shared" si="0"/>
        <v>1</v>
      </c>
      <c r="P66" s="12">
        <f t="shared" si="2"/>
        <v>30738.100000000097</v>
      </c>
      <c r="R66" s="20">
        <f t="shared" si="5"/>
        <v>42300</v>
      </c>
      <c r="S66" s="25" t="s">
        <v>155</v>
      </c>
      <c r="T66" s="25">
        <v>1</v>
      </c>
      <c r="U66" s="25" t="s">
        <v>229</v>
      </c>
      <c r="V66" s="25"/>
      <c r="W66" s="23" t="str">
        <f t="shared" si="6"/>
        <v>-</v>
      </c>
      <c r="X66" s="23">
        <f t="shared" si="6"/>
        <v>7.7764125853461277</v>
      </c>
    </row>
    <row r="67" spans="1:24" ht="12.75" x14ac:dyDescent="0.25">
      <c r="A67" s="40">
        <v>42300</v>
      </c>
      <c r="B67" s="41" t="s">
        <v>14</v>
      </c>
      <c r="C67" s="42" t="s">
        <v>16</v>
      </c>
      <c r="D67" s="42" t="s">
        <v>49</v>
      </c>
      <c r="E67" s="42">
        <v>0</v>
      </c>
      <c r="F67" s="42">
        <v>0</v>
      </c>
      <c r="G67" s="43">
        <v>0</v>
      </c>
      <c r="H67" s="43">
        <v>28075</v>
      </c>
      <c r="J67" s="25"/>
      <c r="K67" s="25"/>
      <c r="L67" s="43">
        <v>0</v>
      </c>
      <c r="M67" s="43">
        <v>28075</v>
      </c>
      <c r="N67" s="25"/>
      <c r="O67" s="2" t="b">
        <f t="shared" si="0"/>
        <v>1</v>
      </c>
      <c r="P67" s="12">
        <f t="shared" si="2"/>
        <v>30738.100000000097</v>
      </c>
      <c r="R67" s="20">
        <f t="shared" si="5"/>
        <v>42300</v>
      </c>
      <c r="S67" s="25" t="s">
        <v>153</v>
      </c>
      <c r="T67" s="25">
        <v>3</v>
      </c>
      <c r="U67" s="25" t="s">
        <v>652</v>
      </c>
      <c r="V67" s="25"/>
      <c r="W67" s="23" t="str">
        <f t="shared" si="6"/>
        <v>-</v>
      </c>
      <c r="X67" s="23">
        <f t="shared" si="6"/>
        <v>545.80695833398136</v>
      </c>
    </row>
    <row r="68" spans="1:24" ht="12.75" x14ac:dyDescent="0.25">
      <c r="A68" s="40">
        <v>42300</v>
      </c>
      <c r="B68" s="41" t="s">
        <v>14</v>
      </c>
      <c r="C68" s="42" t="s">
        <v>11</v>
      </c>
      <c r="D68" s="42" t="s">
        <v>26</v>
      </c>
      <c r="E68" s="42">
        <v>0</v>
      </c>
      <c r="F68" s="42">
        <v>0</v>
      </c>
      <c r="G68" s="43">
        <v>0</v>
      </c>
      <c r="H68" s="43">
        <v>9000</v>
      </c>
      <c r="J68" s="25"/>
      <c r="K68" s="25"/>
      <c r="L68" s="43">
        <v>0</v>
      </c>
      <c r="M68" s="43">
        <v>9000</v>
      </c>
      <c r="N68" s="25"/>
      <c r="O68" s="2" t="b">
        <f t="shared" si="0"/>
        <v>1</v>
      </c>
      <c r="P68" s="12">
        <f t="shared" si="2"/>
        <v>30738.100000000097</v>
      </c>
      <c r="R68" s="20">
        <f t="shared" si="5"/>
        <v>42300</v>
      </c>
      <c r="S68" s="25" t="s">
        <v>152</v>
      </c>
      <c r="T68" s="25">
        <v>3</v>
      </c>
      <c r="U68" s="25" t="s">
        <v>175</v>
      </c>
      <c r="V68" s="25"/>
      <c r="W68" s="23" t="str">
        <f t="shared" si="6"/>
        <v>-</v>
      </c>
      <c r="X68" s="23">
        <f t="shared" si="6"/>
        <v>174.96928317028787</v>
      </c>
    </row>
    <row r="69" spans="1:24" ht="12.75" x14ac:dyDescent="0.25">
      <c r="A69" s="40">
        <v>42308</v>
      </c>
      <c r="B69" s="41" t="s">
        <v>8</v>
      </c>
      <c r="C69" s="42" t="s">
        <v>29</v>
      </c>
      <c r="D69" s="42" t="s">
        <v>546</v>
      </c>
      <c r="E69" s="42">
        <v>0</v>
      </c>
      <c r="F69" s="42">
        <v>0</v>
      </c>
      <c r="G69" s="43">
        <v>0</v>
      </c>
      <c r="H69" s="43">
        <v>13.53</v>
      </c>
      <c r="J69" s="25"/>
      <c r="K69" s="43">
        <v>13.53</v>
      </c>
      <c r="L69" s="25"/>
      <c r="M69" s="25"/>
      <c r="N69" s="25"/>
      <c r="O69" s="2" t="b">
        <f t="shared" si="0"/>
        <v>1</v>
      </c>
      <c r="P69" s="12">
        <f t="shared" si="2"/>
        <v>30724.570000000098</v>
      </c>
      <c r="R69" s="20">
        <f t="shared" si="5"/>
        <v>42308</v>
      </c>
      <c r="S69" s="25" t="s">
        <v>159</v>
      </c>
      <c r="T69" s="25">
        <v>7</v>
      </c>
      <c r="U69" s="25" t="s">
        <v>368</v>
      </c>
      <c r="V69" s="25"/>
      <c r="W69" s="23" t="str">
        <f t="shared" si="6"/>
        <v>-</v>
      </c>
      <c r="X69" s="23">
        <f t="shared" si="6"/>
        <v>13.53</v>
      </c>
    </row>
    <row r="70" spans="1:24" ht="12.75" x14ac:dyDescent="0.25">
      <c r="A70" s="40">
        <v>42308</v>
      </c>
      <c r="B70" s="41" t="s">
        <v>13</v>
      </c>
      <c r="C70" s="42" t="s">
        <v>29</v>
      </c>
      <c r="D70" s="42" t="s">
        <v>546</v>
      </c>
      <c r="E70" s="42">
        <v>0</v>
      </c>
      <c r="F70" s="42">
        <v>0</v>
      </c>
      <c r="G70" s="43">
        <v>0</v>
      </c>
      <c r="H70" s="43">
        <v>605.79999999999995</v>
      </c>
      <c r="J70" s="25"/>
      <c r="K70" s="25"/>
      <c r="L70" s="25"/>
      <c r="M70" s="43">
        <v>605.79999999999995</v>
      </c>
      <c r="N70" s="25"/>
      <c r="O70" s="2" t="b">
        <f t="shared" si="0"/>
        <v>1</v>
      </c>
      <c r="P70" s="12">
        <f t="shared" si="2"/>
        <v>30724.570000000098</v>
      </c>
      <c r="R70" s="20">
        <f t="shared" si="5"/>
        <v>42308</v>
      </c>
      <c r="S70" s="25" t="s">
        <v>159</v>
      </c>
      <c r="T70" s="25">
        <v>8</v>
      </c>
      <c r="U70" s="25" t="s">
        <v>368</v>
      </c>
      <c r="V70" s="25"/>
      <c r="W70" s="23" t="str">
        <f t="shared" si="6"/>
        <v>-</v>
      </c>
      <c r="X70" s="23">
        <f t="shared" si="6"/>
        <v>11.77737686050671</v>
      </c>
    </row>
    <row r="71" spans="1:24" ht="12.75" x14ac:dyDescent="0.25">
      <c r="A71" s="40">
        <v>42308</v>
      </c>
      <c r="B71" s="41" t="s">
        <v>14</v>
      </c>
      <c r="C71" s="42" t="s">
        <v>11</v>
      </c>
      <c r="D71" s="42" t="s">
        <v>26</v>
      </c>
      <c r="E71" s="42">
        <v>0</v>
      </c>
      <c r="F71" s="42">
        <v>0</v>
      </c>
      <c r="G71" s="43">
        <v>0</v>
      </c>
      <c r="H71" s="43">
        <v>8750</v>
      </c>
      <c r="J71" s="25"/>
      <c r="K71" s="25"/>
      <c r="L71" s="25"/>
      <c r="M71" s="43">
        <v>8750</v>
      </c>
      <c r="N71" s="25"/>
      <c r="O71" s="2" t="b">
        <f t="shared" si="0"/>
        <v>1</v>
      </c>
      <c r="P71" s="12">
        <f t="shared" si="2"/>
        <v>30724.570000000098</v>
      </c>
      <c r="R71" s="20">
        <f t="shared" si="5"/>
        <v>42308</v>
      </c>
      <c r="S71" s="25" t="s">
        <v>152</v>
      </c>
      <c r="T71" s="25">
        <v>4</v>
      </c>
      <c r="U71" s="25" t="s">
        <v>175</v>
      </c>
      <c r="V71" s="25"/>
      <c r="W71" s="23" t="str">
        <f t="shared" si="6"/>
        <v>-</v>
      </c>
      <c r="X71" s="23">
        <f t="shared" si="6"/>
        <v>170.10902530444653</v>
      </c>
    </row>
    <row r="72" spans="1:24" ht="12.75" x14ac:dyDescent="0.25">
      <c r="A72" s="40">
        <v>42308</v>
      </c>
      <c r="B72" s="41" t="s">
        <v>14</v>
      </c>
      <c r="C72" s="42" t="s">
        <v>11</v>
      </c>
      <c r="D72" s="42" t="s">
        <v>316</v>
      </c>
      <c r="E72" s="42">
        <v>0</v>
      </c>
      <c r="F72" s="42">
        <v>0</v>
      </c>
      <c r="G72" s="43">
        <v>0</v>
      </c>
      <c r="H72" s="43">
        <v>7500</v>
      </c>
      <c r="J72" s="25"/>
      <c r="K72" s="25"/>
      <c r="L72" s="25"/>
      <c r="M72" s="43">
        <v>7500</v>
      </c>
      <c r="N72" s="25"/>
      <c r="O72" s="2" t="b">
        <f t="shared" si="0"/>
        <v>1</v>
      </c>
      <c r="P72" s="12">
        <f t="shared" si="2"/>
        <v>30724.570000000098</v>
      </c>
      <c r="R72" s="20">
        <f t="shared" si="5"/>
        <v>42308</v>
      </c>
      <c r="S72" s="25" t="s">
        <v>151</v>
      </c>
      <c r="T72" s="25">
        <v>2</v>
      </c>
      <c r="U72" s="25" t="s">
        <v>653</v>
      </c>
      <c r="V72" s="25"/>
      <c r="W72" s="23" t="str">
        <f t="shared" si="6"/>
        <v>-</v>
      </c>
      <c r="X72" s="23">
        <f t="shared" si="6"/>
        <v>145.80773597523989</v>
      </c>
    </row>
    <row r="73" spans="1:24" ht="12.75" x14ac:dyDescent="0.25">
      <c r="A73" s="40">
        <v>42308</v>
      </c>
      <c r="B73" s="41" t="s">
        <v>14</v>
      </c>
      <c r="C73" s="42" t="s">
        <v>18</v>
      </c>
      <c r="D73" s="42" t="s">
        <v>547</v>
      </c>
      <c r="E73" s="42">
        <v>0</v>
      </c>
      <c r="F73" s="42">
        <v>0</v>
      </c>
      <c r="G73" s="43">
        <v>0</v>
      </c>
      <c r="H73" s="43">
        <v>3000</v>
      </c>
      <c r="J73" s="25"/>
      <c r="K73" s="25"/>
      <c r="L73" s="25"/>
      <c r="M73" s="43">
        <v>3000</v>
      </c>
      <c r="N73" s="25"/>
      <c r="O73" s="2" t="b">
        <f t="shared" ref="O73:O78" si="7">IF(SUM(J73:M73)&gt;0,SUM(E73:H73)=SUM(J73:M73),"검토요망")</f>
        <v>1</v>
      </c>
      <c r="P73" s="12">
        <f t="shared" si="2"/>
        <v>30724.570000000098</v>
      </c>
      <c r="R73" s="20">
        <f t="shared" si="5"/>
        <v>42308</v>
      </c>
      <c r="S73" s="25" t="s">
        <v>220</v>
      </c>
      <c r="T73" s="25">
        <v>1</v>
      </c>
      <c r="U73" s="25" t="s">
        <v>579</v>
      </c>
      <c r="V73" s="25"/>
      <c r="W73" s="23" t="str">
        <f t="shared" si="6"/>
        <v>-</v>
      </c>
      <c r="X73" s="23">
        <f t="shared" si="6"/>
        <v>58.32309439009596</v>
      </c>
    </row>
    <row r="74" spans="1:24" ht="12.75" x14ac:dyDescent="0.25">
      <c r="A74" s="40">
        <v>42308</v>
      </c>
      <c r="B74" s="41" t="s">
        <v>14</v>
      </c>
      <c r="C74" s="42" t="s">
        <v>18</v>
      </c>
      <c r="D74" s="42" t="s">
        <v>548</v>
      </c>
      <c r="E74" s="42">
        <v>0</v>
      </c>
      <c r="F74" s="42">
        <v>0</v>
      </c>
      <c r="G74" s="43">
        <v>0</v>
      </c>
      <c r="H74" s="43">
        <v>475</v>
      </c>
      <c r="J74" s="25"/>
      <c r="K74" s="25"/>
      <c r="L74" s="25"/>
      <c r="M74" s="43">
        <v>475</v>
      </c>
      <c r="N74" s="25"/>
      <c r="O74" s="2" t="b">
        <f t="shared" si="7"/>
        <v>1</v>
      </c>
      <c r="P74" s="12">
        <f t="shared" ref="P74:P78" si="8">P73+J74-K74</f>
        <v>30724.570000000098</v>
      </c>
      <c r="R74" s="20">
        <f t="shared" si="5"/>
        <v>42308</v>
      </c>
      <c r="S74" s="25" t="s">
        <v>161</v>
      </c>
      <c r="T74" s="25">
        <v>3</v>
      </c>
      <c r="U74" s="25" t="s">
        <v>363</v>
      </c>
      <c r="V74" s="25"/>
      <c r="W74" s="23" t="str">
        <f t="shared" si="6"/>
        <v>-</v>
      </c>
      <c r="X74" s="23">
        <f t="shared" si="6"/>
        <v>9.2344899450985274</v>
      </c>
    </row>
    <row r="75" spans="1:24" ht="12.75" x14ac:dyDescent="0.25">
      <c r="A75" s="40">
        <v>42308</v>
      </c>
      <c r="B75" s="41" t="s">
        <v>14</v>
      </c>
      <c r="C75" s="42" t="s">
        <v>16</v>
      </c>
      <c r="D75" s="42" t="s">
        <v>49</v>
      </c>
      <c r="E75" s="42">
        <v>0</v>
      </c>
      <c r="F75" s="42">
        <v>0</v>
      </c>
      <c r="G75" s="43">
        <v>0</v>
      </c>
      <c r="H75" s="43">
        <v>20450</v>
      </c>
      <c r="J75" s="25"/>
      <c r="K75" s="25"/>
      <c r="L75" s="25"/>
      <c r="M75" s="43">
        <v>20450</v>
      </c>
      <c r="N75" s="25"/>
      <c r="O75" s="2" t="b">
        <f t="shared" si="7"/>
        <v>1</v>
      </c>
      <c r="P75" s="12">
        <f t="shared" si="8"/>
        <v>30724.570000000098</v>
      </c>
      <c r="R75" s="20">
        <f t="shared" si="5"/>
        <v>42308</v>
      </c>
      <c r="S75" s="25" t="s">
        <v>153</v>
      </c>
      <c r="T75" s="25">
        <v>4</v>
      </c>
      <c r="U75" s="25" t="s">
        <v>233</v>
      </c>
      <c r="V75" s="25"/>
      <c r="W75" s="23" t="str">
        <f t="shared" si="6"/>
        <v>-</v>
      </c>
      <c r="X75" s="23">
        <f t="shared" si="6"/>
        <v>397.56909342582077</v>
      </c>
    </row>
    <row r="76" spans="1:24" ht="12.75" x14ac:dyDescent="0.25">
      <c r="A76" s="40">
        <v>42308</v>
      </c>
      <c r="B76" s="41" t="s">
        <v>14</v>
      </c>
      <c r="C76" s="42" t="s">
        <v>20</v>
      </c>
      <c r="D76" s="42" t="s">
        <v>549</v>
      </c>
      <c r="E76" s="42">
        <v>0</v>
      </c>
      <c r="F76" s="42">
        <v>0</v>
      </c>
      <c r="G76" s="43">
        <v>0</v>
      </c>
      <c r="H76" s="43">
        <v>1790</v>
      </c>
      <c r="J76" s="25"/>
      <c r="K76" s="25"/>
      <c r="L76" s="25"/>
      <c r="M76" s="43">
        <v>1790</v>
      </c>
      <c r="N76" s="25"/>
      <c r="O76" s="2" t="b">
        <f t="shared" si="7"/>
        <v>1</v>
      </c>
      <c r="P76" s="12">
        <f t="shared" si="8"/>
        <v>30724.570000000098</v>
      </c>
      <c r="R76" s="20">
        <f t="shared" si="5"/>
        <v>42308</v>
      </c>
      <c r="S76" s="25" t="s">
        <v>154</v>
      </c>
      <c r="T76" s="25">
        <v>2</v>
      </c>
      <c r="U76" s="25" t="s">
        <v>178</v>
      </c>
      <c r="V76" s="25"/>
      <c r="W76" s="23" t="str">
        <f t="shared" si="6"/>
        <v>-</v>
      </c>
      <c r="X76" s="23">
        <f t="shared" si="6"/>
        <v>34.799446319423922</v>
      </c>
    </row>
    <row r="77" spans="1:24" ht="12.75" x14ac:dyDescent="0.25">
      <c r="A77" s="40">
        <v>42308</v>
      </c>
      <c r="B77" s="41" t="s">
        <v>14</v>
      </c>
      <c r="C77" s="42" t="s">
        <v>16</v>
      </c>
      <c r="D77" s="42" t="s">
        <v>23</v>
      </c>
      <c r="E77" s="42">
        <v>0</v>
      </c>
      <c r="F77" s="42">
        <v>0</v>
      </c>
      <c r="G77" s="43">
        <v>0</v>
      </c>
      <c r="H77" s="43">
        <v>675</v>
      </c>
      <c r="J77" s="25"/>
      <c r="K77" s="25"/>
      <c r="L77" s="25"/>
      <c r="M77" s="43">
        <v>675</v>
      </c>
      <c r="N77" s="25"/>
      <c r="O77" s="2" t="b">
        <f t="shared" si="7"/>
        <v>1</v>
      </c>
      <c r="P77" s="12">
        <f t="shared" si="8"/>
        <v>30724.570000000098</v>
      </c>
      <c r="R77" s="20">
        <f t="shared" si="5"/>
        <v>42308</v>
      </c>
      <c r="S77" s="25" t="s">
        <v>155</v>
      </c>
      <c r="T77" s="25">
        <v>3</v>
      </c>
      <c r="U77" s="25" t="s">
        <v>288</v>
      </c>
      <c r="V77" s="25"/>
      <c r="W77" s="23" t="str">
        <f t="shared" si="6"/>
        <v>-</v>
      </c>
      <c r="X77" s="23">
        <f t="shared" si="6"/>
        <v>13.12269623777159</v>
      </c>
    </row>
    <row r="78" spans="1:24" ht="12.75" x14ac:dyDescent="0.25">
      <c r="A78" s="40">
        <v>42308</v>
      </c>
      <c r="B78" s="41" t="s">
        <v>14</v>
      </c>
      <c r="C78" s="42" t="s">
        <v>29</v>
      </c>
      <c r="D78" s="42" t="s">
        <v>550</v>
      </c>
      <c r="E78" s="42">
        <v>0</v>
      </c>
      <c r="F78" s="42">
        <v>0</v>
      </c>
      <c r="G78" s="43">
        <v>0</v>
      </c>
      <c r="H78" s="43">
        <v>9000</v>
      </c>
      <c r="J78" s="25"/>
      <c r="K78" s="25"/>
      <c r="L78" s="25"/>
      <c r="M78" s="43">
        <v>9000</v>
      </c>
      <c r="N78" s="25"/>
      <c r="O78" s="2" t="b">
        <f t="shared" si="7"/>
        <v>1</v>
      </c>
      <c r="P78" s="12">
        <f t="shared" si="8"/>
        <v>30724.570000000098</v>
      </c>
      <c r="R78" s="20">
        <f t="shared" si="5"/>
        <v>42308</v>
      </c>
      <c r="S78" s="25" t="s">
        <v>166</v>
      </c>
      <c r="T78" s="25">
        <v>4</v>
      </c>
      <c r="U78" s="25" t="s">
        <v>353</v>
      </c>
      <c r="V78" s="25"/>
      <c r="W78" s="23" t="str">
        <f t="shared" si="6"/>
        <v>-</v>
      </c>
      <c r="X78" s="23">
        <f t="shared" si="6"/>
        <v>174.96928317028787</v>
      </c>
    </row>
    <row r="79" spans="1:24" x14ac:dyDescent="0.25">
      <c r="A79" s="25"/>
      <c r="B79" s="25"/>
      <c r="C79" s="25"/>
      <c r="D79" s="25"/>
      <c r="E79" s="25"/>
      <c r="F79" s="25"/>
      <c r="G79" s="25"/>
      <c r="H79" s="25"/>
      <c r="J79" s="25"/>
      <c r="K79" s="25"/>
      <c r="L79" s="25"/>
      <c r="M79" s="25"/>
      <c r="N79" s="25"/>
      <c r="R79" s="20">
        <f t="shared" si="5"/>
        <v>0</v>
      </c>
      <c r="S79" s="25"/>
      <c r="T79" s="25"/>
      <c r="U79" s="25"/>
      <c r="V79" s="25"/>
      <c r="W79" s="23" t="str">
        <f t="shared" si="6"/>
        <v>-</v>
      </c>
      <c r="X79" s="23" t="str">
        <f t="shared" si="6"/>
        <v>-</v>
      </c>
    </row>
    <row r="80" spans="1:24" x14ac:dyDescent="0.25">
      <c r="A80" s="25"/>
      <c r="B80" s="25"/>
      <c r="C80" s="25"/>
      <c r="D80" s="25"/>
      <c r="E80" s="25"/>
      <c r="F80" s="25"/>
      <c r="G80" s="25"/>
      <c r="H80" s="25"/>
      <c r="J80" s="25"/>
      <c r="K80" s="25"/>
      <c r="L80" s="25"/>
      <c r="M80" s="25"/>
      <c r="N80" s="25"/>
      <c r="R80" s="20">
        <f t="shared" si="5"/>
        <v>0</v>
      </c>
      <c r="S80" s="25"/>
      <c r="T80" s="25"/>
      <c r="U80" s="25"/>
      <c r="V80" s="25"/>
      <c r="W80" s="23" t="str">
        <f t="shared" si="6"/>
        <v>-</v>
      </c>
      <c r="X80" s="23" t="str">
        <f t="shared" si="6"/>
        <v>-</v>
      </c>
    </row>
    <row r="81" spans="1:24" x14ac:dyDescent="0.25">
      <c r="A81" s="25"/>
      <c r="B81" s="25"/>
      <c r="C81" s="25"/>
      <c r="D81" s="25"/>
      <c r="E81" s="25"/>
      <c r="F81" s="25"/>
      <c r="G81" s="25"/>
      <c r="H81" s="25"/>
      <c r="J81" s="25"/>
      <c r="K81" s="25"/>
      <c r="L81" s="25"/>
      <c r="M81" s="25"/>
      <c r="N81" s="25"/>
      <c r="R81" s="20">
        <f t="shared" si="5"/>
        <v>0</v>
      </c>
      <c r="S81" s="25"/>
      <c r="T81" s="25"/>
      <c r="U81" s="25"/>
      <c r="V81" s="25"/>
      <c r="W81" s="23" t="str">
        <f t="shared" si="6"/>
        <v>-</v>
      </c>
      <c r="X81" s="23" t="str">
        <f t="shared" si="6"/>
        <v>-</v>
      </c>
    </row>
    <row r="82" spans="1:24" x14ac:dyDescent="0.25">
      <c r="A82" s="25"/>
      <c r="B82" s="25"/>
      <c r="C82" s="25"/>
      <c r="D82" s="25"/>
      <c r="E82" s="25"/>
      <c r="F82" s="25"/>
      <c r="G82" s="25"/>
      <c r="H82" s="25"/>
      <c r="J82" s="25"/>
      <c r="K82" s="25"/>
      <c r="L82" s="25"/>
      <c r="M82" s="25"/>
      <c r="N82" s="25"/>
      <c r="R82" s="20">
        <f t="shared" si="5"/>
        <v>0</v>
      </c>
      <c r="S82" s="25"/>
      <c r="T82" s="25"/>
      <c r="U82" s="25"/>
      <c r="V82" s="25"/>
      <c r="W82" s="23" t="str">
        <f t="shared" si="6"/>
        <v>-</v>
      </c>
      <c r="X82" s="23" t="str">
        <f t="shared" si="6"/>
        <v>-</v>
      </c>
    </row>
    <row r="83" spans="1:24" x14ac:dyDescent="0.25">
      <c r="A83" s="25"/>
      <c r="B83" s="25"/>
      <c r="C83" s="25"/>
      <c r="D83" s="25"/>
      <c r="E83" s="25"/>
      <c r="F83" s="25"/>
      <c r="G83" s="25"/>
      <c r="H83" s="25"/>
      <c r="J83" s="25"/>
      <c r="K83" s="25"/>
      <c r="L83" s="25"/>
      <c r="M83" s="25"/>
      <c r="N83" s="25"/>
      <c r="R83" s="20">
        <f t="shared" si="5"/>
        <v>0</v>
      </c>
      <c r="S83" s="38"/>
      <c r="T83" s="25"/>
      <c r="U83" s="25"/>
      <c r="V83" s="25"/>
      <c r="W83" s="23" t="str">
        <f t="shared" si="6"/>
        <v>-</v>
      </c>
      <c r="X83" s="23" t="str">
        <f t="shared" si="6"/>
        <v>-</v>
      </c>
    </row>
    <row r="84" spans="1:24" x14ac:dyDescent="0.25">
      <c r="A84" s="25"/>
      <c r="B84" s="25"/>
      <c r="C84" s="25"/>
      <c r="D84" s="25"/>
      <c r="E84" s="25"/>
      <c r="F84" s="25"/>
      <c r="G84" s="25"/>
      <c r="H84" s="25"/>
      <c r="J84" s="25"/>
      <c r="K84" s="25"/>
      <c r="L84" s="25"/>
      <c r="M84" s="25"/>
      <c r="N84" s="25"/>
      <c r="R84" s="20">
        <f t="shared" si="5"/>
        <v>0</v>
      </c>
      <c r="S84" s="25"/>
      <c r="T84" s="25"/>
      <c r="U84" s="25"/>
      <c r="V84" s="25"/>
      <c r="W84" s="23" t="str">
        <f t="shared" si="6"/>
        <v>-</v>
      </c>
      <c r="X84" s="23" t="str">
        <f t="shared" si="6"/>
        <v>-</v>
      </c>
    </row>
    <row r="85" spans="1:24" x14ac:dyDescent="0.25">
      <c r="A85" s="25"/>
      <c r="B85" s="25"/>
      <c r="C85" s="25"/>
      <c r="D85" s="38"/>
      <c r="E85" s="25"/>
      <c r="F85" s="25"/>
      <c r="G85" s="25"/>
      <c r="H85" s="25"/>
      <c r="J85" s="25"/>
      <c r="K85" s="25"/>
      <c r="L85" s="25"/>
      <c r="M85" s="25"/>
      <c r="N85" s="25"/>
      <c r="R85" s="20">
        <f t="shared" si="5"/>
        <v>0</v>
      </c>
      <c r="S85" s="25"/>
      <c r="T85" s="25"/>
      <c r="U85" s="25"/>
      <c r="V85" s="25"/>
      <c r="W85" s="23" t="str">
        <f t="shared" si="6"/>
        <v>-</v>
      </c>
      <c r="X85" s="23" t="str">
        <f t="shared" si="6"/>
        <v>-</v>
      </c>
    </row>
    <row r="86" spans="1:24" x14ac:dyDescent="0.25">
      <c r="A86" s="25"/>
      <c r="B86" s="25"/>
      <c r="C86" s="25"/>
      <c r="D86" s="38"/>
      <c r="E86" s="25"/>
      <c r="F86" s="25"/>
      <c r="G86" s="25"/>
      <c r="H86" s="25"/>
      <c r="J86" s="25"/>
      <c r="K86" s="25"/>
      <c r="L86" s="25"/>
      <c r="M86" s="25"/>
      <c r="N86" s="25"/>
      <c r="R86" s="20">
        <f t="shared" ref="R86:R149" si="9">A86</f>
        <v>0</v>
      </c>
      <c r="S86" s="25"/>
      <c r="T86" s="25"/>
      <c r="U86" s="25"/>
      <c r="V86" s="25"/>
      <c r="W86" s="23" t="str">
        <f t="shared" si="6"/>
        <v>-</v>
      </c>
      <c r="X86" s="23" t="str">
        <f t="shared" si="6"/>
        <v>-</v>
      </c>
    </row>
    <row r="87" spans="1:24" x14ac:dyDescent="0.25">
      <c r="A87" s="25"/>
      <c r="B87" s="25"/>
      <c r="C87" s="25"/>
      <c r="D87" s="25"/>
      <c r="E87" s="25"/>
      <c r="F87" s="25"/>
      <c r="G87" s="25"/>
      <c r="H87" s="25"/>
      <c r="J87" s="25"/>
      <c r="K87" s="25"/>
      <c r="L87" s="25"/>
      <c r="M87" s="25"/>
      <c r="N87" s="25"/>
      <c r="R87" s="20">
        <f t="shared" si="9"/>
        <v>0</v>
      </c>
      <c r="S87" s="25"/>
      <c r="T87" s="25"/>
      <c r="U87" s="25"/>
      <c r="V87" s="25"/>
      <c r="W87" s="23" t="str">
        <f t="shared" si="6"/>
        <v>-</v>
      </c>
      <c r="X87" s="23" t="str">
        <f t="shared" si="6"/>
        <v>-</v>
      </c>
    </row>
    <row r="88" spans="1:24" x14ac:dyDescent="0.25">
      <c r="A88" s="25"/>
      <c r="B88" s="25"/>
      <c r="C88" s="25"/>
      <c r="D88" s="25"/>
      <c r="E88" s="25"/>
      <c r="F88" s="25"/>
      <c r="G88" s="25"/>
      <c r="H88" s="25"/>
      <c r="J88" s="25"/>
      <c r="K88" s="25"/>
      <c r="L88" s="25"/>
      <c r="M88" s="25"/>
      <c r="N88" s="25"/>
      <c r="R88" s="20">
        <f t="shared" si="9"/>
        <v>0</v>
      </c>
      <c r="S88" s="25"/>
      <c r="T88" s="25"/>
      <c r="U88" s="25"/>
      <c r="V88" s="25"/>
      <c r="W88" s="23" t="str">
        <f t="shared" si="6"/>
        <v>-</v>
      </c>
      <c r="X88" s="23" t="str">
        <f t="shared" si="6"/>
        <v>-</v>
      </c>
    </row>
    <row r="89" spans="1:24" x14ac:dyDescent="0.25">
      <c r="A89" s="25"/>
      <c r="B89" s="25"/>
      <c r="C89" s="25"/>
      <c r="D89" s="25"/>
      <c r="E89" s="25"/>
      <c r="F89" s="25"/>
      <c r="G89" s="25"/>
      <c r="H89" s="25"/>
      <c r="J89" s="25"/>
      <c r="K89" s="25"/>
      <c r="L89" s="25"/>
      <c r="M89" s="25"/>
      <c r="N89" s="25"/>
      <c r="R89" s="20">
        <f t="shared" si="9"/>
        <v>0</v>
      </c>
      <c r="S89" s="25"/>
      <c r="T89" s="25"/>
      <c r="U89" s="25"/>
      <c r="V89" s="25"/>
      <c r="W89" s="23" t="str">
        <f t="shared" si="6"/>
        <v>-</v>
      </c>
      <c r="X89" s="23" t="str">
        <f t="shared" si="6"/>
        <v>-</v>
      </c>
    </row>
    <row r="90" spans="1:24" x14ac:dyDescent="0.25">
      <c r="A90" s="25"/>
      <c r="B90" s="25"/>
      <c r="C90" s="25"/>
      <c r="D90" s="25"/>
      <c r="E90" s="25"/>
      <c r="F90" s="25"/>
      <c r="G90" s="25"/>
      <c r="H90" s="25"/>
      <c r="J90" s="25"/>
      <c r="K90" s="25"/>
      <c r="L90" s="25"/>
      <c r="M90" s="25"/>
      <c r="N90" s="25"/>
      <c r="R90" s="20">
        <f t="shared" si="9"/>
        <v>0</v>
      </c>
      <c r="S90" s="25"/>
      <c r="T90" s="25"/>
      <c r="U90" s="25"/>
      <c r="V90" s="25"/>
      <c r="W90" s="23" t="str">
        <f t="shared" si="6"/>
        <v>-</v>
      </c>
      <c r="X90" s="23" t="str">
        <f t="shared" si="6"/>
        <v>-</v>
      </c>
    </row>
    <row r="91" spans="1:24" x14ac:dyDescent="0.25">
      <c r="A91" s="25"/>
      <c r="B91" s="25"/>
      <c r="C91" s="25"/>
      <c r="D91" s="25"/>
      <c r="E91" s="25"/>
      <c r="F91" s="25"/>
      <c r="G91" s="25"/>
      <c r="H91" s="25"/>
      <c r="J91" s="25"/>
      <c r="K91" s="25"/>
      <c r="L91" s="25"/>
      <c r="M91" s="25"/>
      <c r="N91" s="25"/>
      <c r="R91" s="20">
        <f t="shared" si="9"/>
        <v>0</v>
      </c>
      <c r="S91" s="25"/>
      <c r="T91" s="25"/>
      <c r="U91" s="25"/>
      <c r="V91" s="25"/>
      <c r="W91" s="23" t="str">
        <f t="shared" si="6"/>
        <v>-</v>
      </c>
      <c r="X91" s="23" t="str">
        <f t="shared" si="6"/>
        <v>-</v>
      </c>
    </row>
    <row r="92" spans="1:24" x14ac:dyDescent="0.25">
      <c r="A92" s="25"/>
      <c r="B92" s="25"/>
      <c r="C92" s="25"/>
      <c r="D92" s="25"/>
      <c r="E92" s="25"/>
      <c r="F92" s="25"/>
      <c r="G92" s="25"/>
      <c r="H92" s="25"/>
      <c r="J92" s="25"/>
      <c r="K92" s="25"/>
      <c r="L92" s="25"/>
      <c r="M92" s="25"/>
      <c r="N92" s="25"/>
      <c r="R92" s="20">
        <f t="shared" si="9"/>
        <v>0</v>
      </c>
      <c r="S92" s="25"/>
      <c r="T92" s="25"/>
      <c r="U92" s="25"/>
      <c r="V92" s="25"/>
      <c r="W92" s="23" t="str">
        <f t="shared" si="6"/>
        <v>-</v>
      </c>
      <c r="X92" s="23" t="str">
        <f t="shared" si="6"/>
        <v>-</v>
      </c>
    </row>
    <row r="93" spans="1:24" x14ac:dyDescent="0.25">
      <c r="A93" s="25"/>
      <c r="B93" s="25"/>
      <c r="C93" s="25"/>
      <c r="D93" s="25"/>
      <c r="E93" s="25"/>
      <c r="F93" s="25"/>
      <c r="G93" s="25"/>
      <c r="H93" s="25"/>
      <c r="J93" s="25"/>
      <c r="K93" s="25"/>
      <c r="L93" s="25"/>
      <c r="M93" s="25"/>
      <c r="N93" s="25"/>
      <c r="R93" s="20">
        <f t="shared" si="9"/>
        <v>0</v>
      </c>
      <c r="S93" s="25"/>
      <c r="T93" s="25"/>
      <c r="U93" s="25"/>
      <c r="V93" s="25"/>
      <c r="W93" s="23" t="str">
        <f t="shared" si="6"/>
        <v>-</v>
      </c>
      <c r="X93" s="23" t="str">
        <f t="shared" si="6"/>
        <v>-</v>
      </c>
    </row>
    <row r="94" spans="1:24" x14ac:dyDescent="0.25">
      <c r="A94" s="25"/>
      <c r="B94" s="25"/>
      <c r="C94" s="25"/>
      <c r="D94" s="25"/>
      <c r="E94" s="25"/>
      <c r="F94" s="25"/>
      <c r="G94" s="25"/>
      <c r="H94" s="25"/>
      <c r="J94" s="25"/>
      <c r="K94" s="25"/>
      <c r="L94" s="25"/>
      <c r="M94" s="25"/>
      <c r="N94" s="25"/>
      <c r="R94" s="20">
        <f t="shared" si="9"/>
        <v>0</v>
      </c>
      <c r="S94" s="25"/>
      <c r="T94" s="25"/>
      <c r="U94" s="25"/>
      <c r="V94" s="25"/>
      <c r="W94" s="23" t="str">
        <f t="shared" si="6"/>
        <v>-</v>
      </c>
      <c r="X94" s="23" t="str">
        <f t="shared" si="6"/>
        <v>-</v>
      </c>
    </row>
    <row r="95" spans="1:24" x14ac:dyDescent="0.25">
      <c r="A95" s="25"/>
      <c r="B95" s="25"/>
      <c r="C95" s="25"/>
      <c r="D95" s="25"/>
      <c r="E95" s="25"/>
      <c r="F95" s="25"/>
      <c r="G95" s="25"/>
      <c r="H95" s="25"/>
      <c r="J95" s="25"/>
      <c r="K95" s="25"/>
      <c r="L95" s="25"/>
      <c r="M95" s="25"/>
      <c r="N95" s="25"/>
      <c r="R95" s="20">
        <f t="shared" si="9"/>
        <v>0</v>
      </c>
      <c r="S95" s="25"/>
      <c r="T95" s="25"/>
      <c r="U95" s="25"/>
      <c r="V95" s="25"/>
      <c r="W95" s="23" t="str">
        <f t="shared" si="6"/>
        <v>-</v>
      </c>
      <c r="X95" s="23" t="str">
        <f t="shared" si="6"/>
        <v>-</v>
      </c>
    </row>
    <row r="96" spans="1:24" x14ac:dyDescent="0.25">
      <c r="A96" s="25"/>
      <c r="B96" s="25"/>
      <c r="C96" s="25"/>
      <c r="D96" s="25"/>
      <c r="E96" s="25"/>
      <c r="F96" s="25"/>
      <c r="G96" s="25"/>
      <c r="H96" s="25"/>
      <c r="J96" s="25"/>
      <c r="K96" s="25"/>
      <c r="L96" s="25"/>
      <c r="M96" s="25"/>
      <c r="N96" s="25"/>
      <c r="R96" s="20">
        <f t="shared" si="9"/>
        <v>0</v>
      </c>
      <c r="S96" s="25"/>
      <c r="T96" s="25"/>
      <c r="U96" s="25"/>
      <c r="V96" s="25"/>
      <c r="W96" s="23" t="str">
        <f t="shared" si="6"/>
        <v>-</v>
      </c>
      <c r="X96" s="23" t="str">
        <f t="shared" si="6"/>
        <v>-</v>
      </c>
    </row>
    <row r="97" spans="1:24" x14ac:dyDescent="0.25">
      <c r="A97" s="25"/>
      <c r="B97" s="25"/>
      <c r="C97" s="25"/>
      <c r="D97" s="25"/>
      <c r="E97" s="25"/>
      <c r="F97" s="25"/>
      <c r="G97" s="25"/>
      <c r="H97" s="25"/>
      <c r="J97" s="25"/>
      <c r="K97" s="25"/>
      <c r="L97" s="25"/>
      <c r="M97" s="25"/>
      <c r="N97" s="25"/>
      <c r="R97" s="20">
        <f t="shared" si="9"/>
        <v>0</v>
      </c>
      <c r="S97" s="25"/>
      <c r="T97" s="25"/>
      <c r="U97" s="25"/>
      <c r="V97" s="25"/>
      <c r="W97" s="23" t="str">
        <f t="shared" si="6"/>
        <v>-</v>
      </c>
      <c r="X97" s="23" t="str">
        <f t="shared" si="6"/>
        <v>-</v>
      </c>
    </row>
    <row r="98" spans="1:24" x14ac:dyDescent="0.25">
      <c r="A98" s="25"/>
      <c r="B98" s="25"/>
      <c r="C98" s="25"/>
      <c r="D98" s="25"/>
      <c r="E98" s="25"/>
      <c r="F98" s="25"/>
      <c r="G98" s="25"/>
      <c r="H98" s="25"/>
      <c r="J98" s="25"/>
      <c r="K98" s="25"/>
      <c r="L98" s="25"/>
      <c r="M98" s="25"/>
      <c r="N98" s="25"/>
      <c r="R98" s="20">
        <f t="shared" si="9"/>
        <v>0</v>
      </c>
      <c r="S98" s="25"/>
      <c r="T98" s="25"/>
      <c r="U98" s="25"/>
      <c r="V98" s="25"/>
      <c r="W98" s="23" t="str">
        <f t="shared" si="6"/>
        <v>-</v>
      </c>
      <c r="X98" s="23" t="str">
        <f t="shared" si="6"/>
        <v>-</v>
      </c>
    </row>
    <row r="99" spans="1:24" x14ac:dyDescent="0.25">
      <c r="A99" s="25"/>
      <c r="B99" s="25"/>
      <c r="C99" s="25"/>
      <c r="D99" s="25"/>
      <c r="E99" s="25"/>
      <c r="F99" s="25"/>
      <c r="G99" s="25"/>
      <c r="H99" s="25"/>
      <c r="J99" s="25"/>
      <c r="K99" s="25"/>
      <c r="L99" s="25"/>
      <c r="M99" s="25"/>
      <c r="N99" s="25"/>
      <c r="R99" s="20">
        <f t="shared" si="9"/>
        <v>0</v>
      </c>
      <c r="S99" s="25"/>
      <c r="T99" s="25"/>
      <c r="U99" s="25"/>
      <c r="V99" s="25"/>
      <c r="W99" s="23" t="str">
        <f t="shared" si="6"/>
        <v>-</v>
      </c>
      <c r="X99" s="23" t="str">
        <f t="shared" si="6"/>
        <v>-</v>
      </c>
    </row>
    <row r="100" spans="1:24" x14ac:dyDescent="0.25">
      <c r="A100" s="25"/>
      <c r="B100" s="25"/>
      <c r="C100" s="25"/>
      <c r="D100" s="25"/>
      <c r="E100" s="25"/>
      <c r="F100" s="25"/>
      <c r="G100" s="25"/>
      <c r="H100" s="25"/>
      <c r="J100" s="25"/>
      <c r="K100" s="25"/>
      <c r="L100" s="25"/>
      <c r="M100" s="25"/>
      <c r="N100" s="25"/>
      <c r="R100" s="20">
        <f t="shared" si="9"/>
        <v>0</v>
      </c>
      <c r="S100" s="25"/>
      <c r="T100" s="25"/>
      <c r="U100" s="25"/>
      <c r="V100" s="25"/>
      <c r="W100" s="23" t="str">
        <f t="shared" si="6"/>
        <v>-</v>
      </c>
      <c r="X100" s="23" t="str">
        <f t="shared" si="6"/>
        <v>-</v>
      </c>
    </row>
    <row r="101" spans="1:24" x14ac:dyDescent="0.25">
      <c r="A101" s="25"/>
      <c r="B101" s="25"/>
      <c r="C101" s="25"/>
      <c r="D101" s="25"/>
      <c r="E101" s="25"/>
      <c r="F101" s="25"/>
      <c r="G101" s="25"/>
      <c r="H101" s="25"/>
      <c r="J101" s="25"/>
      <c r="K101" s="25"/>
      <c r="L101" s="25"/>
      <c r="M101" s="25"/>
      <c r="N101" s="25"/>
      <c r="R101" s="20">
        <f t="shared" si="9"/>
        <v>0</v>
      </c>
      <c r="S101" s="25"/>
      <c r="T101" s="25"/>
      <c r="U101" s="25"/>
      <c r="V101" s="25"/>
      <c r="W101" s="23" t="str">
        <f t="shared" ref="W101:X164" si="10">IF((J101+L101/$X$6)&gt;0,(J101+L101/$X$6),"-")</f>
        <v>-</v>
      </c>
      <c r="X101" s="23" t="str">
        <f t="shared" si="10"/>
        <v>-</v>
      </c>
    </row>
    <row r="102" spans="1:24" x14ac:dyDescent="0.25">
      <c r="A102" s="25"/>
      <c r="B102" s="25"/>
      <c r="C102" s="25"/>
      <c r="D102" s="25"/>
      <c r="E102" s="25"/>
      <c r="F102" s="25"/>
      <c r="G102" s="25"/>
      <c r="H102" s="25"/>
      <c r="J102" s="25"/>
      <c r="K102" s="25"/>
      <c r="L102" s="25"/>
      <c r="M102" s="25"/>
      <c r="N102" s="25"/>
      <c r="R102" s="20">
        <f t="shared" si="9"/>
        <v>0</v>
      </c>
      <c r="S102" s="25"/>
      <c r="T102" s="25"/>
      <c r="U102" s="25"/>
      <c r="V102" s="25"/>
      <c r="W102" s="23" t="str">
        <f t="shared" si="10"/>
        <v>-</v>
      </c>
      <c r="X102" s="23" t="str">
        <f t="shared" si="10"/>
        <v>-</v>
      </c>
    </row>
    <row r="103" spans="1:24" x14ac:dyDescent="0.25">
      <c r="A103" s="25"/>
      <c r="B103" s="25"/>
      <c r="C103" s="25"/>
      <c r="D103" s="25"/>
      <c r="E103" s="25"/>
      <c r="F103" s="25"/>
      <c r="G103" s="25"/>
      <c r="H103" s="25"/>
      <c r="J103" s="25"/>
      <c r="K103" s="25"/>
      <c r="L103" s="25"/>
      <c r="M103" s="25"/>
      <c r="N103" s="25"/>
      <c r="R103" s="20">
        <f t="shared" si="9"/>
        <v>0</v>
      </c>
      <c r="S103" s="25"/>
      <c r="T103" s="25"/>
      <c r="U103" s="25"/>
      <c r="V103" s="25"/>
      <c r="W103" s="23" t="str">
        <f t="shared" si="10"/>
        <v>-</v>
      </c>
      <c r="X103" s="23" t="str">
        <f t="shared" si="10"/>
        <v>-</v>
      </c>
    </row>
    <row r="104" spans="1:24" x14ac:dyDescent="0.25">
      <c r="A104" s="25"/>
      <c r="B104" s="25"/>
      <c r="C104" s="25"/>
      <c r="D104" s="25"/>
      <c r="E104" s="25"/>
      <c r="F104" s="25"/>
      <c r="G104" s="25"/>
      <c r="H104" s="25"/>
      <c r="J104" s="25"/>
      <c r="K104" s="25"/>
      <c r="L104" s="25"/>
      <c r="M104" s="25"/>
      <c r="N104" s="25"/>
      <c r="R104" s="20">
        <f t="shared" si="9"/>
        <v>0</v>
      </c>
      <c r="S104" s="25"/>
      <c r="T104" s="25"/>
      <c r="U104" s="25"/>
      <c r="V104" s="25"/>
      <c r="W104" s="23" t="str">
        <f t="shared" si="10"/>
        <v>-</v>
      </c>
      <c r="X104" s="23" t="str">
        <f t="shared" si="10"/>
        <v>-</v>
      </c>
    </row>
    <row r="105" spans="1:24" x14ac:dyDescent="0.25">
      <c r="A105" s="25"/>
      <c r="B105" s="25"/>
      <c r="C105" s="25"/>
      <c r="D105" s="25"/>
      <c r="E105" s="25"/>
      <c r="F105" s="25"/>
      <c r="G105" s="25"/>
      <c r="H105" s="25"/>
      <c r="J105" s="25"/>
      <c r="K105" s="25"/>
      <c r="L105" s="25"/>
      <c r="M105" s="25"/>
      <c r="N105" s="25"/>
      <c r="R105" s="20">
        <f t="shared" si="9"/>
        <v>0</v>
      </c>
      <c r="S105" s="25"/>
      <c r="T105" s="25"/>
      <c r="U105" s="25"/>
      <c r="V105" s="25"/>
      <c r="W105" s="23" t="str">
        <f t="shared" si="10"/>
        <v>-</v>
      </c>
      <c r="X105" s="23" t="str">
        <f t="shared" si="10"/>
        <v>-</v>
      </c>
    </row>
    <row r="106" spans="1:24" x14ac:dyDescent="0.25">
      <c r="A106" s="25"/>
      <c r="B106" s="25"/>
      <c r="C106" s="25"/>
      <c r="D106" s="25"/>
      <c r="E106" s="25"/>
      <c r="F106" s="25"/>
      <c r="G106" s="25"/>
      <c r="H106" s="25"/>
      <c r="J106" s="25"/>
      <c r="K106" s="25"/>
      <c r="L106" s="25"/>
      <c r="M106" s="25"/>
      <c r="N106" s="25"/>
      <c r="R106" s="20">
        <f t="shared" si="9"/>
        <v>0</v>
      </c>
      <c r="S106" s="25"/>
      <c r="T106" s="25"/>
      <c r="U106" s="25"/>
      <c r="V106" s="25"/>
      <c r="W106" s="23" t="str">
        <f t="shared" si="10"/>
        <v>-</v>
      </c>
      <c r="X106" s="23" t="str">
        <f t="shared" si="10"/>
        <v>-</v>
      </c>
    </row>
    <row r="107" spans="1:24" x14ac:dyDescent="0.25">
      <c r="A107" s="25"/>
      <c r="B107" s="25"/>
      <c r="C107" s="25"/>
      <c r="D107" s="25"/>
      <c r="E107" s="25"/>
      <c r="F107" s="25"/>
      <c r="G107" s="25"/>
      <c r="H107" s="25"/>
      <c r="J107" s="25"/>
      <c r="K107" s="25"/>
      <c r="L107" s="25"/>
      <c r="M107" s="25"/>
      <c r="N107" s="25"/>
      <c r="R107" s="20">
        <f t="shared" si="9"/>
        <v>0</v>
      </c>
      <c r="S107" s="25"/>
      <c r="T107" s="25"/>
      <c r="U107" s="25"/>
      <c r="V107" s="25"/>
      <c r="W107" s="23" t="str">
        <f t="shared" si="10"/>
        <v>-</v>
      </c>
      <c r="X107" s="23" t="str">
        <f t="shared" si="10"/>
        <v>-</v>
      </c>
    </row>
    <row r="108" spans="1:24" x14ac:dyDescent="0.25">
      <c r="A108" s="25"/>
      <c r="B108" s="25"/>
      <c r="C108" s="25"/>
      <c r="D108" s="25"/>
      <c r="E108" s="25"/>
      <c r="F108" s="25"/>
      <c r="G108" s="25"/>
      <c r="H108" s="25"/>
      <c r="J108" s="25"/>
      <c r="K108" s="25"/>
      <c r="L108" s="25"/>
      <c r="M108" s="25"/>
      <c r="N108" s="25"/>
      <c r="R108" s="20">
        <f t="shared" si="9"/>
        <v>0</v>
      </c>
      <c r="S108" s="25"/>
      <c r="T108" s="25"/>
      <c r="U108" s="25"/>
      <c r="V108" s="25"/>
      <c r="W108" s="23" t="str">
        <f t="shared" si="10"/>
        <v>-</v>
      </c>
      <c r="X108" s="23" t="str">
        <f t="shared" si="10"/>
        <v>-</v>
      </c>
    </row>
    <row r="109" spans="1:24" x14ac:dyDescent="0.25">
      <c r="A109" s="25"/>
      <c r="B109" s="25"/>
      <c r="C109" s="25"/>
      <c r="D109" s="25"/>
      <c r="E109" s="25"/>
      <c r="F109" s="25"/>
      <c r="G109" s="25"/>
      <c r="H109" s="25"/>
      <c r="J109" s="25"/>
      <c r="K109" s="25"/>
      <c r="L109" s="25"/>
      <c r="M109" s="25"/>
      <c r="N109" s="25"/>
      <c r="R109" s="20">
        <f t="shared" si="9"/>
        <v>0</v>
      </c>
      <c r="S109" s="25"/>
      <c r="T109" s="25"/>
      <c r="U109" s="25"/>
      <c r="V109" s="25"/>
      <c r="W109" s="23" t="str">
        <f t="shared" si="10"/>
        <v>-</v>
      </c>
      <c r="X109" s="23" t="str">
        <f t="shared" si="10"/>
        <v>-</v>
      </c>
    </row>
    <row r="110" spans="1:24" x14ac:dyDescent="0.25">
      <c r="A110" s="25"/>
      <c r="B110" s="25"/>
      <c r="C110" s="25"/>
      <c r="D110" s="25"/>
      <c r="E110" s="25"/>
      <c r="F110" s="25"/>
      <c r="G110" s="25"/>
      <c r="H110" s="25"/>
      <c r="J110" s="25"/>
      <c r="K110" s="25"/>
      <c r="L110" s="25"/>
      <c r="M110" s="25"/>
      <c r="N110" s="25"/>
      <c r="R110" s="20">
        <f t="shared" si="9"/>
        <v>0</v>
      </c>
      <c r="S110" s="25"/>
      <c r="T110" s="25"/>
      <c r="U110" s="25"/>
      <c r="V110" s="25"/>
      <c r="W110" s="23" t="str">
        <f t="shared" si="10"/>
        <v>-</v>
      </c>
      <c r="X110" s="23" t="str">
        <f t="shared" si="10"/>
        <v>-</v>
      </c>
    </row>
    <row r="111" spans="1:24" x14ac:dyDescent="0.25">
      <c r="A111" s="25"/>
      <c r="B111" s="25"/>
      <c r="C111" s="25"/>
      <c r="D111" s="25"/>
      <c r="E111" s="25"/>
      <c r="F111" s="25"/>
      <c r="G111" s="25"/>
      <c r="H111" s="25"/>
      <c r="J111" s="25"/>
      <c r="K111" s="25"/>
      <c r="L111" s="25"/>
      <c r="M111" s="25"/>
      <c r="N111" s="25"/>
      <c r="R111" s="20">
        <f t="shared" si="9"/>
        <v>0</v>
      </c>
      <c r="S111" s="25"/>
      <c r="T111" s="25"/>
      <c r="U111" s="25"/>
      <c r="V111" s="25"/>
      <c r="W111" s="23" t="str">
        <f t="shared" si="10"/>
        <v>-</v>
      </c>
      <c r="X111" s="23" t="str">
        <f t="shared" si="10"/>
        <v>-</v>
      </c>
    </row>
    <row r="112" spans="1:24" x14ac:dyDescent="0.25">
      <c r="A112" s="25"/>
      <c r="B112" s="25"/>
      <c r="C112" s="25"/>
      <c r="D112" s="25"/>
      <c r="E112" s="25"/>
      <c r="F112" s="25"/>
      <c r="G112" s="25"/>
      <c r="H112" s="25"/>
      <c r="J112" s="25"/>
      <c r="K112" s="25"/>
      <c r="L112" s="25"/>
      <c r="M112" s="25"/>
      <c r="N112" s="25"/>
      <c r="R112" s="20">
        <f t="shared" si="9"/>
        <v>0</v>
      </c>
      <c r="S112" s="25"/>
      <c r="T112" s="25"/>
      <c r="U112" s="25"/>
      <c r="V112" s="25"/>
      <c r="W112" s="23" t="str">
        <f t="shared" si="10"/>
        <v>-</v>
      </c>
      <c r="X112" s="23" t="str">
        <f t="shared" si="10"/>
        <v>-</v>
      </c>
    </row>
    <row r="113" spans="1:24" x14ac:dyDescent="0.25">
      <c r="A113" s="25"/>
      <c r="B113" s="25"/>
      <c r="C113" s="25"/>
      <c r="D113" s="25"/>
      <c r="E113" s="25"/>
      <c r="F113" s="25"/>
      <c r="G113" s="25"/>
      <c r="H113" s="25"/>
      <c r="J113" s="25"/>
      <c r="K113" s="25"/>
      <c r="L113" s="25"/>
      <c r="M113" s="25"/>
      <c r="N113" s="25"/>
      <c r="R113" s="20">
        <f t="shared" si="9"/>
        <v>0</v>
      </c>
      <c r="S113" s="25"/>
      <c r="T113" s="25"/>
      <c r="U113" s="25"/>
      <c r="V113" s="25"/>
      <c r="W113" s="23" t="str">
        <f t="shared" si="10"/>
        <v>-</v>
      </c>
      <c r="X113" s="23" t="str">
        <f t="shared" si="10"/>
        <v>-</v>
      </c>
    </row>
    <row r="114" spans="1:24" x14ac:dyDescent="0.25">
      <c r="A114" s="25"/>
      <c r="B114" s="25"/>
      <c r="C114" s="25"/>
      <c r="D114" s="25"/>
      <c r="E114" s="25"/>
      <c r="F114" s="25"/>
      <c r="G114" s="25"/>
      <c r="H114" s="25"/>
      <c r="J114" s="25"/>
      <c r="K114" s="25"/>
      <c r="L114" s="25"/>
      <c r="M114" s="25"/>
      <c r="N114" s="25"/>
      <c r="R114" s="20">
        <f t="shared" si="9"/>
        <v>0</v>
      </c>
      <c r="S114" s="25"/>
      <c r="T114" s="25"/>
      <c r="U114" s="25"/>
      <c r="V114" s="25"/>
      <c r="W114" s="23" t="str">
        <f t="shared" si="10"/>
        <v>-</v>
      </c>
      <c r="X114" s="23" t="str">
        <f t="shared" si="10"/>
        <v>-</v>
      </c>
    </row>
    <row r="115" spans="1:24" x14ac:dyDescent="0.25">
      <c r="A115" s="25"/>
      <c r="B115" s="25"/>
      <c r="C115" s="25"/>
      <c r="D115" s="25"/>
      <c r="E115" s="25"/>
      <c r="F115" s="25"/>
      <c r="G115" s="25"/>
      <c r="H115" s="25"/>
      <c r="J115" s="25"/>
      <c r="K115" s="25"/>
      <c r="L115" s="25"/>
      <c r="M115" s="25"/>
      <c r="N115" s="25"/>
      <c r="R115" s="20">
        <f t="shared" si="9"/>
        <v>0</v>
      </c>
      <c r="S115" s="25"/>
      <c r="T115" s="25"/>
      <c r="U115" s="25"/>
      <c r="V115" s="25"/>
      <c r="W115" s="23" t="str">
        <f t="shared" si="10"/>
        <v>-</v>
      </c>
      <c r="X115" s="23" t="str">
        <f t="shared" si="10"/>
        <v>-</v>
      </c>
    </row>
    <row r="116" spans="1:24" x14ac:dyDescent="0.25">
      <c r="A116" s="25"/>
      <c r="B116" s="25"/>
      <c r="C116" s="25"/>
      <c r="D116" s="25"/>
      <c r="E116" s="25"/>
      <c r="F116" s="25"/>
      <c r="G116" s="25"/>
      <c r="H116" s="25"/>
      <c r="J116" s="25"/>
      <c r="K116" s="25"/>
      <c r="L116" s="25"/>
      <c r="M116" s="25"/>
      <c r="N116" s="25"/>
      <c r="R116" s="20">
        <f t="shared" si="9"/>
        <v>0</v>
      </c>
      <c r="S116" s="25"/>
      <c r="T116" s="25"/>
      <c r="U116" s="25"/>
      <c r="V116" s="25"/>
      <c r="W116" s="23" t="str">
        <f t="shared" si="10"/>
        <v>-</v>
      </c>
      <c r="X116" s="23" t="str">
        <f t="shared" si="10"/>
        <v>-</v>
      </c>
    </row>
    <row r="117" spans="1:24" x14ac:dyDescent="0.25">
      <c r="A117" s="25"/>
      <c r="B117" s="25"/>
      <c r="C117" s="25"/>
      <c r="D117" s="25"/>
      <c r="E117" s="25"/>
      <c r="F117" s="25"/>
      <c r="G117" s="25"/>
      <c r="H117" s="25"/>
      <c r="J117" s="25"/>
      <c r="K117" s="25"/>
      <c r="L117" s="25"/>
      <c r="M117" s="25"/>
      <c r="N117" s="25"/>
      <c r="R117" s="20">
        <f t="shared" si="9"/>
        <v>0</v>
      </c>
      <c r="S117" s="25"/>
      <c r="T117" s="25"/>
      <c r="U117" s="25"/>
      <c r="V117" s="25"/>
      <c r="W117" s="23" t="str">
        <f t="shared" si="10"/>
        <v>-</v>
      </c>
      <c r="X117" s="23" t="str">
        <f t="shared" si="10"/>
        <v>-</v>
      </c>
    </row>
    <row r="118" spans="1:24" x14ac:dyDescent="0.25">
      <c r="A118" s="25"/>
      <c r="B118" s="25"/>
      <c r="C118" s="25"/>
      <c r="D118" s="25"/>
      <c r="E118" s="25"/>
      <c r="F118" s="25"/>
      <c r="G118" s="25"/>
      <c r="H118" s="25"/>
      <c r="J118" s="25"/>
      <c r="K118" s="25"/>
      <c r="L118" s="25"/>
      <c r="M118" s="25"/>
      <c r="N118" s="25"/>
      <c r="R118" s="20">
        <f t="shared" si="9"/>
        <v>0</v>
      </c>
      <c r="S118" s="25"/>
      <c r="T118" s="25"/>
      <c r="U118" s="25"/>
      <c r="V118" s="25"/>
      <c r="W118" s="23" t="str">
        <f t="shared" si="10"/>
        <v>-</v>
      </c>
      <c r="X118" s="23" t="str">
        <f t="shared" si="10"/>
        <v>-</v>
      </c>
    </row>
    <row r="119" spans="1:24" x14ac:dyDescent="0.25">
      <c r="A119" s="25"/>
      <c r="B119" s="25"/>
      <c r="C119" s="25"/>
      <c r="D119" s="25"/>
      <c r="E119" s="25"/>
      <c r="F119" s="25"/>
      <c r="G119" s="25"/>
      <c r="H119" s="25"/>
      <c r="J119" s="25"/>
      <c r="K119" s="25"/>
      <c r="L119" s="25"/>
      <c r="M119" s="25"/>
      <c r="N119" s="25"/>
      <c r="R119" s="20">
        <f t="shared" si="9"/>
        <v>0</v>
      </c>
      <c r="S119" s="25"/>
      <c r="T119" s="25"/>
      <c r="U119" s="25"/>
      <c r="V119" s="25"/>
      <c r="W119" s="23" t="str">
        <f t="shared" si="10"/>
        <v>-</v>
      </c>
      <c r="X119" s="23" t="str">
        <f t="shared" si="10"/>
        <v>-</v>
      </c>
    </row>
    <row r="120" spans="1:24" x14ac:dyDescent="0.25">
      <c r="A120" s="25"/>
      <c r="B120" s="25"/>
      <c r="C120" s="25"/>
      <c r="D120" s="25"/>
      <c r="E120" s="25"/>
      <c r="F120" s="25"/>
      <c r="G120" s="25"/>
      <c r="H120" s="25"/>
      <c r="J120" s="25"/>
      <c r="K120" s="25"/>
      <c r="L120" s="25"/>
      <c r="M120" s="25"/>
      <c r="N120" s="25"/>
      <c r="R120" s="20">
        <f t="shared" si="9"/>
        <v>0</v>
      </c>
      <c r="S120" s="25"/>
      <c r="T120" s="25"/>
      <c r="U120" s="25"/>
      <c r="V120" s="25"/>
      <c r="W120" s="23" t="str">
        <f t="shared" si="10"/>
        <v>-</v>
      </c>
      <c r="X120" s="23" t="str">
        <f t="shared" si="10"/>
        <v>-</v>
      </c>
    </row>
    <row r="121" spans="1:24" x14ac:dyDescent="0.25">
      <c r="A121" s="25"/>
      <c r="B121" s="25"/>
      <c r="C121" s="25"/>
      <c r="D121" s="25"/>
      <c r="E121" s="25"/>
      <c r="F121" s="25"/>
      <c r="G121" s="25"/>
      <c r="H121" s="25"/>
      <c r="J121" s="25"/>
      <c r="K121" s="25"/>
      <c r="L121" s="25"/>
      <c r="M121" s="25"/>
      <c r="N121" s="25"/>
      <c r="R121" s="20">
        <f t="shared" si="9"/>
        <v>0</v>
      </c>
      <c r="S121" s="25"/>
      <c r="T121" s="25"/>
      <c r="U121" s="25"/>
      <c r="V121" s="25"/>
      <c r="W121" s="23" t="str">
        <f t="shared" si="10"/>
        <v>-</v>
      </c>
      <c r="X121" s="23" t="str">
        <f t="shared" si="10"/>
        <v>-</v>
      </c>
    </row>
    <row r="122" spans="1:24" x14ac:dyDescent="0.25">
      <c r="A122" s="25"/>
      <c r="B122" s="25"/>
      <c r="C122" s="25"/>
      <c r="D122" s="25"/>
      <c r="E122" s="25"/>
      <c r="F122" s="25"/>
      <c r="G122" s="25"/>
      <c r="H122" s="25"/>
      <c r="J122" s="25"/>
      <c r="K122" s="25"/>
      <c r="L122" s="25"/>
      <c r="M122" s="25"/>
      <c r="N122" s="25"/>
      <c r="R122" s="20">
        <f t="shared" si="9"/>
        <v>0</v>
      </c>
      <c r="S122" s="25"/>
      <c r="T122" s="25"/>
      <c r="U122" s="25"/>
      <c r="V122" s="25"/>
      <c r="W122" s="23" t="str">
        <f t="shared" si="10"/>
        <v>-</v>
      </c>
      <c r="X122" s="23" t="str">
        <f t="shared" si="10"/>
        <v>-</v>
      </c>
    </row>
    <row r="123" spans="1:24" x14ac:dyDescent="0.25">
      <c r="A123" s="25"/>
      <c r="B123" s="25"/>
      <c r="C123" s="25"/>
      <c r="D123" s="25"/>
      <c r="E123" s="25"/>
      <c r="F123" s="25"/>
      <c r="G123" s="25"/>
      <c r="H123" s="25"/>
      <c r="J123" s="25"/>
      <c r="K123" s="25"/>
      <c r="L123" s="25"/>
      <c r="M123" s="25"/>
      <c r="N123" s="25"/>
      <c r="R123" s="20">
        <f t="shared" si="9"/>
        <v>0</v>
      </c>
      <c r="S123" s="25"/>
      <c r="T123" s="25"/>
      <c r="U123" s="25"/>
      <c r="V123" s="25"/>
      <c r="W123" s="23" t="str">
        <f t="shared" si="10"/>
        <v>-</v>
      </c>
      <c r="X123" s="23" t="str">
        <f t="shared" si="10"/>
        <v>-</v>
      </c>
    </row>
    <row r="124" spans="1:24" x14ac:dyDescent="0.25">
      <c r="A124" s="25"/>
      <c r="B124" s="25"/>
      <c r="C124" s="25"/>
      <c r="D124" s="25"/>
      <c r="E124" s="25"/>
      <c r="F124" s="25"/>
      <c r="G124" s="25"/>
      <c r="H124" s="25"/>
      <c r="J124" s="25"/>
      <c r="K124" s="25"/>
      <c r="L124" s="25"/>
      <c r="M124" s="25"/>
      <c r="N124" s="25"/>
      <c r="R124" s="20">
        <f t="shared" si="9"/>
        <v>0</v>
      </c>
      <c r="S124" s="25"/>
      <c r="T124" s="25"/>
      <c r="U124" s="25"/>
      <c r="V124" s="25"/>
      <c r="W124" s="23" t="str">
        <f t="shared" si="10"/>
        <v>-</v>
      </c>
      <c r="X124" s="23" t="str">
        <f t="shared" si="10"/>
        <v>-</v>
      </c>
    </row>
    <row r="125" spans="1:24" x14ac:dyDescent="0.25">
      <c r="A125" s="25"/>
      <c r="B125" s="25"/>
      <c r="C125" s="25"/>
      <c r="D125" s="25"/>
      <c r="E125" s="25"/>
      <c r="F125" s="25"/>
      <c r="G125" s="25"/>
      <c r="H125" s="25"/>
      <c r="J125" s="25"/>
      <c r="K125" s="25"/>
      <c r="L125" s="25"/>
      <c r="M125" s="25"/>
      <c r="N125" s="25"/>
      <c r="R125" s="20">
        <f t="shared" si="9"/>
        <v>0</v>
      </c>
      <c r="S125" s="25"/>
      <c r="T125" s="25"/>
      <c r="U125" s="25"/>
      <c r="V125" s="25"/>
      <c r="W125" s="23" t="str">
        <f t="shared" si="10"/>
        <v>-</v>
      </c>
      <c r="X125" s="23" t="str">
        <f t="shared" si="10"/>
        <v>-</v>
      </c>
    </row>
    <row r="126" spans="1:24" x14ac:dyDescent="0.25">
      <c r="A126" s="25"/>
      <c r="B126" s="25"/>
      <c r="C126" s="25"/>
      <c r="D126" s="25"/>
      <c r="E126" s="25"/>
      <c r="F126" s="25"/>
      <c r="G126" s="25"/>
      <c r="H126" s="25"/>
      <c r="J126" s="25"/>
      <c r="K126" s="25"/>
      <c r="L126" s="25"/>
      <c r="M126" s="25"/>
      <c r="N126" s="25"/>
      <c r="R126" s="20">
        <f t="shared" si="9"/>
        <v>0</v>
      </c>
      <c r="S126" s="25"/>
      <c r="T126" s="25"/>
      <c r="U126" s="25"/>
      <c r="V126" s="25"/>
      <c r="W126" s="23" t="str">
        <f t="shared" si="10"/>
        <v>-</v>
      </c>
      <c r="X126" s="23" t="str">
        <f t="shared" si="10"/>
        <v>-</v>
      </c>
    </row>
    <row r="127" spans="1:24" x14ac:dyDescent="0.25">
      <c r="A127" s="25"/>
      <c r="B127" s="25"/>
      <c r="C127" s="25"/>
      <c r="D127" s="25"/>
      <c r="E127" s="25"/>
      <c r="F127" s="25"/>
      <c r="G127" s="25"/>
      <c r="H127" s="25"/>
      <c r="J127" s="25"/>
      <c r="K127" s="25"/>
      <c r="L127" s="25"/>
      <c r="M127" s="25"/>
      <c r="N127" s="25"/>
      <c r="R127" s="20">
        <f t="shared" si="9"/>
        <v>0</v>
      </c>
      <c r="S127" s="25"/>
      <c r="T127" s="25"/>
      <c r="U127" s="25"/>
      <c r="V127" s="25"/>
      <c r="W127" s="23" t="str">
        <f t="shared" si="10"/>
        <v>-</v>
      </c>
      <c r="X127" s="23" t="str">
        <f t="shared" si="10"/>
        <v>-</v>
      </c>
    </row>
    <row r="128" spans="1:24" x14ac:dyDescent="0.25">
      <c r="A128" s="25"/>
      <c r="B128" s="25"/>
      <c r="C128" s="25"/>
      <c r="D128" s="25"/>
      <c r="E128" s="25"/>
      <c r="F128" s="25"/>
      <c r="G128" s="25"/>
      <c r="H128" s="25"/>
      <c r="J128" s="25"/>
      <c r="K128" s="25"/>
      <c r="L128" s="25"/>
      <c r="M128" s="25"/>
      <c r="N128" s="25"/>
      <c r="R128" s="20">
        <f t="shared" si="9"/>
        <v>0</v>
      </c>
      <c r="S128" s="25"/>
      <c r="T128" s="25"/>
      <c r="U128" s="25"/>
      <c r="V128" s="25"/>
      <c r="W128" s="23" t="str">
        <f t="shared" si="10"/>
        <v>-</v>
      </c>
      <c r="X128" s="23" t="str">
        <f t="shared" si="10"/>
        <v>-</v>
      </c>
    </row>
    <row r="129" spans="1:24" x14ac:dyDescent="0.25">
      <c r="A129" s="25"/>
      <c r="B129" s="25"/>
      <c r="C129" s="25"/>
      <c r="D129" s="25"/>
      <c r="E129" s="25"/>
      <c r="F129" s="25"/>
      <c r="G129" s="25"/>
      <c r="H129" s="25"/>
      <c r="J129" s="25"/>
      <c r="K129" s="25"/>
      <c r="L129" s="25"/>
      <c r="M129" s="25"/>
      <c r="N129" s="25"/>
      <c r="R129" s="20">
        <f t="shared" si="9"/>
        <v>0</v>
      </c>
      <c r="S129" s="25"/>
      <c r="T129" s="25"/>
      <c r="U129" s="25"/>
      <c r="V129" s="25"/>
      <c r="W129" s="23" t="str">
        <f t="shared" si="10"/>
        <v>-</v>
      </c>
      <c r="X129" s="23" t="str">
        <f t="shared" si="10"/>
        <v>-</v>
      </c>
    </row>
    <row r="130" spans="1:24" x14ac:dyDescent="0.25">
      <c r="A130" s="25"/>
      <c r="B130" s="25"/>
      <c r="C130" s="25"/>
      <c r="D130" s="25"/>
      <c r="E130" s="25"/>
      <c r="F130" s="25"/>
      <c r="G130" s="25"/>
      <c r="H130" s="25"/>
      <c r="J130" s="25"/>
      <c r="K130" s="25"/>
      <c r="L130" s="25"/>
      <c r="M130" s="25"/>
      <c r="N130" s="25"/>
      <c r="R130" s="20">
        <f t="shared" si="9"/>
        <v>0</v>
      </c>
      <c r="S130" s="25"/>
      <c r="T130" s="25"/>
      <c r="U130" s="25"/>
      <c r="V130" s="25"/>
      <c r="W130" s="23" t="str">
        <f t="shared" si="10"/>
        <v>-</v>
      </c>
      <c r="X130" s="23" t="str">
        <f t="shared" si="10"/>
        <v>-</v>
      </c>
    </row>
    <row r="131" spans="1:24" x14ac:dyDescent="0.25">
      <c r="A131" s="25"/>
      <c r="B131" s="25"/>
      <c r="C131" s="25"/>
      <c r="D131" s="25"/>
      <c r="E131" s="25"/>
      <c r="F131" s="25"/>
      <c r="G131" s="25"/>
      <c r="H131" s="25"/>
      <c r="J131" s="25"/>
      <c r="K131" s="25"/>
      <c r="L131" s="25"/>
      <c r="M131" s="25"/>
      <c r="N131" s="25"/>
      <c r="R131" s="20">
        <f t="shared" si="9"/>
        <v>0</v>
      </c>
      <c r="S131" s="25"/>
      <c r="T131" s="25"/>
      <c r="U131" s="25"/>
      <c r="V131" s="25"/>
      <c r="W131" s="23" t="str">
        <f t="shared" si="10"/>
        <v>-</v>
      </c>
      <c r="X131" s="23" t="str">
        <f t="shared" si="10"/>
        <v>-</v>
      </c>
    </row>
    <row r="132" spans="1:24" x14ac:dyDescent="0.25">
      <c r="A132" s="25"/>
      <c r="B132" s="25"/>
      <c r="C132" s="25"/>
      <c r="D132" s="25"/>
      <c r="E132" s="25"/>
      <c r="F132" s="25"/>
      <c r="G132" s="25"/>
      <c r="H132" s="25"/>
      <c r="J132" s="25"/>
      <c r="K132" s="25"/>
      <c r="L132" s="25"/>
      <c r="M132" s="25"/>
      <c r="N132" s="25"/>
      <c r="R132" s="20">
        <f t="shared" si="9"/>
        <v>0</v>
      </c>
      <c r="S132" s="25"/>
      <c r="T132" s="25"/>
      <c r="U132" s="25"/>
      <c r="V132" s="25"/>
      <c r="W132" s="23" t="str">
        <f t="shared" si="10"/>
        <v>-</v>
      </c>
      <c r="X132" s="23" t="str">
        <f t="shared" si="10"/>
        <v>-</v>
      </c>
    </row>
    <row r="133" spans="1:24" x14ac:dyDescent="0.25">
      <c r="A133" s="25"/>
      <c r="B133" s="25"/>
      <c r="C133" s="25"/>
      <c r="D133" s="25"/>
      <c r="E133" s="25"/>
      <c r="F133" s="25"/>
      <c r="G133" s="25"/>
      <c r="H133" s="25"/>
      <c r="J133" s="25"/>
      <c r="K133" s="25"/>
      <c r="L133" s="25"/>
      <c r="M133" s="25"/>
      <c r="N133" s="25"/>
      <c r="R133" s="20">
        <f t="shared" si="9"/>
        <v>0</v>
      </c>
      <c r="S133" s="25"/>
      <c r="T133" s="25"/>
      <c r="U133" s="25"/>
      <c r="V133" s="25"/>
      <c r="W133" s="23" t="str">
        <f t="shared" si="10"/>
        <v>-</v>
      </c>
      <c r="X133" s="23" t="str">
        <f t="shared" si="10"/>
        <v>-</v>
      </c>
    </row>
    <row r="134" spans="1:24" x14ac:dyDescent="0.25">
      <c r="A134" s="25"/>
      <c r="B134" s="25"/>
      <c r="C134" s="25"/>
      <c r="D134" s="25"/>
      <c r="E134" s="25"/>
      <c r="F134" s="25"/>
      <c r="G134" s="25"/>
      <c r="H134" s="25"/>
      <c r="J134" s="25"/>
      <c r="K134" s="25"/>
      <c r="L134" s="25"/>
      <c r="M134" s="25"/>
      <c r="N134" s="25"/>
      <c r="R134" s="20">
        <f t="shared" si="9"/>
        <v>0</v>
      </c>
      <c r="S134" s="25"/>
      <c r="T134" s="25"/>
      <c r="U134" s="25"/>
      <c r="V134" s="25"/>
      <c r="W134" s="23" t="str">
        <f t="shared" si="10"/>
        <v>-</v>
      </c>
      <c r="X134" s="23" t="str">
        <f t="shared" si="10"/>
        <v>-</v>
      </c>
    </row>
    <row r="135" spans="1:24" x14ac:dyDescent="0.25">
      <c r="A135" s="25"/>
      <c r="B135" s="25"/>
      <c r="C135" s="25"/>
      <c r="D135" s="25"/>
      <c r="E135" s="25"/>
      <c r="F135" s="25"/>
      <c r="G135" s="25"/>
      <c r="H135" s="25"/>
      <c r="J135" s="25"/>
      <c r="K135" s="25"/>
      <c r="L135" s="25"/>
      <c r="M135" s="25"/>
      <c r="N135" s="25"/>
      <c r="R135" s="20">
        <f t="shared" si="9"/>
        <v>0</v>
      </c>
      <c r="S135" s="25"/>
      <c r="T135" s="25"/>
      <c r="U135" s="25"/>
      <c r="V135" s="25"/>
      <c r="W135" s="23" t="str">
        <f t="shared" si="10"/>
        <v>-</v>
      </c>
      <c r="X135" s="23" t="str">
        <f t="shared" si="10"/>
        <v>-</v>
      </c>
    </row>
    <row r="136" spans="1:24" x14ac:dyDescent="0.25">
      <c r="A136" s="25"/>
      <c r="B136" s="25"/>
      <c r="C136" s="25"/>
      <c r="D136" s="25"/>
      <c r="E136" s="25"/>
      <c r="F136" s="25"/>
      <c r="G136" s="25"/>
      <c r="H136" s="25"/>
      <c r="J136" s="25"/>
      <c r="K136" s="25"/>
      <c r="L136" s="25"/>
      <c r="M136" s="25"/>
      <c r="N136" s="25"/>
      <c r="R136" s="20">
        <f t="shared" si="9"/>
        <v>0</v>
      </c>
      <c r="S136" s="25"/>
      <c r="T136" s="25"/>
      <c r="U136" s="25"/>
      <c r="V136" s="25"/>
      <c r="W136" s="23" t="str">
        <f t="shared" si="10"/>
        <v>-</v>
      </c>
      <c r="X136" s="23" t="str">
        <f t="shared" si="10"/>
        <v>-</v>
      </c>
    </row>
    <row r="137" spans="1:24" x14ac:dyDescent="0.25">
      <c r="A137" s="25"/>
      <c r="B137" s="25"/>
      <c r="C137" s="25"/>
      <c r="D137" s="25"/>
      <c r="E137" s="25"/>
      <c r="F137" s="25"/>
      <c r="G137" s="25"/>
      <c r="H137" s="25"/>
      <c r="J137" s="25"/>
      <c r="K137" s="25"/>
      <c r="L137" s="25"/>
      <c r="M137" s="25"/>
      <c r="N137" s="25"/>
      <c r="R137" s="20">
        <f t="shared" si="9"/>
        <v>0</v>
      </c>
      <c r="S137" s="25"/>
      <c r="T137" s="25"/>
      <c r="U137" s="25"/>
      <c r="V137" s="25"/>
      <c r="W137" s="23" t="str">
        <f t="shared" si="10"/>
        <v>-</v>
      </c>
      <c r="X137" s="23" t="str">
        <f t="shared" si="10"/>
        <v>-</v>
      </c>
    </row>
    <row r="138" spans="1:24" x14ac:dyDescent="0.25">
      <c r="A138" s="25"/>
      <c r="B138" s="25"/>
      <c r="C138" s="25"/>
      <c r="D138" s="25"/>
      <c r="E138" s="25"/>
      <c r="F138" s="25"/>
      <c r="G138" s="25"/>
      <c r="H138" s="25"/>
      <c r="J138" s="25"/>
      <c r="K138" s="25"/>
      <c r="L138" s="25"/>
      <c r="M138" s="25"/>
      <c r="N138" s="25"/>
      <c r="R138" s="20">
        <f t="shared" si="9"/>
        <v>0</v>
      </c>
      <c r="S138" s="25"/>
      <c r="T138" s="25"/>
      <c r="U138" s="25"/>
      <c r="V138" s="25"/>
      <c r="W138" s="23" t="str">
        <f t="shared" si="10"/>
        <v>-</v>
      </c>
      <c r="X138" s="23" t="str">
        <f t="shared" si="10"/>
        <v>-</v>
      </c>
    </row>
    <row r="139" spans="1:24" x14ac:dyDescent="0.25">
      <c r="A139" s="25"/>
      <c r="B139" s="25"/>
      <c r="C139" s="25"/>
      <c r="D139" s="25"/>
      <c r="E139" s="25"/>
      <c r="F139" s="25"/>
      <c r="G139" s="25"/>
      <c r="H139" s="25"/>
      <c r="J139" s="25"/>
      <c r="K139" s="25"/>
      <c r="L139" s="25"/>
      <c r="M139" s="25"/>
      <c r="N139" s="25"/>
      <c r="R139" s="20">
        <f t="shared" si="9"/>
        <v>0</v>
      </c>
      <c r="S139" s="25"/>
      <c r="T139" s="25"/>
      <c r="U139" s="25"/>
      <c r="V139" s="25"/>
      <c r="W139" s="23" t="str">
        <f t="shared" si="10"/>
        <v>-</v>
      </c>
      <c r="X139" s="23" t="str">
        <f t="shared" si="10"/>
        <v>-</v>
      </c>
    </row>
    <row r="140" spans="1:24" x14ac:dyDescent="0.25">
      <c r="A140" s="25"/>
      <c r="B140" s="25"/>
      <c r="C140" s="25"/>
      <c r="D140" s="25"/>
      <c r="E140" s="25"/>
      <c r="F140" s="25"/>
      <c r="G140" s="25"/>
      <c r="H140" s="25"/>
      <c r="J140" s="25"/>
      <c r="K140" s="25"/>
      <c r="L140" s="25"/>
      <c r="M140" s="25"/>
      <c r="N140" s="25"/>
      <c r="R140" s="20">
        <f t="shared" si="9"/>
        <v>0</v>
      </c>
      <c r="S140" s="25"/>
      <c r="T140" s="25"/>
      <c r="U140" s="25"/>
      <c r="V140" s="25"/>
      <c r="W140" s="23" t="str">
        <f t="shared" si="10"/>
        <v>-</v>
      </c>
      <c r="X140" s="23" t="str">
        <f t="shared" si="10"/>
        <v>-</v>
      </c>
    </row>
    <row r="141" spans="1:24" x14ac:dyDescent="0.25">
      <c r="A141" s="25"/>
      <c r="B141" s="25"/>
      <c r="C141" s="25"/>
      <c r="D141" s="25"/>
      <c r="E141" s="25"/>
      <c r="F141" s="25"/>
      <c r="G141" s="25"/>
      <c r="H141" s="25"/>
      <c r="J141" s="25"/>
      <c r="K141" s="25"/>
      <c r="L141" s="25"/>
      <c r="M141" s="25"/>
      <c r="N141" s="25"/>
      <c r="R141" s="20">
        <f t="shared" si="9"/>
        <v>0</v>
      </c>
      <c r="S141" s="25"/>
      <c r="T141" s="25"/>
      <c r="U141" s="25"/>
      <c r="V141" s="25"/>
      <c r="W141" s="23" t="str">
        <f t="shared" si="10"/>
        <v>-</v>
      </c>
      <c r="X141" s="23" t="str">
        <f t="shared" si="10"/>
        <v>-</v>
      </c>
    </row>
    <row r="142" spans="1:24" x14ac:dyDescent="0.25">
      <c r="A142" s="25"/>
      <c r="B142" s="25"/>
      <c r="C142" s="25"/>
      <c r="D142" s="25"/>
      <c r="E142" s="25"/>
      <c r="F142" s="25"/>
      <c r="G142" s="25"/>
      <c r="H142" s="25"/>
      <c r="J142" s="25"/>
      <c r="K142" s="25"/>
      <c r="L142" s="25"/>
      <c r="M142" s="25"/>
      <c r="N142" s="25"/>
      <c r="R142" s="20">
        <f t="shared" si="9"/>
        <v>0</v>
      </c>
      <c r="S142" s="25"/>
      <c r="T142" s="25"/>
      <c r="U142" s="25"/>
      <c r="V142" s="25"/>
      <c r="W142" s="23" t="str">
        <f t="shared" si="10"/>
        <v>-</v>
      </c>
      <c r="X142" s="23" t="str">
        <f t="shared" si="10"/>
        <v>-</v>
      </c>
    </row>
    <row r="143" spans="1:24" x14ac:dyDescent="0.25">
      <c r="A143" s="25"/>
      <c r="B143" s="25"/>
      <c r="C143" s="25"/>
      <c r="D143" s="25"/>
      <c r="E143" s="25"/>
      <c r="F143" s="25"/>
      <c r="G143" s="25"/>
      <c r="H143" s="25"/>
      <c r="J143" s="25"/>
      <c r="K143" s="25"/>
      <c r="L143" s="25"/>
      <c r="M143" s="25"/>
      <c r="N143" s="25"/>
      <c r="R143" s="20">
        <f t="shared" si="9"/>
        <v>0</v>
      </c>
      <c r="S143" s="25"/>
      <c r="T143" s="25"/>
      <c r="U143" s="25"/>
      <c r="V143" s="25"/>
      <c r="W143" s="23" t="str">
        <f t="shared" si="10"/>
        <v>-</v>
      </c>
      <c r="X143" s="23" t="str">
        <f t="shared" si="10"/>
        <v>-</v>
      </c>
    </row>
    <row r="144" spans="1:24" x14ac:dyDescent="0.25">
      <c r="A144" s="25"/>
      <c r="B144" s="25"/>
      <c r="C144" s="25"/>
      <c r="D144" s="25"/>
      <c r="E144" s="25"/>
      <c r="F144" s="25"/>
      <c r="G144" s="25"/>
      <c r="H144" s="25"/>
      <c r="J144" s="25"/>
      <c r="K144" s="25"/>
      <c r="L144" s="25"/>
      <c r="M144" s="25"/>
      <c r="N144" s="25"/>
      <c r="R144" s="20">
        <f t="shared" si="9"/>
        <v>0</v>
      </c>
      <c r="S144" s="25"/>
      <c r="T144" s="25"/>
      <c r="U144" s="25"/>
      <c r="V144" s="25"/>
      <c r="W144" s="23" t="str">
        <f t="shared" si="10"/>
        <v>-</v>
      </c>
      <c r="X144" s="23" t="str">
        <f t="shared" si="10"/>
        <v>-</v>
      </c>
    </row>
    <row r="145" spans="1:24" x14ac:dyDescent="0.25">
      <c r="A145" s="25"/>
      <c r="B145" s="25"/>
      <c r="C145" s="25"/>
      <c r="D145" s="25"/>
      <c r="E145" s="25"/>
      <c r="F145" s="25"/>
      <c r="G145" s="25"/>
      <c r="H145" s="25"/>
      <c r="J145" s="25"/>
      <c r="K145" s="25"/>
      <c r="L145" s="25"/>
      <c r="M145" s="25"/>
      <c r="N145" s="25"/>
      <c r="R145" s="20">
        <f t="shared" si="9"/>
        <v>0</v>
      </c>
      <c r="S145" s="25"/>
      <c r="T145" s="25"/>
      <c r="U145" s="25"/>
      <c r="V145" s="25"/>
      <c r="W145" s="23" t="str">
        <f t="shared" si="10"/>
        <v>-</v>
      </c>
      <c r="X145" s="23" t="str">
        <f t="shared" si="10"/>
        <v>-</v>
      </c>
    </row>
    <row r="146" spans="1:24" x14ac:dyDescent="0.25">
      <c r="A146" s="25"/>
      <c r="B146" s="25"/>
      <c r="C146" s="25"/>
      <c r="D146" s="25"/>
      <c r="E146" s="25"/>
      <c r="F146" s="25"/>
      <c r="G146" s="25"/>
      <c r="H146" s="25"/>
      <c r="J146" s="25"/>
      <c r="K146" s="25"/>
      <c r="L146" s="25"/>
      <c r="M146" s="25"/>
      <c r="N146" s="25"/>
      <c r="R146" s="20">
        <f t="shared" si="9"/>
        <v>0</v>
      </c>
      <c r="S146" s="25"/>
      <c r="T146" s="25"/>
      <c r="U146" s="25"/>
      <c r="V146" s="25"/>
      <c r="W146" s="23" t="str">
        <f t="shared" si="10"/>
        <v>-</v>
      </c>
      <c r="X146" s="23" t="str">
        <f t="shared" si="10"/>
        <v>-</v>
      </c>
    </row>
    <row r="147" spans="1:24" x14ac:dyDescent="0.25">
      <c r="A147" s="25"/>
      <c r="B147" s="25"/>
      <c r="C147" s="25"/>
      <c r="D147" s="25"/>
      <c r="E147" s="25"/>
      <c r="F147" s="25"/>
      <c r="G147" s="25"/>
      <c r="H147" s="25"/>
      <c r="J147" s="25"/>
      <c r="K147" s="25"/>
      <c r="L147" s="25"/>
      <c r="M147" s="25"/>
      <c r="N147" s="25"/>
      <c r="R147" s="20">
        <f t="shared" si="9"/>
        <v>0</v>
      </c>
      <c r="S147" s="25"/>
      <c r="T147" s="25"/>
      <c r="U147" s="25"/>
      <c r="V147" s="25"/>
      <c r="W147" s="23" t="str">
        <f t="shared" si="10"/>
        <v>-</v>
      </c>
      <c r="X147" s="23" t="str">
        <f t="shared" si="10"/>
        <v>-</v>
      </c>
    </row>
    <row r="148" spans="1:24" x14ac:dyDescent="0.25">
      <c r="A148" s="25"/>
      <c r="B148" s="25"/>
      <c r="C148" s="25"/>
      <c r="D148" s="25"/>
      <c r="E148" s="25"/>
      <c r="F148" s="25"/>
      <c r="G148" s="25"/>
      <c r="H148" s="25"/>
      <c r="J148" s="25"/>
      <c r="K148" s="25"/>
      <c r="L148" s="25"/>
      <c r="M148" s="25"/>
      <c r="N148" s="25"/>
      <c r="R148" s="20">
        <f t="shared" si="9"/>
        <v>0</v>
      </c>
      <c r="S148" s="25"/>
      <c r="T148" s="25"/>
      <c r="U148" s="25"/>
      <c r="V148" s="25"/>
      <c r="W148" s="23" t="str">
        <f t="shared" si="10"/>
        <v>-</v>
      </c>
      <c r="X148" s="23" t="str">
        <f t="shared" si="10"/>
        <v>-</v>
      </c>
    </row>
    <row r="149" spans="1:24" x14ac:dyDescent="0.25">
      <c r="A149" s="25"/>
      <c r="B149" s="25"/>
      <c r="C149" s="25"/>
      <c r="D149" s="25"/>
      <c r="E149" s="25"/>
      <c r="F149" s="25"/>
      <c r="G149" s="25"/>
      <c r="H149" s="25"/>
      <c r="J149" s="25"/>
      <c r="K149" s="25"/>
      <c r="L149" s="25"/>
      <c r="M149" s="25"/>
      <c r="N149" s="25"/>
      <c r="R149" s="20">
        <f t="shared" si="9"/>
        <v>0</v>
      </c>
      <c r="S149" s="25"/>
      <c r="T149" s="25"/>
      <c r="U149" s="25"/>
      <c r="V149" s="25"/>
      <c r="W149" s="23" t="str">
        <f t="shared" si="10"/>
        <v>-</v>
      </c>
      <c r="X149" s="23" t="str">
        <f t="shared" si="10"/>
        <v>-</v>
      </c>
    </row>
    <row r="150" spans="1:24" x14ac:dyDescent="0.25">
      <c r="A150" s="25"/>
      <c r="B150" s="25"/>
      <c r="C150" s="25"/>
      <c r="D150" s="25"/>
      <c r="E150" s="25"/>
      <c r="F150" s="25"/>
      <c r="G150" s="25"/>
      <c r="H150" s="25"/>
      <c r="J150" s="25"/>
      <c r="K150" s="25"/>
      <c r="L150" s="25"/>
      <c r="M150" s="25"/>
      <c r="N150" s="25"/>
      <c r="R150" s="20">
        <f t="shared" ref="R150:R213" si="11">A150</f>
        <v>0</v>
      </c>
      <c r="S150" s="25"/>
      <c r="T150" s="25"/>
      <c r="U150" s="25"/>
      <c r="V150" s="25"/>
      <c r="W150" s="23" t="str">
        <f t="shared" si="10"/>
        <v>-</v>
      </c>
      <c r="X150" s="23" t="str">
        <f t="shared" si="10"/>
        <v>-</v>
      </c>
    </row>
    <row r="151" spans="1:24" x14ac:dyDescent="0.25">
      <c r="A151" s="25"/>
      <c r="B151" s="25"/>
      <c r="C151" s="25"/>
      <c r="D151" s="25"/>
      <c r="E151" s="25"/>
      <c r="F151" s="25"/>
      <c r="G151" s="25"/>
      <c r="H151" s="25"/>
      <c r="J151" s="25"/>
      <c r="K151" s="25"/>
      <c r="L151" s="25"/>
      <c r="M151" s="25"/>
      <c r="N151" s="25"/>
      <c r="R151" s="20">
        <f t="shared" si="11"/>
        <v>0</v>
      </c>
      <c r="S151" s="25"/>
      <c r="T151" s="25"/>
      <c r="U151" s="25"/>
      <c r="V151" s="25"/>
      <c r="W151" s="23" t="str">
        <f t="shared" si="10"/>
        <v>-</v>
      </c>
      <c r="X151" s="23" t="str">
        <f t="shared" si="10"/>
        <v>-</v>
      </c>
    </row>
    <row r="152" spans="1:24" x14ac:dyDescent="0.25">
      <c r="A152" s="25"/>
      <c r="B152" s="25"/>
      <c r="C152" s="25"/>
      <c r="D152" s="25"/>
      <c r="E152" s="25"/>
      <c r="F152" s="25"/>
      <c r="G152" s="25"/>
      <c r="H152" s="25"/>
      <c r="J152" s="25"/>
      <c r="K152" s="25"/>
      <c r="L152" s="25"/>
      <c r="M152" s="25"/>
      <c r="N152" s="25"/>
      <c r="R152" s="20">
        <f t="shared" si="11"/>
        <v>0</v>
      </c>
      <c r="S152" s="25"/>
      <c r="T152" s="25"/>
      <c r="U152" s="25"/>
      <c r="V152" s="25"/>
      <c r="W152" s="23" t="str">
        <f t="shared" si="10"/>
        <v>-</v>
      </c>
      <c r="X152" s="23" t="str">
        <f t="shared" si="10"/>
        <v>-</v>
      </c>
    </row>
    <row r="153" spans="1:24" x14ac:dyDescent="0.25">
      <c r="A153" s="25"/>
      <c r="B153" s="25"/>
      <c r="C153" s="25"/>
      <c r="D153" s="25"/>
      <c r="E153" s="25"/>
      <c r="F153" s="25"/>
      <c r="G153" s="25"/>
      <c r="H153" s="25"/>
      <c r="J153" s="25"/>
      <c r="K153" s="25"/>
      <c r="L153" s="25"/>
      <c r="M153" s="25"/>
      <c r="N153" s="25"/>
      <c r="R153" s="20">
        <f t="shared" si="11"/>
        <v>0</v>
      </c>
      <c r="S153" s="25"/>
      <c r="T153" s="25"/>
      <c r="U153" s="25"/>
      <c r="V153" s="25"/>
      <c r="W153" s="23" t="str">
        <f t="shared" si="10"/>
        <v>-</v>
      </c>
      <c r="X153" s="23" t="str">
        <f t="shared" si="10"/>
        <v>-</v>
      </c>
    </row>
    <row r="154" spans="1:24" x14ac:dyDescent="0.25">
      <c r="A154" s="25"/>
      <c r="B154" s="25"/>
      <c r="C154" s="25"/>
      <c r="D154" s="25"/>
      <c r="E154" s="25"/>
      <c r="F154" s="25"/>
      <c r="G154" s="25"/>
      <c r="H154" s="25"/>
      <c r="J154" s="25"/>
      <c r="K154" s="25"/>
      <c r="L154" s="25"/>
      <c r="M154" s="25"/>
      <c r="N154" s="25"/>
      <c r="R154" s="20">
        <f t="shared" si="11"/>
        <v>0</v>
      </c>
      <c r="S154" s="25"/>
      <c r="T154" s="25"/>
      <c r="U154" s="25"/>
      <c r="V154" s="25"/>
      <c r="W154" s="23" t="str">
        <f t="shared" si="10"/>
        <v>-</v>
      </c>
      <c r="X154" s="23" t="str">
        <f t="shared" si="10"/>
        <v>-</v>
      </c>
    </row>
    <row r="155" spans="1:24" x14ac:dyDescent="0.25">
      <c r="A155" s="25"/>
      <c r="B155" s="25"/>
      <c r="C155" s="25"/>
      <c r="D155" s="25"/>
      <c r="E155" s="25"/>
      <c r="F155" s="25"/>
      <c r="G155" s="25"/>
      <c r="H155" s="25"/>
      <c r="J155" s="25"/>
      <c r="K155" s="25"/>
      <c r="L155" s="25"/>
      <c r="M155" s="25"/>
      <c r="N155" s="25"/>
      <c r="R155" s="20">
        <f t="shared" si="11"/>
        <v>0</v>
      </c>
      <c r="S155" s="25"/>
      <c r="T155" s="25"/>
      <c r="U155" s="25"/>
      <c r="V155" s="25"/>
      <c r="W155" s="23" t="str">
        <f t="shared" si="10"/>
        <v>-</v>
      </c>
      <c r="X155" s="23" t="str">
        <f t="shared" si="10"/>
        <v>-</v>
      </c>
    </row>
    <row r="156" spans="1:24" x14ac:dyDescent="0.25">
      <c r="A156" s="25"/>
      <c r="B156" s="25"/>
      <c r="C156" s="25"/>
      <c r="D156" s="25"/>
      <c r="E156" s="25"/>
      <c r="F156" s="25"/>
      <c r="G156" s="25"/>
      <c r="H156" s="25"/>
      <c r="J156" s="25"/>
      <c r="K156" s="25"/>
      <c r="L156" s="25"/>
      <c r="M156" s="25"/>
      <c r="N156" s="25"/>
      <c r="R156" s="20">
        <f t="shared" si="11"/>
        <v>0</v>
      </c>
      <c r="S156" s="25"/>
      <c r="T156" s="25"/>
      <c r="U156" s="25"/>
      <c r="V156" s="25"/>
      <c r="W156" s="23" t="str">
        <f t="shared" si="10"/>
        <v>-</v>
      </c>
      <c r="X156" s="23" t="str">
        <f t="shared" si="10"/>
        <v>-</v>
      </c>
    </row>
    <row r="157" spans="1:24" x14ac:dyDescent="0.25">
      <c r="A157" s="25"/>
      <c r="B157" s="25"/>
      <c r="C157" s="25"/>
      <c r="D157" s="25"/>
      <c r="E157" s="25"/>
      <c r="F157" s="25"/>
      <c r="G157" s="25"/>
      <c r="H157" s="25"/>
      <c r="J157" s="25"/>
      <c r="K157" s="25"/>
      <c r="L157" s="25"/>
      <c r="M157" s="25"/>
      <c r="N157" s="25"/>
      <c r="R157" s="20">
        <f t="shared" si="11"/>
        <v>0</v>
      </c>
      <c r="S157" s="25"/>
      <c r="T157" s="25"/>
      <c r="U157" s="25"/>
      <c r="V157" s="25"/>
      <c r="W157" s="23" t="str">
        <f t="shared" si="10"/>
        <v>-</v>
      </c>
      <c r="X157" s="23" t="str">
        <f t="shared" si="10"/>
        <v>-</v>
      </c>
    </row>
    <row r="158" spans="1:24" x14ac:dyDescent="0.25">
      <c r="A158" s="25"/>
      <c r="B158" s="25"/>
      <c r="C158" s="25"/>
      <c r="D158" s="25"/>
      <c r="E158" s="25"/>
      <c r="F158" s="25"/>
      <c r="G158" s="25"/>
      <c r="H158" s="25"/>
      <c r="J158" s="25"/>
      <c r="K158" s="25"/>
      <c r="L158" s="25"/>
      <c r="M158" s="25"/>
      <c r="N158" s="25"/>
      <c r="R158" s="20">
        <f t="shared" si="11"/>
        <v>0</v>
      </c>
      <c r="S158" s="25"/>
      <c r="T158" s="25"/>
      <c r="U158" s="25"/>
      <c r="V158" s="25"/>
      <c r="W158" s="23" t="str">
        <f t="shared" si="10"/>
        <v>-</v>
      </c>
      <c r="X158" s="23" t="str">
        <f t="shared" si="10"/>
        <v>-</v>
      </c>
    </row>
    <row r="159" spans="1:24" x14ac:dyDescent="0.25">
      <c r="A159" s="25"/>
      <c r="B159" s="25"/>
      <c r="C159" s="25"/>
      <c r="D159" s="25"/>
      <c r="E159" s="25"/>
      <c r="F159" s="25"/>
      <c r="G159" s="25"/>
      <c r="H159" s="25"/>
      <c r="J159" s="25"/>
      <c r="K159" s="25"/>
      <c r="L159" s="25"/>
      <c r="M159" s="25"/>
      <c r="N159" s="25"/>
      <c r="R159" s="20">
        <f t="shared" si="11"/>
        <v>0</v>
      </c>
      <c r="S159" s="25"/>
      <c r="T159" s="25"/>
      <c r="U159" s="25"/>
      <c r="V159" s="25"/>
      <c r="W159" s="23" t="str">
        <f t="shared" si="10"/>
        <v>-</v>
      </c>
      <c r="X159" s="23" t="str">
        <f t="shared" si="10"/>
        <v>-</v>
      </c>
    </row>
    <row r="160" spans="1:24" x14ac:dyDescent="0.25">
      <c r="A160" s="25"/>
      <c r="B160" s="25"/>
      <c r="C160" s="25"/>
      <c r="D160" s="25"/>
      <c r="E160" s="25"/>
      <c r="F160" s="25"/>
      <c r="G160" s="25"/>
      <c r="H160" s="25"/>
      <c r="J160" s="25"/>
      <c r="K160" s="25"/>
      <c r="L160" s="25"/>
      <c r="M160" s="25"/>
      <c r="N160" s="25"/>
      <c r="R160" s="20">
        <f t="shared" si="11"/>
        <v>0</v>
      </c>
      <c r="S160" s="25"/>
      <c r="T160" s="25"/>
      <c r="U160" s="25"/>
      <c r="V160" s="25"/>
      <c r="W160" s="23" t="str">
        <f t="shared" si="10"/>
        <v>-</v>
      </c>
      <c r="X160" s="23" t="str">
        <f t="shared" si="10"/>
        <v>-</v>
      </c>
    </row>
    <row r="161" spans="1:24" x14ac:dyDescent="0.25">
      <c r="A161" s="25"/>
      <c r="B161" s="25"/>
      <c r="C161" s="25"/>
      <c r="D161" s="25"/>
      <c r="E161" s="25"/>
      <c r="F161" s="25"/>
      <c r="G161" s="25"/>
      <c r="H161" s="25"/>
      <c r="J161" s="25"/>
      <c r="K161" s="25"/>
      <c r="L161" s="25"/>
      <c r="M161" s="25"/>
      <c r="N161" s="25"/>
      <c r="R161" s="20">
        <f t="shared" si="11"/>
        <v>0</v>
      </c>
      <c r="S161" s="25"/>
      <c r="T161" s="25"/>
      <c r="U161" s="25"/>
      <c r="V161" s="25"/>
      <c r="W161" s="23" t="str">
        <f t="shared" si="10"/>
        <v>-</v>
      </c>
      <c r="X161" s="23" t="str">
        <f t="shared" si="10"/>
        <v>-</v>
      </c>
    </row>
    <row r="162" spans="1:24" x14ac:dyDescent="0.25">
      <c r="A162" s="25"/>
      <c r="B162" s="25"/>
      <c r="C162" s="25"/>
      <c r="D162" s="25"/>
      <c r="E162" s="25"/>
      <c r="F162" s="25"/>
      <c r="G162" s="25"/>
      <c r="H162" s="25"/>
      <c r="J162" s="25"/>
      <c r="K162" s="25"/>
      <c r="L162" s="25"/>
      <c r="M162" s="25"/>
      <c r="N162" s="25"/>
      <c r="R162" s="20">
        <f t="shared" si="11"/>
        <v>0</v>
      </c>
      <c r="S162" s="25"/>
      <c r="T162" s="25"/>
      <c r="U162" s="25"/>
      <c r="V162" s="25"/>
      <c r="W162" s="23" t="str">
        <f t="shared" si="10"/>
        <v>-</v>
      </c>
      <c r="X162" s="23" t="str">
        <f t="shared" si="10"/>
        <v>-</v>
      </c>
    </row>
    <row r="163" spans="1:24" x14ac:dyDescent="0.25">
      <c r="A163" s="25"/>
      <c r="B163" s="25"/>
      <c r="C163" s="25"/>
      <c r="D163" s="25"/>
      <c r="E163" s="25"/>
      <c r="F163" s="25"/>
      <c r="G163" s="25"/>
      <c r="H163" s="25"/>
      <c r="J163" s="25"/>
      <c r="K163" s="25"/>
      <c r="L163" s="25"/>
      <c r="M163" s="25"/>
      <c r="N163" s="25"/>
      <c r="R163" s="20">
        <f t="shared" si="11"/>
        <v>0</v>
      </c>
      <c r="S163" s="25"/>
      <c r="T163" s="25"/>
      <c r="U163" s="25"/>
      <c r="V163" s="25"/>
      <c r="W163" s="23" t="str">
        <f t="shared" si="10"/>
        <v>-</v>
      </c>
      <c r="X163" s="23" t="str">
        <f t="shared" si="10"/>
        <v>-</v>
      </c>
    </row>
    <row r="164" spans="1:24" x14ac:dyDescent="0.25">
      <c r="A164" s="25"/>
      <c r="B164" s="25"/>
      <c r="C164" s="25"/>
      <c r="D164" s="25"/>
      <c r="E164" s="25"/>
      <c r="F164" s="25"/>
      <c r="G164" s="25"/>
      <c r="H164" s="25"/>
      <c r="J164" s="25"/>
      <c r="K164" s="25"/>
      <c r="L164" s="25"/>
      <c r="M164" s="25"/>
      <c r="N164" s="25"/>
      <c r="R164" s="20">
        <f t="shared" si="11"/>
        <v>0</v>
      </c>
      <c r="S164" s="25"/>
      <c r="T164" s="25"/>
      <c r="U164" s="25"/>
      <c r="V164" s="25"/>
      <c r="W164" s="23" t="str">
        <f t="shared" si="10"/>
        <v>-</v>
      </c>
      <c r="X164" s="23" t="str">
        <f t="shared" si="10"/>
        <v>-</v>
      </c>
    </row>
    <row r="165" spans="1:24" x14ac:dyDescent="0.25">
      <c r="A165" s="25"/>
      <c r="B165" s="25"/>
      <c r="C165" s="25"/>
      <c r="D165" s="25"/>
      <c r="E165" s="25"/>
      <c r="F165" s="25"/>
      <c r="G165" s="25"/>
      <c r="H165" s="25"/>
      <c r="J165" s="25"/>
      <c r="K165" s="25"/>
      <c r="L165" s="25"/>
      <c r="M165" s="25"/>
      <c r="N165" s="25"/>
      <c r="R165" s="20">
        <f t="shared" si="11"/>
        <v>0</v>
      </c>
      <c r="S165" s="25"/>
      <c r="T165" s="25"/>
      <c r="U165" s="25"/>
      <c r="V165" s="25"/>
      <c r="W165" s="23" t="str">
        <f t="shared" ref="W165:X228" si="12">IF((J165+L165/$X$6)&gt;0,(J165+L165/$X$6),"-")</f>
        <v>-</v>
      </c>
      <c r="X165" s="23" t="str">
        <f t="shared" si="12"/>
        <v>-</v>
      </c>
    </row>
    <row r="166" spans="1:24" x14ac:dyDescent="0.25">
      <c r="A166" s="25"/>
      <c r="B166" s="25"/>
      <c r="C166" s="25"/>
      <c r="D166" s="25"/>
      <c r="E166" s="25"/>
      <c r="F166" s="25"/>
      <c r="G166" s="25"/>
      <c r="H166" s="25"/>
      <c r="J166" s="25"/>
      <c r="K166" s="25"/>
      <c r="L166" s="25"/>
      <c r="M166" s="25"/>
      <c r="N166" s="25"/>
      <c r="R166" s="20">
        <f t="shared" si="11"/>
        <v>0</v>
      </c>
      <c r="S166" s="25"/>
      <c r="T166" s="25"/>
      <c r="U166" s="25"/>
      <c r="V166" s="25"/>
      <c r="W166" s="23" t="str">
        <f t="shared" si="12"/>
        <v>-</v>
      </c>
      <c r="X166" s="23" t="str">
        <f t="shared" si="12"/>
        <v>-</v>
      </c>
    </row>
    <row r="167" spans="1:24" x14ac:dyDescent="0.25">
      <c r="A167" s="25"/>
      <c r="B167" s="25"/>
      <c r="C167" s="25"/>
      <c r="D167" s="25"/>
      <c r="E167" s="25"/>
      <c r="F167" s="25"/>
      <c r="G167" s="25"/>
      <c r="H167" s="25"/>
      <c r="J167" s="25"/>
      <c r="K167" s="25"/>
      <c r="L167" s="25"/>
      <c r="M167" s="25"/>
      <c r="N167" s="25"/>
      <c r="R167" s="20">
        <f t="shared" si="11"/>
        <v>0</v>
      </c>
      <c r="S167" s="25"/>
      <c r="T167" s="25"/>
      <c r="U167" s="25"/>
      <c r="V167" s="25"/>
      <c r="W167" s="23" t="str">
        <f t="shared" si="12"/>
        <v>-</v>
      </c>
      <c r="X167" s="23" t="str">
        <f t="shared" si="12"/>
        <v>-</v>
      </c>
    </row>
    <row r="168" spans="1:24" x14ac:dyDescent="0.25">
      <c r="A168" s="25"/>
      <c r="B168" s="25"/>
      <c r="C168" s="25"/>
      <c r="D168" s="25"/>
      <c r="E168" s="25"/>
      <c r="F168" s="25"/>
      <c r="G168" s="25"/>
      <c r="H168" s="25"/>
      <c r="J168" s="25"/>
      <c r="K168" s="25"/>
      <c r="L168" s="25"/>
      <c r="M168" s="25"/>
      <c r="N168" s="25"/>
      <c r="R168" s="20">
        <f t="shared" si="11"/>
        <v>0</v>
      </c>
      <c r="S168" s="25"/>
      <c r="T168" s="25"/>
      <c r="U168" s="25"/>
      <c r="V168" s="25"/>
      <c r="W168" s="23" t="str">
        <f t="shared" si="12"/>
        <v>-</v>
      </c>
      <c r="X168" s="23" t="str">
        <f t="shared" si="12"/>
        <v>-</v>
      </c>
    </row>
    <row r="169" spans="1:24" x14ac:dyDescent="0.25">
      <c r="A169" s="25"/>
      <c r="B169" s="25"/>
      <c r="C169" s="25"/>
      <c r="D169" s="25"/>
      <c r="E169" s="25"/>
      <c r="F169" s="25"/>
      <c r="G169" s="25"/>
      <c r="H169" s="25"/>
      <c r="J169" s="25"/>
      <c r="K169" s="25"/>
      <c r="L169" s="25"/>
      <c r="M169" s="25"/>
      <c r="N169" s="25"/>
      <c r="R169" s="20">
        <f t="shared" si="11"/>
        <v>0</v>
      </c>
      <c r="S169" s="25"/>
      <c r="T169" s="25"/>
      <c r="U169" s="25"/>
      <c r="V169" s="25"/>
      <c r="W169" s="23" t="str">
        <f t="shared" si="12"/>
        <v>-</v>
      </c>
      <c r="X169" s="23" t="str">
        <f t="shared" si="12"/>
        <v>-</v>
      </c>
    </row>
    <row r="170" spans="1:24" x14ac:dyDescent="0.25">
      <c r="A170" s="25"/>
      <c r="B170" s="25"/>
      <c r="C170" s="25"/>
      <c r="D170" s="25"/>
      <c r="E170" s="25"/>
      <c r="F170" s="25"/>
      <c r="G170" s="25"/>
      <c r="H170" s="25"/>
      <c r="J170" s="25"/>
      <c r="K170" s="25"/>
      <c r="L170" s="25"/>
      <c r="M170" s="25"/>
      <c r="N170" s="25"/>
      <c r="R170" s="20">
        <f t="shared" si="11"/>
        <v>0</v>
      </c>
      <c r="S170" s="25"/>
      <c r="T170" s="25"/>
      <c r="U170" s="25"/>
      <c r="V170" s="25"/>
      <c r="W170" s="23" t="str">
        <f t="shared" si="12"/>
        <v>-</v>
      </c>
      <c r="X170" s="23" t="str">
        <f t="shared" si="12"/>
        <v>-</v>
      </c>
    </row>
    <row r="171" spans="1:24" x14ac:dyDescent="0.25">
      <c r="A171" s="25"/>
      <c r="B171" s="25"/>
      <c r="C171" s="25"/>
      <c r="D171" s="25"/>
      <c r="E171" s="25"/>
      <c r="F171" s="25"/>
      <c r="G171" s="25"/>
      <c r="H171" s="25"/>
      <c r="J171" s="25"/>
      <c r="K171" s="25"/>
      <c r="L171" s="25"/>
      <c r="M171" s="25"/>
      <c r="N171" s="25"/>
      <c r="R171" s="20">
        <f t="shared" si="11"/>
        <v>0</v>
      </c>
      <c r="S171" s="25"/>
      <c r="T171" s="25"/>
      <c r="U171" s="25"/>
      <c r="V171" s="25"/>
      <c r="W171" s="23" t="str">
        <f t="shared" si="12"/>
        <v>-</v>
      </c>
      <c r="X171" s="23" t="str">
        <f t="shared" si="12"/>
        <v>-</v>
      </c>
    </row>
    <row r="172" spans="1:24" x14ac:dyDescent="0.25">
      <c r="A172" s="25"/>
      <c r="B172" s="25"/>
      <c r="C172" s="25"/>
      <c r="D172" s="25"/>
      <c r="E172" s="25"/>
      <c r="F172" s="25"/>
      <c r="G172" s="25"/>
      <c r="H172" s="25"/>
      <c r="J172" s="25"/>
      <c r="K172" s="25"/>
      <c r="L172" s="25"/>
      <c r="M172" s="25"/>
      <c r="N172" s="25"/>
      <c r="R172" s="20">
        <f t="shared" si="11"/>
        <v>0</v>
      </c>
      <c r="S172" s="25"/>
      <c r="T172" s="25"/>
      <c r="U172" s="25"/>
      <c r="V172" s="25"/>
      <c r="W172" s="23" t="str">
        <f t="shared" si="12"/>
        <v>-</v>
      </c>
      <c r="X172" s="23" t="str">
        <f t="shared" si="12"/>
        <v>-</v>
      </c>
    </row>
    <row r="173" spans="1:24" x14ac:dyDescent="0.25">
      <c r="A173" s="25"/>
      <c r="B173" s="25"/>
      <c r="C173" s="25"/>
      <c r="D173" s="25"/>
      <c r="E173" s="25"/>
      <c r="F173" s="25"/>
      <c r="G173" s="25"/>
      <c r="H173" s="25"/>
      <c r="J173" s="25"/>
      <c r="K173" s="25"/>
      <c r="L173" s="25"/>
      <c r="M173" s="25"/>
      <c r="N173" s="25"/>
      <c r="R173" s="20">
        <f t="shared" si="11"/>
        <v>0</v>
      </c>
      <c r="S173" s="25"/>
      <c r="T173" s="25"/>
      <c r="U173" s="25"/>
      <c r="V173" s="25"/>
      <c r="W173" s="23" t="str">
        <f t="shared" si="12"/>
        <v>-</v>
      </c>
      <c r="X173" s="23" t="str">
        <f t="shared" si="12"/>
        <v>-</v>
      </c>
    </row>
    <row r="174" spans="1:24" x14ac:dyDescent="0.25">
      <c r="A174" s="25"/>
      <c r="B174" s="25"/>
      <c r="C174" s="25"/>
      <c r="D174" s="25"/>
      <c r="E174" s="25"/>
      <c r="F174" s="25"/>
      <c r="G174" s="25"/>
      <c r="H174" s="25"/>
      <c r="J174" s="25"/>
      <c r="K174" s="25"/>
      <c r="L174" s="25"/>
      <c r="M174" s="25"/>
      <c r="N174" s="25"/>
      <c r="R174" s="20">
        <f t="shared" si="11"/>
        <v>0</v>
      </c>
      <c r="S174" s="25"/>
      <c r="T174" s="25"/>
      <c r="U174" s="25"/>
      <c r="V174" s="25"/>
      <c r="W174" s="23" t="str">
        <f t="shared" si="12"/>
        <v>-</v>
      </c>
      <c r="X174" s="23" t="str">
        <f t="shared" si="12"/>
        <v>-</v>
      </c>
    </row>
    <row r="175" spans="1:24" x14ac:dyDescent="0.25">
      <c r="A175" s="25"/>
      <c r="B175" s="25"/>
      <c r="C175" s="25"/>
      <c r="D175" s="25"/>
      <c r="E175" s="25"/>
      <c r="F175" s="25"/>
      <c r="G175" s="25"/>
      <c r="H175" s="25"/>
      <c r="J175" s="25"/>
      <c r="K175" s="25"/>
      <c r="L175" s="25"/>
      <c r="M175" s="25"/>
      <c r="N175" s="25"/>
      <c r="R175" s="20">
        <f t="shared" si="11"/>
        <v>0</v>
      </c>
      <c r="S175" s="25"/>
      <c r="T175" s="25"/>
      <c r="U175" s="25"/>
      <c r="V175" s="25"/>
      <c r="W175" s="23" t="str">
        <f t="shared" si="12"/>
        <v>-</v>
      </c>
      <c r="X175" s="23" t="str">
        <f t="shared" si="12"/>
        <v>-</v>
      </c>
    </row>
    <row r="176" spans="1:24" x14ac:dyDescent="0.25">
      <c r="A176" s="25"/>
      <c r="B176" s="25"/>
      <c r="C176" s="25"/>
      <c r="D176" s="25"/>
      <c r="E176" s="25"/>
      <c r="F176" s="25"/>
      <c r="G176" s="25"/>
      <c r="H176" s="25"/>
      <c r="J176" s="25"/>
      <c r="K176" s="25"/>
      <c r="L176" s="25"/>
      <c r="M176" s="25"/>
      <c r="N176" s="25"/>
      <c r="R176" s="20">
        <f t="shared" si="11"/>
        <v>0</v>
      </c>
      <c r="S176" s="25"/>
      <c r="T176" s="25"/>
      <c r="U176" s="25"/>
      <c r="V176" s="25"/>
      <c r="W176" s="23" t="str">
        <f t="shared" si="12"/>
        <v>-</v>
      </c>
      <c r="X176" s="23" t="str">
        <f t="shared" si="12"/>
        <v>-</v>
      </c>
    </row>
    <row r="177" spans="1:24" x14ac:dyDescent="0.25">
      <c r="A177" s="25"/>
      <c r="B177" s="25"/>
      <c r="C177" s="25"/>
      <c r="D177" s="25"/>
      <c r="E177" s="25"/>
      <c r="F177" s="25"/>
      <c r="G177" s="25"/>
      <c r="H177" s="25"/>
      <c r="J177" s="25"/>
      <c r="K177" s="25"/>
      <c r="L177" s="25"/>
      <c r="M177" s="25"/>
      <c r="N177" s="25"/>
      <c r="R177" s="20">
        <f t="shared" si="11"/>
        <v>0</v>
      </c>
      <c r="S177" s="25"/>
      <c r="T177" s="25"/>
      <c r="U177" s="25"/>
      <c r="V177" s="25"/>
      <c r="W177" s="23" t="str">
        <f t="shared" si="12"/>
        <v>-</v>
      </c>
      <c r="X177" s="23" t="str">
        <f t="shared" si="12"/>
        <v>-</v>
      </c>
    </row>
    <row r="178" spans="1:24" x14ac:dyDescent="0.25">
      <c r="A178" s="25"/>
      <c r="B178" s="25"/>
      <c r="C178" s="25"/>
      <c r="D178" s="25"/>
      <c r="E178" s="25"/>
      <c r="F178" s="25"/>
      <c r="G178" s="25"/>
      <c r="H178" s="25"/>
      <c r="J178" s="25"/>
      <c r="K178" s="25"/>
      <c r="L178" s="25"/>
      <c r="M178" s="25"/>
      <c r="N178" s="25"/>
      <c r="R178" s="20">
        <f t="shared" si="11"/>
        <v>0</v>
      </c>
      <c r="S178" s="25"/>
      <c r="T178" s="25"/>
      <c r="U178" s="25"/>
      <c r="V178" s="25"/>
      <c r="W178" s="23" t="str">
        <f t="shared" si="12"/>
        <v>-</v>
      </c>
      <c r="X178" s="23" t="str">
        <f t="shared" si="12"/>
        <v>-</v>
      </c>
    </row>
    <row r="179" spans="1:24" x14ac:dyDescent="0.25">
      <c r="A179" s="25"/>
      <c r="B179" s="25"/>
      <c r="C179" s="25"/>
      <c r="D179" s="25"/>
      <c r="E179" s="25"/>
      <c r="F179" s="25"/>
      <c r="G179" s="25"/>
      <c r="H179" s="25"/>
      <c r="J179" s="25"/>
      <c r="K179" s="25"/>
      <c r="L179" s="25"/>
      <c r="M179" s="25"/>
      <c r="N179" s="25"/>
      <c r="R179" s="20">
        <f t="shared" si="11"/>
        <v>0</v>
      </c>
      <c r="S179" s="25"/>
      <c r="T179" s="25"/>
      <c r="U179" s="25"/>
      <c r="V179" s="25"/>
      <c r="W179" s="23" t="str">
        <f t="shared" si="12"/>
        <v>-</v>
      </c>
      <c r="X179" s="23" t="str">
        <f t="shared" si="12"/>
        <v>-</v>
      </c>
    </row>
    <row r="180" spans="1:24" x14ac:dyDescent="0.25">
      <c r="A180" s="25"/>
      <c r="B180" s="25"/>
      <c r="C180" s="25"/>
      <c r="D180" s="25"/>
      <c r="E180" s="25"/>
      <c r="F180" s="25"/>
      <c r="G180" s="25"/>
      <c r="H180" s="25"/>
      <c r="J180" s="25"/>
      <c r="K180" s="25"/>
      <c r="L180" s="25"/>
      <c r="M180" s="25"/>
      <c r="N180" s="25"/>
      <c r="R180" s="20">
        <f t="shared" si="11"/>
        <v>0</v>
      </c>
      <c r="S180" s="25"/>
      <c r="T180" s="25"/>
      <c r="U180" s="25"/>
      <c r="V180" s="25"/>
      <c r="W180" s="23" t="str">
        <f t="shared" si="12"/>
        <v>-</v>
      </c>
      <c r="X180" s="23" t="str">
        <f t="shared" si="12"/>
        <v>-</v>
      </c>
    </row>
    <row r="181" spans="1:24" x14ac:dyDescent="0.25">
      <c r="A181" s="25"/>
      <c r="B181" s="25"/>
      <c r="C181" s="25"/>
      <c r="D181" s="25"/>
      <c r="E181" s="25"/>
      <c r="F181" s="25"/>
      <c r="G181" s="25"/>
      <c r="H181" s="25"/>
      <c r="J181" s="25"/>
      <c r="K181" s="25"/>
      <c r="L181" s="25"/>
      <c r="M181" s="25"/>
      <c r="N181" s="25"/>
      <c r="R181" s="20">
        <f t="shared" si="11"/>
        <v>0</v>
      </c>
      <c r="S181" s="25"/>
      <c r="T181" s="25"/>
      <c r="U181" s="25"/>
      <c r="V181" s="25"/>
      <c r="W181" s="23" t="str">
        <f t="shared" si="12"/>
        <v>-</v>
      </c>
      <c r="X181" s="23" t="str">
        <f t="shared" si="12"/>
        <v>-</v>
      </c>
    </row>
    <row r="182" spans="1:24" x14ac:dyDescent="0.25">
      <c r="A182" s="25"/>
      <c r="B182" s="25"/>
      <c r="C182" s="25"/>
      <c r="D182" s="25"/>
      <c r="E182" s="25"/>
      <c r="F182" s="25"/>
      <c r="G182" s="25"/>
      <c r="H182" s="25"/>
      <c r="J182" s="25"/>
      <c r="K182" s="25"/>
      <c r="L182" s="25"/>
      <c r="M182" s="25"/>
      <c r="N182" s="25"/>
      <c r="R182" s="20">
        <f t="shared" si="11"/>
        <v>0</v>
      </c>
      <c r="S182" s="25"/>
      <c r="T182" s="25"/>
      <c r="U182" s="25"/>
      <c r="V182" s="25"/>
      <c r="W182" s="23" t="str">
        <f t="shared" si="12"/>
        <v>-</v>
      </c>
      <c r="X182" s="23" t="str">
        <f t="shared" si="12"/>
        <v>-</v>
      </c>
    </row>
    <row r="183" spans="1:24" x14ac:dyDescent="0.25">
      <c r="A183" s="25"/>
      <c r="B183" s="25"/>
      <c r="C183" s="25"/>
      <c r="D183" s="25"/>
      <c r="E183" s="25"/>
      <c r="F183" s="25"/>
      <c r="G183" s="25"/>
      <c r="H183" s="25"/>
      <c r="J183" s="25"/>
      <c r="K183" s="25"/>
      <c r="L183" s="25"/>
      <c r="M183" s="25"/>
      <c r="N183" s="25"/>
      <c r="R183" s="20">
        <f t="shared" si="11"/>
        <v>0</v>
      </c>
      <c r="S183" s="25"/>
      <c r="T183" s="25"/>
      <c r="U183" s="25"/>
      <c r="V183" s="25"/>
      <c r="W183" s="23" t="str">
        <f t="shared" si="12"/>
        <v>-</v>
      </c>
      <c r="X183" s="23" t="str">
        <f t="shared" si="12"/>
        <v>-</v>
      </c>
    </row>
    <row r="184" spans="1:24" x14ac:dyDescent="0.25">
      <c r="A184" s="25"/>
      <c r="B184" s="25"/>
      <c r="C184" s="25"/>
      <c r="D184" s="25"/>
      <c r="E184" s="25"/>
      <c r="F184" s="25"/>
      <c r="G184" s="25"/>
      <c r="H184" s="25"/>
      <c r="J184" s="25"/>
      <c r="K184" s="25"/>
      <c r="L184" s="25"/>
      <c r="M184" s="25"/>
      <c r="N184" s="25"/>
      <c r="R184" s="20">
        <f t="shared" si="11"/>
        <v>0</v>
      </c>
      <c r="S184" s="25"/>
      <c r="T184" s="25"/>
      <c r="U184" s="25"/>
      <c r="V184" s="25"/>
      <c r="W184" s="23" t="str">
        <f t="shared" si="12"/>
        <v>-</v>
      </c>
      <c r="X184" s="23" t="str">
        <f t="shared" si="12"/>
        <v>-</v>
      </c>
    </row>
    <row r="185" spans="1:24" x14ac:dyDescent="0.25">
      <c r="A185" s="25"/>
      <c r="B185" s="25"/>
      <c r="C185" s="25"/>
      <c r="D185" s="25"/>
      <c r="E185" s="25"/>
      <c r="F185" s="25"/>
      <c r="G185" s="25"/>
      <c r="H185" s="25"/>
      <c r="J185" s="25"/>
      <c r="K185" s="25"/>
      <c r="L185" s="25"/>
      <c r="M185" s="25"/>
      <c r="N185" s="25"/>
      <c r="R185" s="20">
        <f t="shared" si="11"/>
        <v>0</v>
      </c>
      <c r="S185" s="25"/>
      <c r="T185" s="25"/>
      <c r="U185" s="25"/>
      <c r="V185" s="25"/>
      <c r="W185" s="23" t="str">
        <f t="shared" si="12"/>
        <v>-</v>
      </c>
      <c r="X185" s="23" t="str">
        <f t="shared" si="12"/>
        <v>-</v>
      </c>
    </row>
    <row r="186" spans="1:24" x14ac:dyDescent="0.25">
      <c r="A186" s="25"/>
      <c r="B186" s="25"/>
      <c r="C186" s="25"/>
      <c r="D186" s="25"/>
      <c r="E186" s="25"/>
      <c r="F186" s="25"/>
      <c r="G186" s="25"/>
      <c r="H186" s="25"/>
      <c r="J186" s="25"/>
      <c r="K186" s="25"/>
      <c r="L186" s="25"/>
      <c r="M186" s="25"/>
      <c r="N186" s="25"/>
      <c r="R186" s="20">
        <f t="shared" si="11"/>
        <v>0</v>
      </c>
      <c r="S186" s="25"/>
      <c r="T186" s="25"/>
      <c r="U186" s="25"/>
      <c r="V186" s="25"/>
      <c r="W186" s="23" t="str">
        <f t="shared" si="12"/>
        <v>-</v>
      </c>
      <c r="X186" s="23" t="str">
        <f t="shared" si="12"/>
        <v>-</v>
      </c>
    </row>
    <row r="187" spans="1:24" x14ac:dyDescent="0.25">
      <c r="A187" s="25"/>
      <c r="B187" s="25"/>
      <c r="C187" s="25"/>
      <c r="D187" s="25"/>
      <c r="E187" s="25"/>
      <c r="F187" s="25"/>
      <c r="G187" s="25"/>
      <c r="H187" s="25"/>
      <c r="J187" s="25"/>
      <c r="K187" s="25"/>
      <c r="L187" s="25"/>
      <c r="M187" s="25"/>
      <c r="N187" s="25"/>
      <c r="R187" s="20">
        <f t="shared" si="11"/>
        <v>0</v>
      </c>
      <c r="S187" s="25"/>
      <c r="T187" s="25"/>
      <c r="U187" s="25"/>
      <c r="V187" s="25"/>
      <c r="W187" s="23" t="str">
        <f t="shared" si="12"/>
        <v>-</v>
      </c>
      <c r="X187" s="23" t="str">
        <f t="shared" si="12"/>
        <v>-</v>
      </c>
    </row>
    <row r="188" spans="1:24" x14ac:dyDescent="0.25">
      <c r="A188" s="25"/>
      <c r="B188" s="25"/>
      <c r="C188" s="25"/>
      <c r="D188" s="25"/>
      <c r="E188" s="25"/>
      <c r="F188" s="25"/>
      <c r="G188" s="25"/>
      <c r="H188" s="25"/>
      <c r="J188" s="25"/>
      <c r="K188" s="25"/>
      <c r="L188" s="25"/>
      <c r="M188" s="25"/>
      <c r="N188" s="25"/>
      <c r="R188" s="20">
        <f t="shared" si="11"/>
        <v>0</v>
      </c>
      <c r="S188" s="25"/>
      <c r="T188" s="25"/>
      <c r="U188" s="25"/>
      <c r="V188" s="25"/>
      <c r="W188" s="23" t="str">
        <f t="shared" si="12"/>
        <v>-</v>
      </c>
      <c r="X188" s="23" t="str">
        <f t="shared" si="12"/>
        <v>-</v>
      </c>
    </row>
    <row r="189" spans="1:24" x14ac:dyDescent="0.25">
      <c r="A189" s="25"/>
      <c r="B189" s="25"/>
      <c r="C189" s="25"/>
      <c r="D189" s="25"/>
      <c r="E189" s="25"/>
      <c r="F189" s="25"/>
      <c r="G189" s="25"/>
      <c r="H189" s="25"/>
      <c r="J189" s="25"/>
      <c r="K189" s="25"/>
      <c r="L189" s="25"/>
      <c r="M189" s="25"/>
      <c r="N189" s="25"/>
      <c r="R189" s="20">
        <f t="shared" si="11"/>
        <v>0</v>
      </c>
      <c r="S189" s="25"/>
      <c r="T189" s="25"/>
      <c r="U189" s="25"/>
      <c r="V189" s="25"/>
      <c r="W189" s="23" t="str">
        <f t="shared" si="12"/>
        <v>-</v>
      </c>
      <c r="X189" s="23" t="str">
        <f t="shared" si="12"/>
        <v>-</v>
      </c>
    </row>
    <row r="190" spans="1:24" x14ac:dyDescent="0.25">
      <c r="A190" s="25"/>
      <c r="B190" s="25"/>
      <c r="C190" s="25"/>
      <c r="D190" s="25"/>
      <c r="E190" s="25"/>
      <c r="F190" s="25"/>
      <c r="G190" s="25"/>
      <c r="H190" s="25"/>
      <c r="J190" s="25"/>
      <c r="K190" s="25"/>
      <c r="L190" s="25"/>
      <c r="M190" s="25"/>
      <c r="N190" s="25"/>
      <c r="R190" s="20">
        <f t="shared" si="11"/>
        <v>0</v>
      </c>
      <c r="S190" s="25"/>
      <c r="T190" s="25"/>
      <c r="U190" s="25"/>
      <c r="V190" s="25"/>
      <c r="W190" s="23" t="str">
        <f t="shared" si="12"/>
        <v>-</v>
      </c>
      <c r="X190" s="23" t="str">
        <f t="shared" si="12"/>
        <v>-</v>
      </c>
    </row>
    <row r="191" spans="1:24" x14ac:dyDescent="0.25">
      <c r="A191" s="25"/>
      <c r="B191" s="25"/>
      <c r="C191" s="25"/>
      <c r="D191" s="25"/>
      <c r="E191" s="25"/>
      <c r="F191" s="25"/>
      <c r="G191" s="25"/>
      <c r="H191" s="25"/>
      <c r="J191" s="25"/>
      <c r="K191" s="25"/>
      <c r="L191" s="25"/>
      <c r="M191" s="25"/>
      <c r="N191" s="25"/>
      <c r="R191" s="20">
        <f t="shared" si="11"/>
        <v>0</v>
      </c>
      <c r="S191" s="25"/>
      <c r="T191" s="25"/>
      <c r="U191" s="25"/>
      <c r="V191" s="25"/>
      <c r="W191" s="23" t="str">
        <f t="shared" si="12"/>
        <v>-</v>
      </c>
      <c r="X191" s="23" t="str">
        <f t="shared" si="12"/>
        <v>-</v>
      </c>
    </row>
    <row r="192" spans="1:24" x14ac:dyDescent="0.25">
      <c r="A192" s="25"/>
      <c r="B192" s="25"/>
      <c r="C192" s="25"/>
      <c r="D192" s="25"/>
      <c r="E192" s="25"/>
      <c r="F192" s="25"/>
      <c r="G192" s="25"/>
      <c r="H192" s="25"/>
      <c r="J192" s="25"/>
      <c r="K192" s="25"/>
      <c r="L192" s="25"/>
      <c r="M192" s="25"/>
      <c r="N192" s="25"/>
      <c r="R192" s="20">
        <f t="shared" si="11"/>
        <v>0</v>
      </c>
      <c r="S192" s="25"/>
      <c r="T192" s="25"/>
      <c r="U192" s="25"/>
      <c r="V192" s="25"/>
      <c r="W192" s="23" t="str">
        <f t="shared" si="12"/>
        <v>-</v>
      </c>
      <c r="X192" s="23" t="str">
        <f t="shared" si="12"/>
        <v>-</v>
      </c>
    </row>
    <row r="193" spans="1:24" x14ac:dyDescent="0.25">
      <c r="A193" s="25"/>
      <c r="B193" s="25"/>
      <c r="C193" s="25"/>
      <c r="D193" s="25"/>
      <c r="E193" s="25"/>
      <c r="F193" s="25"/>
      <c r="G193" s="25"/>
      <c r="H193" s="25"/>
      <c r="J193" s="25"/>
      <c r="K193" s="25"/>
      <c r="L193" s="25"/>
      <c r="M193" s="25"/>
      <c r="N193" s="25"/>
      <c r="R193" s="20">
        <f t="shared" si="11"/>
        <v>0</v>
      </c>
      <c r="S193" s="25"/>
      <c r="T193" s="25"/>
      <c r="U193" s="25"/>
      <c r="V193" s="25"/>
      <c r="W193" s="23" t="str">
        <f t="shared" si="12"/>
        <v>-</v>
      </c>
      <c r="X193" s="23" t="str">
        <f t="shared" si="12"/>
        <v>-</v>
      </c>
    </row>
    <row r="194" spans="1:24" x14ac:dyDescent="0.25">
      <c r="A194" s="25"/>
      <c r="B194" s="25"/>
      <c r="C194" s="25"/>
      <c r="D194" s="25"/>
      <c r="E194" s="25"/>
      <c r="F194" s="25"/>
      <c r="G194" s="25"/>
      <c r="H194" s="25"/>
      <c r="J194" s="25"/>
      <c r="K194" s="25"/>
      <c r="L194" s="25"/>
      <c r="M194" s="25"/>
      <c r="N194" s="25"/>
      <c r="R194" s="20">
        <f t="shared" si="11"/>
        <v>0</v>
      </c>
      <c r="S194" s="25"/>
      <c r="T194" s="25"/>
      <c r="U194" s="25"/>
      <c r="V194" s="25"/>
      <c r="W194" s="23" t="str">
        <f t="shared" si="12"/>
        <v>-</v>
      </c>
      <c r="X194" s="23" t="str">
        <f t="shared" si="12"/>
        <v>-</v>
      </c>
    </row>
    <row r="195" spans="1:24" x14ac:dyDescent="0.25">
      <c r="A195" s="25"/>
      <c r="B195" s="25"/>
      <c r="C195" s="25"/>
      <c r="D195" s="25"/>
      <c r="E195" s="25"/>
      <c r="F195" s="25"/>
      <c r="G195" s="25"/>
      <c r="H195" s="25"/>
      <c r="J195" s="25"/>
      <c r="K195" s="25"/>
      <c r="L195" s="25"/>
      <c r="M195" s="25"/>
      <c r="N195" s="25"/>
      <c r="R195" s="20">
        <f t="shared" si="11"/>
        <v>0</v>
      </c>
      <c r="S195" s="25"/>
      <c r="T195" s="25"/>
      <c r="U195" s="25"/>
      <c r="V195" s="25"/>
      <c r="W195" s="23" t="str">
        <f t="shared" si="12"/>
        <v>-</v>
      </c>
      <c r="X195" s="23" t="str">
        <f t="shared" si="12"/>
        <v>-</v>
      </c>
    </row>
    <row r="196" spans="1:24" x14ac:dyDescent="0.25">
      <c r="A196" s="25"/>
      <c r="B196" s="25"/>
      <c r="C196" s="25"/>
      <c r="D196" s="25"/>
      <c r="E196" s="25"/>
      <c r="F196" s="25"/>
      <c r="G196" s="25"/>
      <c r="H196" s="25"/>
      <c r="J196" s="25"/>
      <c r="K196" s="25"/>
      <c r="L196" s="25"/>
      <c r="M196" s="25"/>
      <c r="N196" s="25"/>
      <c r="R196" s="20">
        <f t="shared" si="11"/>
        <v>0</v>
      </c>
      <c r="S196" s="25"/>
      <c r="T196" s="25"/>
      <c r="U196" s="25"/>
      <c r="V196" s="25"/>
      <c r="W196" s="23" t="str">
        <f t="shared" si="12"/>
        <v>-</v>
      </c>
      <c r="X196" s="23" t="str">
        <f t="shared" si="12"/>
        <v>-</v>
      </c>
    </row>
    <row r="197" spans="1:24" x14ac:dyDescent="0.25">
      <c r="A197" s="25"/>
      <c r="B197" s="25"/>
      <c r="C197" s="25"/>
      <c r="D197" s="25"/>
      <c r="E197" s="25"/>
      <c r="F197" s="25"/>
      <c r="G197" s="25"/>
      <c r="H197" s="25"/>
      <c r="J197" s="25"/>
      <c r="K197" s="25"/>
      <c r="L197" s="25"/>
      <c r="M197" s="25"/>
      <c r="N197" s="25"/>
      <c r="R197" s="20">
        <f t="shared" si="11"/>
        <v>0</v>
      </c>
      <c r="S197" s="25"/>
      <c r="T197" s="25"/>
      <c r="U197" s="25"/>
      <c r="V197" s="25"/>
      <c r="W197" s="23" t="str">
        <f t="shared" si="12"/>
        <v>-</v>
      </c>
      <c r="X197" s="23" t="str">
        <f t="shared" si="12"/>
        <v>-</v>
      </c>
    </row>
    <row r="198" spans="1:24" x14ac:dyDescent="0.25">
      <c r="A198" s="25"/>
      <c r="B198" s="25"/>
      <c r="C198" s="25"/>
      <c r="D198" s="25"/>
      <c r="E198" s="25"/>
      <c r="F198" s="25"/>
      <c r="G198" s="25"/>
      <c r="H198" s="25"/>
      <c r="J198" s="25"/>
      <c r="K198" s="25"/>
      <c r="L198" s="25"/>
      <c r="M198" s="25"/>
      <c r="N198" s="25"/>
      <c r="R198" s="20">
        <f t="shared" si="11"/>
        <v>0</v>
      </c>
      <c r="S198" s="25"/>
      <c r="T198" s="25"/>
      <c r="U198" s="25"/>
      <c r="V198" s="25"/>
      <c r="W198" s="23" t="str">
        <f t="shared" si="12"/>
        <v>-</v>
      </c>
      <c r="X198" s="23" t="str">
        <f t="shared" si="12"/>
        <v>-</v>
      </c>
    </row>
    <row r="199" spans="1:24" x14ac:dyDescent="0.25">
      <c r="A199" s="25"/>
      <c r="B199" s="25"/>
      <c r="C199" s="25"/>
      <c r="D199" s="25"/>
      <c r="E199" s="25"/>
      <c r="F199" s="25"/>
      <c r="G199" s="25"/>
      <c r="H199" s="25"/>
      <c r="J199" s="25"/>
      <c r="K199" s="25"/>
      <c r="L199" s="25"/>
      <c r="M199" s="25"/>
      <c r="N199" s="25"/>
      <c r="R199" s="20">
        <f t="shared" si="11"/>
        <v>0</v>
      </c>
      <c r="S199" s="25"/>
      <c r="T199" s="25"/>
      <c r="U199" s="25"/>
      <c r="V199" s="25"/>
      <c r="W199" s="23" t="str">
        <f t="shared" si="12"/>
        <v>-</v>
      </c>
      <c r="X199" s="23" t="str">
        <f t="shared" si="12"/>
        <v>-</v>
      </c>
    </row>
    <row r="200" spans="1:24" x14ac:dyDescent="0.25">
      <c r="A200" s="25"/>
      <c r="B200" s="25"/>
      <c r="C200" s="25"/>
      <c r="D200" s="25"/>
      <c r="E200" s="25"/>
      <c r="F200" s="25"/>
      <c r="G200" s="25"/>
      <c r="H200" s="25"/>
      <c r="J200" s="25"/>
      <c r="K200" s="25"/>
      <c r="L200" s="25"/>
      <c r="M200" s="25"/>
      <c r="N200" s="25"/>
      <c r="R200" s="20">
        <f t="shared" si="11"/>
        <v>0</v>
      </c>
      <c r="S200" s="25"/>
      <c r="T200" s="25"/>
      <c r="U200" s="25"/>
      <c r="V200" s="25"/>
      <c r="W200" s="23" t="str">
        <f t="shared" si="12"/>
        <v>-</v>
      </c>
      <c r="X200" s="23" t="str">
        <f t="shared" si="12"/>
        <v>-</v>
      </c>
    </row>
    <row r="201" spans="1:24" x14ac:dyDescent="0.25">
      <c r="A201" s="25"/>
      <c r="B201" s="25"/>
      <c r="C201" s="25"/>
      <c r="D201" s="25"/>
      <c r="E201" s="25"/>
      <c r="F201" s="25"/>
      <c r="G201" s="25"/>
      <c r="H201" s="25"/>
      <c r="J201" s="25"/>
      <c r="K201" s="25"/>
      <c r="L201" s="25"/>
      <c r="M201" s="25"/>
      <c r="N201" s="25"/>
      <c r="R201" s="20">
        <f t="shared" si="11"/>
        <v>0</v>
      </c>
      <c r="S201" s="25"/>
      <c r="T201" s="25"/>
      <c r="U201" s="25"/>
      <c r="V201" s="25"/>
      <c r="W201" s="23" t="str">
        <f t="shared" si="12"/>
        <v>-</v>
      </c>
      <c r="X201" s="23" t="str">
        <f t="shared" si="12"/>
        <v>-</v>
      </c>
    </row>
    <row r="202" spans="1:24" x14ac:dyDescent="0.25">
      <c r="A202" s="25"/>
      <c r="B202" s="25"/>
      <c r="C202" s="25"/>
      <c r="D202" s="25"/>
      <c r="E202" s="25"/>
      <c r="F202" s="25"/>
      <c r="G202" s="25"/>
      <c r="H202" s="25"/>
      <c r="J202" s="25"/>
      <c r="K202" s="25"/>
      <c r="L202" s="25"/>
      <c r="M202" s="25"/>
      <c r="N202" s="25"/>
      <c r="R202" s="20">
        <f t="shared" si="11"/>
        <v>0</v>
      </c>
      <c r="S202" s="25"/>
      <c r="T202" s="25"/>
      <c r="U202" s="25"/>
      <c r="V202" s="25"/>
      <c r="W202" s="23" t="str">
        <f t="shared" si="12"/>
        <v>-</v>
      </c>
      <c r="X202" s="23" t="str">
        <f t="shared" si="12"/>
        <v>-</v>
      </c>
    </row>
    <row r="203" spans="1:24" x14ac:dyDescent="0.25">
      <c r="A203" s="25"/>
      <c r="B203" s="25"/>
      <c r="C203" s="25"/>
      <c r="D203" s="25"/>
      <c r="E203" s="25"/>
      <c r="F203" s="25"/>
      <c r="G203" s="25"/>
      <c r="H203" s="25"/>
      <c r="J203" s="25"/>
      <c r="K203" s="25"/>
      <c r="L203" s="25"/>
      <c r="M203" s="25"/>
      <c r="N203" s="25"/>
      <c r="R203" s="20">
        <f t="shared" si="11"/>
        <v>0</v>
      </c>
      <c r="S203" s="25"/>
      <c r="T203" s="25"/>
      <c r="U203" s="25"/>
      <c r="V203" s="25"/>
      <c r="W203" s="23" t="str">
        <f t="shared" si="12"/>
        <v>-</v>
      </c>
      <c r="X203" s="23" t="str">
        <f t="shared" si="12"/>
        <v>-</v>
      </c>
    </row>
    <row r="204" spans="1:24" x14ac:dyDescent="0.25">
      <c r="A204" s="25"/>
      <c r="B204" s="25"/>
      <c r="C204" s="25"/>
      <c r="D204" s="25"/>
      <c r="E204" s="25"/>
      <c r="F204" s="25"/>
      <c r="G204" s="25"/>
      <c r="H204" s="25"/>
      <c r="J204" s="25"/>
      <c r="K204" s="25"/>
      <c r="L204" s="25"/>
      <c r="M204" s="25"/>
      <c r="N204" s="25"/>
      <c r="R204" s="20">
        <f t="shared" si="11"/>
        <v>0</v>
      </c>
      <c r="S204" s="25"/>
      <c r="T204" s="25"/>
      <c r="U204" s="25"/>
      <c r="V204" s="25"/>
      <c r="W204" s="23" t="str">
        <f t="shared" si="12"/>
        <v>-</v>
      </c>
      <c r="X204" s="23" t="str">
        <f t="shared" si="12"/>
        <v>-</v>
      </c>
    </row>
    <row r="205" spans="1:24" x14ac:dyDescent="0.25">
      <c r="A205" s="25"/>
      <c r="B205" s="25"/>
      <c r="C205" s="25"/>
      <c r="D205" s="25"/>
      <c r="E205" s="25"/>
      <c r="F205" s="25"/>
      <c r="G205" s="25"/>
      <c r="H205" s="25"/>
      <c r="J205" s="25"/>
      <c r="K205" s="25"/>
      <c r="L205" s="25"/>
      <c r="M205" s="25"/>
      <c r="N205" s="25"/>
      <c r="R205" s="20">
        <f t="shared" si="11"/>
        <v>0</v>
      </c>
      <c r="S205" s="25"/>
      <c r="T205" s="25"/>
      <c r="U205" s="25"/>
      <c r="V205" s="25"/>
      <c r="W205" s="23" t="str">
        <f t="shared" si="12"/>
        <v>-</v>
      </c>
      <c r="X205" s="23" t="str">
        <f t="shared" si="12"/>
        <v>-</v>
      </c>
    </row>
    <row r="206" spans="1:24" x14ac:dyDescent="0.25">
      <c r="A206" s="25"/>
      <c r="B206" s="25"/>
      <c r="C206" s="25"/>
      <c r="D206" s="25"/>
      <c r="E206" s="25"/>
      <c r="F206" s="25"/>
      <c r="G206" s="25"/>
      <c r="H206" s="25"/>
      <c r="J206" s="25"/>
      <c r="K206" s="25"/>
      <c r="L206" s="25"/>
      <c r="M206" s="25"/>
      <c r="N206" s="25"/>
      <c r="R206" s="20">
        <f t="shared" si="11"/>
        <v>0</v>
      </c>
      <c r="S206" s="25"/>
      <c r="T206" s="25"/>
      <c r="U206" s="25"/>
      <c r="V206" s="25"/>
      <c r="W206" s="23" t="str">
        <f t="shared" si="12"/>
        <v>-</v>
      </c>
      <c r="X206" s="23" t="str">
        <f t="shared" si="12"/>
        <v>-</v>
      </c>
    </row>
    <row r="207" spans="1:24" x14ac:dyDescent="0.25">
      <c r="A207" s="25"/>
      <c r="B207" s="25"/>
      <c r="C207" s="25"/>
      <c r="D207" s="25"/>
      <c r="E207" s="25"/>
      <c r="F207" s="25"/>
      <c r="G207" s="25"/>
      <c r="H207" s="25"/>
      <c r="J207" s="25"/>
      <c r="K207" s="25"/>
      <c r="L207" s="25"/>
      <c r="M207" s="25"/>
      <c r="N207" s="25"/>
      <c r="R207" s="20">
        <f t="shared" si="11"/>
        <v>0</v>
      </c>
      <c r="S207" s="25"/>
      <c r="T207" s="25"/>
      <c r="U207" s="25"/>
      <c r="V207" s="25"/>
      <c r="W207" s="23" t="str">
        <f t="shared" si="12"/>
        <v>-</v>
      </c>
      <c r="X207" s="23" t="str">
        <f t="shared" si="12"/>
        <v>-</v>
      </c>
    </row>
    <row r="208" spans="1:24" x14ac:dyDescent="0.25">
      <c r="A208" s="25"/>
      <c r="B208" s="25"/>
      <c r="C208" s="25"/>
      <c r="D208" s="25"/>
      <c r="E208" s="25"/>
      <c r="F208" s="25"/>
      <c r="G208" s="25"/>
      <c r="H208" s="25"/>
      <c r="J208" s="25"/>
      <c r="K208" s="25"/>
      <c r="L208" s="25"/>
      <c r="M208" s="25"/>
      <c r="N208" s="25"/>
      <c r="R208" s="20">
        <f t="shared" si="11"/>
        <v>0</v>
      </c>
      <c r="S208" s="25"/>
      <c r="T208" s="25"/>
      <c r="U208" s="25"/>
      <c r="V208" s="25"/>
      <c r="W208" s="23" t="str">
        <f t="shared" si="12"/>
        <v>-</v>
      </c>
      <c r="X208" s="23" t="str">
        <f t="shared" si="12"/>
        <v>-</v>
      </c>
    </row>
    <row r="209" spans="1:24" x14ac:dyDescent="0.25">
      <c r="A209" s="25"/>
      <c r="B209" s="25"/>
      <c r="C209" s="25"/>
      <c r="D209" s="25"/>
      <c r="E209" s="25"/>
      <c r="F209" s="25"/>
      <c r="G209" s="25"/>
      <c r="H209" s="25"/>
      <c r="J209" s="25"/>
      <c r="K209" s="25"/>
      <c r="L209" s="25"/>
      <c r="M209" s="25"/>
      <c r="N209" s="25"/>
      <c r="R209" s="20">
        <f t="shared" si="11"/>
        <v>0</v>
      </c>
      <c r="S209" s="25"/>
      <c r="T209" s="25"/>
      <c r="U209" s="25"/>
      <c r="V209" s="25"/>
      <c r="W209" s="23" t="str">
        <f t="shared" si="12"/>
        <v>-</v>
      </c>
      <c r="X209" s="23" t="str">
        <f t="shared" si="12"/>
        <v>-</v>
      </c>
    </row>
    <row r="210" spans="1:24" x14ac:dyDescent="0.25">
      <c r="A210" s="25"/>
      <c r="B210" s="25"/>
      <c r="C210" s="25"/>
      <c r="D210" s="25"/>
      <c r="E210" s="25"/>
      <c r="F210" s="25"/>
      <c r="G210" s="25"/>
      <c r="H210" s="25"/>
      <c r="J210" s="25"/>
      <c r="K210" s="25"/>
      <c r="L210" s="25"/>
      <c r="M210" s="25"/>
      <c r="N210" s="25"/>
      <c r="R210" s="20">
        <f t="shared" si="11"/>
        <v>0</v>
      </c>
      <c r="S210" s="25"/>
      <c r="T210" s="25"/>
      <c r="U210" s="25"/>
      <c r="V210" s="25"/>
      <c r="W210" s="23" t="str">
        <f t="shared" si="12"/>
        <v>-</v>
      </c>
      <c r="X210" s="23" t="str">
        <f t="shared" si="12"/>
        <v>-</v>
      </c>
    </row>
    <row r="211" spans="1:24" x14ac:dyDescent="0.25">
      <c r="A211" s="25"/>
      <c r="B211" s="25"/>
      <c r="C211" s="25"/>
      <c r="D211" s="25"/>
      <c r="E211" s="25"/>
      <c r="F211" s="25"/>
      <c r="G211" s="25"/>
      <c r="H211" s="25"/>
      <c r="J211" s="25"/>
      <c r="K211" s="25"/>
      <c r="L211" s="25"/>
      <c r="M211" s="25"/>
      <c r="N211" s="25"/>
      <c r="R211" s="20">
        <f t="shared" si="11"/>
        <v>0</v>
      </c>
      <c r="S211" s="25"/>
      <c r="T211" s="25"/>
      <c r="U211" s="25"/>
      <c r="V211" s="25"/>
      <c r="W211" s="23" t="str">
        <f t="shared" si="12"/>
        <v>-</v>
      </c>
      <c r="X211" s="23" t="str">
        <f t="shared" si="12"/>
        <v>-</v>
      </c>
    </row>
    <row r="212" spans="1:24" x14ac:dyDescent="0.25">
      <c r="A212" s="25"/>
      <c r="B212" s="25"/>
      <c r="C212" s="25"/>
      <c r="D212" s="25"/>
      <c r="E212" s="25"/>
      <c r="F212" s="25"/>
      <c r="G212" s="25"/>
      <c r="H212" s="25"/>
      <c r="J212" s="25"/>
      <c r="K212" s="25"/>
      <c r="L212" s="25"/>
      <c r="M212" s="25"/>
      <c r="N212" s="25"/>
      <c r="R212" s="20">
        <f t="shared" si="11"/>
        <v>0</v>
      </c>
      <c r="S212" s="25"/>
      <c r="T212" s="25"/>
      <c r="U212" s="25"/>
      <c r="V212" s="25"/>
      <c r="W212" s="23" t="str">
        <f t="shared" si="12"/>
        <v>-</v>
      </c>
      <c r="X212" s="23" t="str">
        <f t="shared" si="12"/>
        <v>-</v>
      </c>
    </row>
    <row r="213" spans="1:24" x14ac:dyDescent="0.25">
      <c r="A213" s="25"/>
      <c r="B213" s="25"/>
      <c r="C213" s="25"/>
      <c r="D213" s="25"/>
      <c r="E213" s="25"/>
      <c r="F213" s="25"/>
      <c r="G213" s="25"/>
      <c r="H213" s="25"/>
      <c r="J213" s="25"/>
      <c r="K213" s="25"/>
      <c r="L213" s="25"/>
      <c r="M213" s="25"/>
      <c r="N213" s="25"/>
      <c r="R213" s="20">
        <f t="shared" si="11"/>
        <v>0</v>
      </c>
      <c r="S213" s="25"/>
      <c r="T213" s="25"/>
      <c r="U213" s="25"/>
      <c r="V213" s="25"/>
      <c r="W213" s="23" t="str">
        <f t="shared" si="12"/>
        <v>-</v>
      </c>
      <c r="X213" s="23" t="str">
        <f t="shared" si="12"/>
        <v>-</v>
      </c>
    </row>
    <row r="214" spans="1:24" x14ac:dyDescent="0.25">
      <c r="A214" s="25"/>
      <c r="B214" s="25"/>
      <c r="C214" s="25"/>
      <c r="D214" s="25"/>
      <c r="E214" s="25"/>
      <c r="F214" s="25"/>
      <c r="G214" s="25"/>
      <c r="H214" s="25"/>
      <c r="J214" s="25"/>
      <c r="K214" s="25"/>
      <c r="L214" s="25"/>
      <c r="M214" s="25"/>
      <c r="N214" s="25"/>
      <c r="R214" s="20">
        <f t="shared" ref="R214:R277" si="13">A214</f>
        <v>0</v>
      </c>
      <c r="S214" s="25"/>
      <c r="T214" s="25"/>
      <c r="U214" s="25"/>
      <c r="V214" s="25"/>
      <c r="W214" s="23" t="str">
        <f t="shared" si="12"/>
        <v>-</v>
      </c>
      <c r="X214" s="23" t="str">
        <f t="shared" si="12"/>
        <v>-</v>
      </c>
    </row>
    <row r="215" spans="1:24" x14ac:dyDescent="0.25">
      <c r="A215" s="25"/>
      <c r="B215" s="25"/>
      <c r="C215" s="25"/>
      <c r="D215" s="25"/>
      <c r="E215" s="25"/>
      <c r="F215" s="25"/>
      <c r="G215" s="25"/>
      <c r="H215" s="25"/>
      <c r="J215" s="25"/>
      <c r="K215" s="25"/>
      <c r="L215" s="25"/>
      <c r="M215" s="25"/>
      <c r="N215" s="25"/>
      <c r="R215" s="20">
        <f t="shared" si="13"/>
        <v>0</v>
      </c>
      <c r="S215" s="25"/>
      <c r="T215" s="25"/>
      <c r="U215" s="25"/>
      <c r="V215" s="25"/>
      <c r="W215" s="23" t="str">
        <f t="shared" si="12"/>
        <v>-</v>
      </c>
      <c r="X215" s="23" t="str">
        <f t="shared" si="12"/>
        <v>-</v>
      </c>
    </row>
    <row r="216" spans="1:24" x14ac:dyDescent="0.25">
      <c r="A216" s="25"/>
      <c r="B216" s="25"/>
      <c r="C216" s="25"/>
      <c r="D216" s="25"/>
      <c r="E216" s="25"/>
      <c r="F216" s="25"/>
      <c r="G216" s="25"/>
      <c r="H216" s="25"/>
      <c r="J216" s="25"/>
      <c r="K216" s="25"/>
      <c r="L216" s="25"/>
      <c r="M216" s="25"/>
      <c r="N216" s="25"/>
      <c r="R216" s="20">
        <f t="shared" si="13"/>
        <v>0</v>
      </c>
      <c r="S216" s="25"/>
      <c r="T216" s="25"/>
      <c r="U216" s="25"/>
      <c r="V216" s="25"/>
      <c r="W216" s="23" t="str">
        <f t="shared" si="12"/>
        <v>-</v>
      </c>
      <c r="X216" s="23" t="str">
        <f t="shared" si="12"/>
        <v>-</v>
      </c>
    </row>
    <row r="217" spans="1:24" x14ac:dyDescent="0.25">
      <c r="A217" s="25"/>
      <c r="B217" s="25"/>
      <c r="C217" s="25"/>
      <c r="D217" s="25"/>
      <c r="E217" s="25"/>
      <c r="F217" s="25"/>
      <c r="G217" s="25"/>
      <c r="H217" s="25"/>
      <c r="J217" s="25"/>
      <c r="K217" s="25"/>
      <c r="L217" s="25"/>
      <c r="M217" s="25"/>
      <c r="N217" s="25"/>
      <c r="R217" s="20">
        <f t="shared" si="13"/>
        <v>0</v>
      </c>
      <c r="S217" s="25"/>
      <c r="T217" s="25"/>
      <c r="U217" s="25"/>
      <c r="V217" s="25"/>
      <c r="W217" s="23" t="str">
        <f t="shared" si="12"/>
        <v>-</v>
      </c>
      <c r="X217" s="23" t="str">
        <f t="shared" si="12"/>
        <v>-</v>
      </c>
    </row>
    <row r="218" spans="1:24" x14ac:dyDescent="0.25">
      <c r="A218" s="25"/>
      <c r="B218" s="25"/>
      <c r="C218" s="25"/>
      <c r="D218" s="25"/>
      <c r="E218" s="25"/>
      <c r="F218" s="25"/>
      <c r="G218" s="25"/>
      <c r="H218" s="25"/>
      <c r="J218" s="25"/>
      <c r="K218" s="25"/>
      <c r="L218" s="25"/>
      <c r="M218" s="25"/>
      <c r="N218" s="25"/>
      <c r="R218" s="20">
        <f t="shared" si="13"/>
        <v>0</v>
      </c>
      <c r="S218" s="25"/>
      <c r="T218" s="25"/>
      <c r="U218" s="25"/>
      <c r="V218" s="25"/>
      <c r="W218" s="23" t="str">
        <f t="shared" si="12"/>
        <v>-</v>
      </c>
      <c r="X218" s="23" t="str">
        <f t="shared" si="12"/>
        <v>-</v>
      </c>
    </row>
    <row r="219" spans="1:24" x14ac:dyDescent="0.25">
      <c r="A219" s="25"/>
      <c r="B219" s="25"/>
      <c r="C219" s="25"/>
      <c r="D219" s="25"/>
      <c r="E219" s="25"/>
      <c r="F219" s="25"/>
      <c r="G219" s="25"/>
      <c r="H219" s="25"/>
      <c r="J219" s="25"/>
      <c r="K219" s="25"/>
      <c r="L219" s="25"/>
      <c r="M219" s="25"/>
      <c r="N219" s="25"/>
      <c r="R219" s="20">
        <f t="shared" si="13"/>
        <v>0</v>
      </c>
      <c r="S219" s="25"/>
      <c r="T219" s="25"/>
      <c r="U219" s="25"/>
      <c r="V219" s="25"/>
      <c r="W219" s="23" t="str">
        <f t="shared" si="12"/>
        <v>-</v>
      </c>
      <c r="X219" s="23" t="str">
        <f t="shared" si="12"/>
        <v>-</v>
      </c>
    </row>
    <row r="220" spans="1:24" x14ac:dyDescent="0.25">
      <c r="A220" s="25"/>
      <c r="B220" s="25"/>
      <c r="C220" s="25"/>
      <c r="D220" s="25"/>
      <c r="E220" s="25"/>
      <c r="F220" s="25"/>
      <c r="G220" s="25"/>
      <c r="H220" s="25"/>
      <c r="J220" s="25"/>
      <c r="K220" s="25"/>
      <c r="L220" s="25"/>
      <c r="M220" s="25"/>
      <c r="N220" s="25"/>
      <c r="R220" s="20">
        <f t="shared" si="13"/>
        <v>0</v>
      </c>
      <c r="S220" s="25"/>
      <c r="T220" s="25"/>
      <c r="U220" s="25"/>
      <c r="V220" s="25"/>
      <c r="W220" s="23" t="str">
        <f t="shared" si="12"/>
        <v>-</v>
      </c>
      <c r="X220" s="23" t="str">
        <f t="shared" si="12"/>
        <v>-</v>
      </c>
    </row>
    <row r="221" spans="1:24" x14ac:dyDescent="0.25">
      <c r="A221" s="25"/>
      <c r="B221" s="25"/>
      <c r="C221" s="25"/>
      <c r="D221" s="25"/>
      <c r="E221" s="25"/>
      <c r="F221" s="25"/>
      <c r="G221" s="25"/>
      <c r="H221" s="25"/>
      <c r="J221" s="25"/>
      <c r="K221" s="25"/>
      <c r="L221" s="25"/>
      <c r="M221" s="25"/>
      <c r="N221" s="25"/>
      <c r="R221" s="20">
        <f t="shared" si="13"/>
        <v>0</v>
      </c>
      <c r="S221" s="25"/>
      <c r="T221" s="25"/>
      <c r="U221" s="25"/>
      <c r="V221" s="25"/>
      <c r="W221" s="23" t="str">
        <f t="shared" si="12"/>
        <v>-</v>
      </c>
      <c r="X221" s="23" t="str">
        <f t="shared" si="12"/>
        <v>-</v>
      </c>
    </row>
    <row r="222" spans="1:24" x14ac:dyDescent="0.25">
      <c r="A222" s="25"/>
      <c r="B222" s="25"/>
      <c r="C222" s="25"/>
      <c r="D222" s="25"/>
      <c r="E222" s="25"/>
      <c r="F222" s="25"/>
      <c r="G222" s="25"/>
      <c r="H222" s="25"/>
      <c r="J222" s="25"/>
      <c r="K222" s="25"/>
      <c r="L222" s="25"/>
      <c r="M222" s="25"/>
      <c r="N222" s="25"/>
      <c r="R222" s="20">
        <f t="shared" si="13"/>
        <v>0</v>
      </c>
      <c r="S222" s="25"/>
      <c r="T222" s="25"/>
      <c r="U222" s="25"/>
      <c r="V222" s="25"/>
      <c r="W222" s="23" t="str">
        <f t="shared" si="12"/>
        <v>-</v>
      </c>
      <c r="X222" s="23" t="str">
        <f t="shared" si="12"/>
        <v>-</v>
      </c>
    </row>
    <row r="223" spans="1:24" x14ac:dyDescent="0.25">
      <c r="A223" s="25"/>
      <c r="B223" s="25"/>
      <c r="C223" s="25"/>
      <c r="D223" s="25"/>
      <c r="E223" s="25"/>
      <c r="F223" s="25"/>
      <c r="G223" s="25"/>
      <c r="H223" s="25"/>
      <c r="J223" s="25"/>
      <c r="K223" s="25"/>
      <c r="L223" s="25"/>
      <c r="M223" s="25"/>
      <c r="N223" s="25"/>
      <c r="R223" s="20">
        <f t="shared" si="13"/>
        <v>0</v>
      </c>
      <c r="S223" s="25"/>
      <c r="T223" s="25"/>
      <c r="U223" s="25"/>
      <c r="V223" s="25"/>
      <c r="W223" s="23" t="str">
        <f t="shared" si="12"/>
        <v>-</v>
      </c>
      <c r="X223" s="23" t="str">
        <f t="shared" si="12"/>
        <v>-</v>
      </c>
    </row>
    <row r="224" spans="1:24" x14ac:dyDescent="0.25">
      <c r="A224" s="25"/>
      <c r="B224" s="25"/>
      <c r="C224" s="25"/>
      <c r="D224" s="25"/>
      <c r="E224" s="25"/>
      <c r="F224" s="25"/>
      <c r="G224" s="25"/>
      <c r="H224" s="25"/>
      <c r="J224" s="25"/>
      <c r="K224" s="25"/>
      <c r="L224" s="25"/>
      <c r="M224" s="25"/>
      <c r="N224" s="25"/>
      <c r="R224" s="20">
        <f t="shared" si="13"/>
        <v>0</v>
      </c>
      <c r="S224" s="25"/>
      <c r="T224" s="25"/>
      <c r="U224" s="25"/>
      <c r="V224" s="25"/>
      <c r="W224" s="23" t="str">
        <f t="shared" si="12"/>
        <v>-</v>
      </c>
      <c r="X224" s="23" t="str">
        <f t="shared" si="12"/>
        <v>-</v>
      </c>
    </row>
    <row r="225" spans="1:24" x14ac:dyDescent="0.25">
      <c r="A225" s="25"/>
      <c r="B225" s="25"/>
      <c r="C225" s="25"/>
      <c r="D225" s="25"/>
      <c r="E225" s="25"/>
      <c r="F225" s="25"/>
      <c r="G225" s="25"/>
      <c r="H225" s="25"/>
      <c r="J225" s="25"/>
      <c r="K225" s="25"/>
      <c r="L225" s="25"/>
      <c r="M225" s="25"/>
      <c r="N225" s="25"/>
      <c r="R225" s="20">
        <f t="shared" si="13"/>
        <v>0</v>
      </c>
      <c r="S225" s="25"/>
      <c r="T225" s="25"/>
      <c r="U225" s="25"/>
      <c r="V225" s="25"/>
      <c r="W225" s="23" t="str">
        <f t="shared" si="12"/>
        <v>-</v>
      </c>
      <c r="X225" s="23" t="str">
        <f t="shared" si="12"/>
        <v>-</v>
      </c>
    </row>
    <row r="226" spans="1:24" x14ac:dyDescent="0.25">
      <c r="A226" s="25"/>
      <c r="B226" s="25"/>
      <c r="C226" s="25"/>
      <c r="D226" s="25"/>
      <c r="E226" s="25"/>
      <c r="F226" s="25"/>
      <c r="G226" s="25"/>
      <c r="H226" s="25"/>
      <c r="J226" s="25"/>
      <c r="K226" s="25"/>
      <c r="L226" s="25"/>
      <c r="M226" s="25"/>
      <c r="N226" s="25"/>
      <c r="R226" s="20">
        <f t="shared" si="13"/>
        <v>0</v>
      </c>
      <c r="S226" s="25"/>
      <c r="T226" s="25"/>
      <c r="U226" s="25"/>
      <c r="V226" s="25"/>
      <c r="W226" s="23" t="str">
        <f t="shared" si="12"/>
        <v>-</v>
      </c>
      <c r="X226" s="23" t="str">
        <f t="shared" si="12"/>
        <v>-</v>
      </c>
    </row>
    <row r="227" spans="1:24" x14ac:dyDescent="0.25">
      <c r="A227" s="25"/>
      <c r="B227" s="25"/>
      <c r="C227" s="25"/>
      <c r="D227" s="25"/>
      <c r="E227" s="25"/>
      <c r="F227" s="25"/>
      <c r="G227" s="25"/>
      <c r="H227" s="25"/>
      <c r="J227" s="25"/>
      <c r="K227" s="25"/>
      <c r="L227" s="25"/>
      <c r="M227" s="25"/>
      <c r="N227" s="25"/>
      <c r="R227" s="20">
        <f t="shared" si="13"/>
        <v>0</v>
      </c>
      <c r="S227" s="25"/>
      <c r="T227" s="25"/>
      <c r="U227" s="25"/>
      <c r="V227" s="25"/>
      <c r="W227" s="23" t="str">
        <f t="shared" si="12"/>
        <v>-</v>
      </c>
      <c r="X227" s="23" t="str">
        <f t="shared" si="12"/>
        <v>-</v>
      </c>
    </row>
    <row r="228" spans="1:24" x14ac:dyDescent="0.25">
      <c r="A228" s="25"/>
      <c r="B228" s="25"/>
      <c r="C228" s="25"/>
      <c r="D228" s="25"/>
      <c r="E228" s="25"/>
      <c r="F228" s="25"/>
      <c r="G228" s="25"/>
      <c r="H228" s="25"/>
      <c r="J228" s="25"/>
      <c r="K228" s="25"/>
      <c r="L228" s="25"/>
      <c r="M228" s="25"/>
      <c r="N228" s="25"/>
      <c r="R228" s="20">
        <f t="shared" si="13"/>
        <v>0</v>
      </c>
      <c r="S228" s="25"/>
      <c r="T228" s="25"/>
      <c r="U228" s="25"/>
      <c r="V228" s="25"/>
      <c r="W228" s="23" t="str">
        <f t="shared" si="12"/>
        <v>-</v>
      </c>
      <c r="X228" s="23" t="str">
        <f t="shared" si="12"/>
        <v>-</v>
      </c>
    </row>
    <row r="229" spans="1:24" x14ac:dyDescent="0.25">
      <c r="A229" s="25"/>
      <c r="B229" s="25"/>
      <c r="C229" s="25"/>
      <c r="D229" s="25"/>
      <c r="E229" s="25"/>
      <c r="F229" s="25"/>
      <c r="G229" s="25"/>
      <c r="H229" s="25"/>
      <c r="J229" s="25"/>
      <c r="K229" s="25"/>
      <c r="L229" s="25"/>
      <c r="M229" s="25"/>
      <c r="N229" s="25"/>
      <c r="R229" s="20">
        <f t="shared" si="13"/>
        <v>0</v>
      </c>
      <c r="S229" s="25"/>
      <c r="T229" s="25"/>
      <c r="U229" s="25"/>
      <c r="V229" s="25"/>
      <c r="W229" s="23" t="str">
        <f t="shared" ref="W229:X292" si="14">IF((J229+L229/$X$6)&gt;0,(J229+L229/$X$6),"-")</f>
        <v>-</v>
      </c>
      <c r="X229" s="23" t="str">
        <f t="shared" si="14"/>
        <v>-</v>
      </c>
    </row>
    <row r="230" spans="1:24" x14ac:dyDescent="0.25">
      <c r="A230" s="25"/>
      <c r="B230" s="25"/>
      <c r="C230" s="25"/>
      <c r="D230" s="25"/>
      <c r="E230" s="25"/>
      <c r="F230" s="25"/>
      <c r="G230" s="25"/>
      <c r="H230" s="25"/>
      <c r="J230" s="25"/>
      <c r="K230" s="25"/>
      <c r="L230" s="25"/>
      <c r="M230" s="25"/>
      <c r="N230" s="25"/>
      <c r="R230" s="20">
        <f t="shared" si="13"/>
        <v>0</v>
      </c>
      <c r="S230" s="25"/>
      <c r="T230" s="25"/>
      <c r="U230" s="25"/>
      <c r="V230" s="25"/>
      <c r="W230" s="23" t="str">
        <f t="shared" si="14"/>
        <v>-</v>
      </c>
      <c r="X230" s="23" t="str">
        <f t="shared" si="14"/>
        <v>-</v>
      </c>
    </row>
    <row r="231" spans="1:24" x14ac:dyDescent="0.25">
      <c r="A231" s="25"/>
      <c r="B231" s="25"/>
      <c r="C231" s="25"/>
      <c r="D231" s="25"/>
      <c r="E231" s="25"/>
      <c r="F231" s="25"/>
      <c r="G231" s="25"/>
      <c r="H231" s="25"/>
      <c r="J231" s="25"/>
      <c r="K231" s="25"/>
      <c r="L231" s="25"/>
      <c r="M231" s="25"/>
      <c r="N231" s="25"/>
      <c r="R231" s="20">
        <f t="shared" si="13"/>
        <v>0</v>
      </c>
      <c r="S231" s="25"/>
      <c r="T231" s="25"/>
      <c r="U231" s="25"/>
      <c r="V231" s="25"/>
      <c r="W231" s="23" t="str">
        <f t="shared" si="14"/>
        <v>-</v>
      </c>
      <c r="X231" s="23" t="str">
        <f t="shared" si="14"/>
        <v>-</v>
      </c>
    </row>
    <row r="232" spans="1:24" x14ac:dyDescent="0.25">
      <c r="A232" s="25"/>
      <c r="B232" s="25"/>
      <c r="C232" s="25"/>
      <c r="D232" s="25"/>
      <c r="E232" s="25"/>
      <c r="F232" s="25"/>
      <c r="G232" s="25"/>
      <c r="H232" s="25"/>
      <c r="J232" s="25"/>
      <c r="K232" s="25"/>
      <c r="L232" s="25"/>
      <c r="M232" s="25"/>
      <c r="N232" s="25"/>
      <c r="R232" s="20">
        <f t="shared" si="13"/>
        <v>0</v>
      </c>
      <c r="S232" s="25"/>
      <c r="T232" s="25"/>
      <c r="U232" s="25"/>
      <c r="V232" s="25"/>
      <c r="W232" s="23" t="str">
        <f t="shared" si="14"/>
        <v>-</v>
      </c>
      <c r="X232" s="23" t="str">
        <f t="shared" si="14"/>
        <v>-</v>
      </c>
    </row>
    <row r="233" spans="1:24" x14ac:dyDescent="0.25">
      <c r="A233" s="25"/>
      <c r="B233" s="25"/>
      <c r="C233" s="25"/>
      <c r="D233" s="25"/>
      <c r="E233" s="25"/>
      <c r="F233" s="25"/>
      <c r="G233" s="25"/>
      <c r="H233" s="25"/>
      <c r="J233" s="25"/>
      <c r="K233" s="25"/>
      <c r="L233" s="25"/>
      <c r="M233" s="25"/>
      <c r="N233" s="25"/>
      <c r="R233" s="20">
        <f t="shared" si="13"/>
        <v>0</v>
      </c>
      <c r="S233" s="25"/>
      <c r="T233" s="25"/>
      <c r="U233" s="25"/>
      <c r="V233" s="25"/>
      <c r="W233" s="23" t="str">
        <f t="shared" si="14"/>
        <v>-</v>
      </c>
      <c r="X233" s="23" t="str">
        <f t="shared" si="14"/>
        <v>-</v>
      </c>
    </row>
    <row r="234" spans="1:24" x14ac:dyDescent="0.25">
      <c r="A234" s="25"/>
      <c r="B234" s="25"/>
      <c r="C234" s="25"/>
      <c r="D234" s="25"/>
      <c r="E234" s="25"/>
      <c r="F234" s="25"/>
      <c r="G234" s="25"/>
      <c r="H234" s="25"/>
      <c r="J234" s="25"/>
      <c r="K234" s="25"/>
      <c r="L234" s="25"/>
      <c r="M234" s="25"/>
      <c r="N234" s="25"/>
      <c r="R234" s="20">
        <f t="shared" si="13"/>
        <v>0</v>
      </c>
      <c r="S234" s="25"/>
      <c r="T234" s="25"/>
      <c r="U234" s="25"/>
      <c r="V234" s="25"/>
      <c r="W234" s="23" t="str">
        <f t="shared" si="14"/>
        <v>-</v>
      </c>
      <c r="X234" s="23" t="str">
        <f t="shared" si="14"/>
        <v>-</v>
      </c>
    </row>
    <row r="235" spans="1:24" x14ac:dyDescent="0.25">
      <c r="A235" s="25"/>
      <c r="B235" s="25"/>
      <c r="C235" s="25"/>
      <c r="D235" s="25"/>
      <c r="E235" s="25"/>
      <c r="F235" s="25"/>
      <c r="G235" s="25"/>
      <c r="H235" s="25"/>
      <c r="J235" s="25"/>
      <c r="K235" s="25"/>
      <c r="L235" s="25"/>
      <c r="M235" s="25"/>
      <c r="N235" s="25"/>
      <c r="R235" s="20">
        <f t="shared" si="13"/>
        <v>0</v>
      </c>
      <c r="S235" s="25"/>
      <c r="T235" s="25"/>
      <c r="U235" s="25"/>
      <c r="V235" s="25"/>
      <c r="W235" s="23" t="str">
        <f t="shared" si="14"/>
        <v>-</v>
      </c>
      <c r="X235" s="23" t="str">
        <f t="shared" si="14"/>
        <v>-</v>
      </c>
    </row>
    <row r="236" spans="1:24" x14ac:dyDescent="0.25">
      <c r="A236" s="25"/>
      <c r="B236" s="25"/>
      <c r="C236" s="25"/>
      <c r="D236" s="25"/>
      <c r="E236" s="25"/>
      <c r="F236" s="25"/>
      <c r="G236" s="25"/>
      <c r="H236" s="25"/>
      <c r="J236" s="25"/>
      <c r="K236" s="25"/>
      <c r="L236" s="25"/>
      <c r="M236" s="25"/>
      <c r="N236" s="25"/>
      <c r="R236" s="20">
        <f t="shared" si="13"/>
        <v>0</v>
      </c>
      <c r="S236" s="25"/>
      <c r="T236" s="25"/>
      <c r="U236" s="25"/>
      <c r="V236" s="25"/>
      <c r="W236" s="23" t="str">
        <f t="shared" si="14"/>
        <v>-</v>
      </c>
      <c r="X236" s="23" t="str">
        <f t="shared" si="14"/>
        <v>-</v>
      </c>
    </row>
    <row r="237" spans="1:24" x14ac:dyDescent="0.25">
      <c r="A237" s="25"/>
      <c r="B237" s="25"/>
      <c r="C237" s="25"/>
      <c r="D237" s="25"/>
      <c r="E237" s="25"/>
      <c r="F237" s="25"/>
      <c r="G237" s="25"/>
      <c r="H237" s="25"/>
      <c r="J237" s="25"/>
      <c r="K237" s="25"/>
      <c r="L237" s="25"/>
      <c r="M237" s="25"/>
      <c r="N237" s="25"/>
      <c r="R237" s="20">
        <f t="shared" si="13"/>
        <v>0</v>
      </c>
      <c r="S237" s="25"/>
      <c r="T237" s="25"/>
      <c r="U237" s="25"/>
      <c r="V237" s="25"/>
      <c r="W237" s="23" t="str">
        <f t="shared" si="14"/>
        <v>-</v>
      </c>
      <c r="X237" s="23" t="str">
        <f t="shared" si="14"/>
        <v>-</v>
      </c>
    </row>
    <row r="238" spans="1:24" x14ac:dyDescent="0.25">
      <c r="A238" s="25"/>
      <c r="B238" s="25"/>
      <c r="C238" s="25"/>
      <c r="D238" s="25"/>
      <c r="E238" s="25"/>
      <c r="F238" s="25"/>
      <c r="G238" s="25"/>
      <c r="H238" s="25"/>
      <c r="J238" s="25"/>
      <c r="K238" s="25"/>
      <c r="L238" s="25"/>
      <c r="M238" s="25"/>
      <c r="N238" s="25"/>
      <c r="R238" s="20">
        <f t="shared" si="13"/>
        <v>0</v>
      </c>
      <c r="S238" s="25"/>
      <c r="T238" s="25"/>
      <c r="U238" s="25"/>
      <c r="V238" s="25"/>
      <c r="W238" s="23" t="str">
        <f t="shared" si="14"/>
        <v>-</v>
      </c>
      <c r="X238" s="23" t="str">
        <f t="shared" si="14"/>
        <v>-</v>
      </c>
    </row>
    <row r="239" spans="1:24" x14ac:dyDescent="0.25">
      <c r="A239" s="25"/>
      <c r="B239" s="25"/>
      <c r="C239" s="25"/>
      <c r="D239" s="25"/>
      <c r="E239" s="25"/>
      <c r="F239" s="25"/>
      <c r="G239" s="25"/>
      <c r="H239" s="25"/>
      <c r="J239" s="25"/>
      <c r="K239" s="25"/>
      <c r="L239" s="25"/>
      <c r="M239" s="25"/>
      <c r="N239" s="25"/>
      <c r="R239" s="20">
        <f t="shared" si="13"/>
        <v>0</v>
      </c>
      <c r="S239" s="25"/>
      <c r="T239" s="25"/>
      <c r="U239" s="25"/>
      <c r="V239" s="25"/>
      <c r="W239" s="23" t="str">
        <f t="shared" si="14"/>
        <v>-</v>
      </c>
      <c r="X239" s="23" t="str">
        <f t="shared" si="14"/>
        <v>-</v>
      </c>
    </row>
    <row r="240" spans="1:24" x14ac:dyDescent="0.25">
      <c r="A240" s="25"/>
      <c r="B240" s="25"/>
      <c r="C240" s="25"/>
      <c r="D240" s="25"/>
      <c r="E240" s="25"/>
      <c r="F240" s="25"/>
      <c r="G240" s="25"/>
      <c r="H240" s="25"/>
      <c r="J240" s="25"/>
      <c r="K240" s="25"/>
      <c r="L240" s="25"/>
      <c r="M240" s="25"/>
      <c r="N240" s="25"/>
      <c r="R240" s="20">
        <f t="shared" si="13"/>
        <v>0</v>
      </c>
      <c r="S240" s="25"/>
      <c r="T240" s="25"/>
      <c r="U240" s="25"/>
      <c r="V240" s="25"/>
      <c r="W240" s="23" t="str">
        <f t="shared" si="14"/>
        <v>-</v>
      </c>
      <c r="X240" s="23" t="str">
        <f t="shared" si="14"/>
        <v>-</v>
      </c>
    </row>
    <row r="241" spans="1:24" x14ac:dyDescent="0.25">
      <c r="A241" s="25"/>
      <c r="B241" s="25"/>
      <c r="C241" s="25"/>
      <c r="D241" s="25"/>
      <c r="E241" s="25"/>
      <c r="F241" s="25"/>
      <c r="G241" s="25"/>
      <c r="H241" s="25"/>
      <c r="J241" s="25"/>
      <c r="K241" s="25"/>
      <c r="L241" s="25"/>
      <c r="M241" s="25"/>
      <c r="N241" s="25"/>
      <c r="R241" s="20">
        <f t="shared" si="13"/>
        <v>0</v>
      </c>
      <c r="S241" s="25"/>
      <c r="T241" s="25"/>
      <c r="U241" s="25"/>
      <c r="V241" s="25"/>
      <c r="W241" s="23" t="str">
        <f t="shared" si="14"/>
        <v>-</v>
      </c>
      <c r="X241" s="23" t="str">
        <f t="shared" si="14"/>
        <v>-</v>
      </c>
    </row>
    <row r="242" spans="1:24" x14ac:dyDescent="0.25">
      <c r="A242" s="25"/>
      <c r="B242" s="25"/>
      <c r="C242" s="25"/>
      <c r="D242" s="25"/>
      <c r="E242" s="25"/>
      <c r="F242" s="25"/>
      <c r="G242" s="25"/>
      <c r="H242" s="25"/>
      <c r="J242" s="25"/>
      <c r="K242" s="25"/>
      <c r="L242" s="25"/>
      <c r="M242" s="25"/>
      <c r="N242" s="25"/>
      <c r="R242" s="20">
        <f t="shared" si="13"/>
        <v>0</v>
      </c>
      <c r="S242" s="25"/>
      <c r="T242" s="25"/>
      <c r="U242" s="25"/>
      <c r="V242" s="25"/>
      <c r="W242" s="23" t="str">
        <f t="shared" si="14"/>
        <v>-</v>
      </c>
      <c r="X242" s="23" t="str">
        <f t="shared" si="14"/>
        <v>-</v>
      </c>
    </row>
    <row r="243" spans="1:24" x14ac:dyDescent="0.25">
      <c r="A243" s="25"/>
      <c r="B243" s="25"/>
      <c r="C243" s="25"/>
      <c r="D243" s="25"/>
      <c r="E243" s="25"/>
      <c r="F243" s="25"/>
      <c r="G243" s="25"/>
      <c r="H243" s="25"/>
      <c r="J243" s="25"/>
      <c r="K243" s="25"/>
      <c r="L243" s="25"/>
      <c r="M243" s="25"/>
      <c r="N243" s="25"/>
      <c r="R243" s="20">
        <f t="shared" si="13"/>
        <v>0</v>
      </c>
      <c r="S243" s="25"/>
      <c r="T243" s="25"/>
      <c r="U243" s="25"/>
      <c r="V243" s="25"/>
      <c r="W243" s="23" t="str">
        <f t="shared" si="14"/>
        <v>-</v>
      </c>
      <c r="X243" s="23" t="str">
        <f t="shared" si="14"/>
        <v>-</v>
      </c>
    </row>
    <row r="244" spans="1:24" x14ac:dyDescent="0.25">
      <c r="A244" s="25"/>
      <c r="B244" s="25"/>
      <c r="C244" s="25"/>
      <c r="D244" s="25"/>
      <c r="E244" s="25"/>
      <c r="F244" s="25"/>
      <c r="G244" s="25"/>
      <c r="H244" s="25"/>
      <c r="J244" s="25"/>
      <c r="K244" s="25"/>
      <c r="L244" s="25"/>
      <c r="M244" s="25"/>
      <c r="N244" s="25"/>
      <c r="R244" s="20">
        <f t="shared" si="13"/>
        <v>0</v>
      </c>
      <c r="S244" s="25"/>
      <c r="T244" s="25"/>
      <c r="U244" s="25"/>
      <c r="V244" s="25"/>
      <c r="W244" s="23" t="str">
        <f t="shared" si="14"/>
        <v>-</v>
      </c>
      <c r="X244" s="23" t="str">
        <f t="shared" si="14"/>
        <v>-</v>
      </c>
    </row>
    <row r="245" spans="1:24" x14ac:dyDescent="0.25">
      <c r="A245" s="25"/>
      <c r="B245" s="25"/>
      <c r="C245" s="25"/>
      <c r="D245" s="25"/>
      <c r="E245" s="25"/>
      <c r="F245" s="25"/>
      <c r="G245" s="25"/>
      <c r="H245" s="25"/>
      <c r="J245" s="25"/>
      <c r="K245" s="25"/>
      <c r="L245" s="25"/>
      <c r="M245" s="25"/>
      <c r="N245" s="25"/>
      <c r="R245" s="20">
        <f t="shared" si="13"/>
        <v>0</v>
      </c>
      <c r="S245" s="25"/>
      <c r="T245" s="25"/>
      <c r="U245" s="25"/>
      <c r="V245" s="25"/>
      <c r="W245" s="23" t="str">
        <f t="shared" si="14"/>
        <v>-</v>
      </c>
      <c r="X245" s="23" t="str">
        <f t="shared" si="14"/>
        <v>-</v>
      </c>
    </row>
    <row r="246" spans="1:24" x14ac:dyDescent="0.25">
      <c r="A246" s="25"/>
      <c r="B246" s="25"/>
      <c r="C246" s="25"/>
      <c r="D246" s="25"/>
      <c r="E246" s="25"/>
      <c r="F246" s="25"/>
      <c r="G246" s="25"/>
      <c r="H246" s="25"/>
      <c r="J246" s="25"/>
      <c r="K246" s="25"/>
      <c r="L246" s="25"/>
      <c r="M246" s="25"/>
      <c r="N246" s="25"/>
      <c r="R246" s="20">
        <f t="shared" si="13"/>
        <v>0</v>
      </c>
      <c r="S246" s="25"/>
      <c r="T246" s="25"/>
      <c r="U246" s="25"/>
      <c r="V246" s="25"/>
      <c r="W246" s="23" t="str">
        <f t="shared" si="14"/>
        <v>-</v>
      </c>
      <c r="X246" s="23" t="str">
        <f t="shared" si="14"/>
        <v>-</v>
      </c>
    </row>
    <row r="247" spans="1:24" x14ac:dyDescent="0.25">
      <c r="A247" s="25"/>
      <c r="B247" s="25"/>
      <c r="C247" s="25"/>
      <c r="D247" s="25"/>
      <c r="E247" s="25"/>
      <c r="F247" s="25"/>
      <c r="G247" s="25"/>
      <c r="H247" s="25"/>
      <c r="J247" s="25"/>
      <c r="K247" s="25"/>
      <c r="L247" s="25"/>
      <c r="M247" s="25"/>
      <c r="N247" s="25"/>
      <c r="R247" s="20">
        <f t="shared" si="13"/>
        <v>0</v>
      </c>
      <c r="S247" s="25"/>
      <c r="T247" s="25"/>
      <c r="U247" s="25"/>
      <c r="V247" s="25"/>
      <c r="W247" s="23" t="str">
        <f t="shared" si="14"/>
        <v>-</v>
      </c>
      <c r="X247" s="23" t="str">
        <f t="shared" si="14"/>
        <v>-</v>
      </c>
    </row>
    <row r="248" spans="1:24" x14ac:dyDescent="0.25">
      <c r="A248" s="25"/>
      <c r="B248" s="25"/>
      <c r="C248" s="25"/>
      <c r="D248" s="25"/>
      <c r="E248" s="25"/>
      <c r="F248" s="25"/>
      <c r="G248" s="25"/>
      <c r="H248" s="25"/>
      <c r="J248" s="25"/>
      <c r="K248" s="25"/>
      <c r="L248" s="25"/>
      <c r="M248" s="25"/>
      <c r="N248" s="25"/>
      <c r="R248" s="20">
        <f t="shared" si="13"/>
        <v>0</v>
      </c>
      <c r="S248" s="25"/>
      <c r="T248" s="25"/>
      <c r="U248" s="25"/>
      <c r="V248" s="25"/>
      <c r="W248" s="23" t="str">
        <f t="shared" si="14"/>
        <v>-</v>
      </c>
      <c r="X248" s="23" t="str">
        <f t="shared" si="14"/>
        <v>-</v>
      </c>
    </row>
    <row r="249" spans="1:24" x14ac:dyDescent="0.25">
      <c r="A249" s="25"/>
      <c r="B249" s="25"/>
      <c r="C249" s="25"/>
      <c r="D249" s="25"/>
      <c r="E249" s="25"/>
      <c r="F249" s="25"/>
      <c r="G249" s="25"/>
      <c r="H249" s="25"/>
      <c r="J249" s="25"/>
      <c r="K249" s="25"/>
      <c r="L249" s="25"/>
      <c r="M249" s="25"/>
      <c r="N249" s="25"/>
      <c r="R249" s="20">
        <f t="shared" si="13"/>
        <v>0</v>
      </c>
      <c r="S249" s="25"/>
      <c r="T249" s="25"/>
      <c r="U249" s="25"/>
      <c r="V249" s="25"/>
      <c r="W249" s="23" t="str">
        <f t="shared" si="14"/>
        <v>-</v>
      </c>
      <c r="X249" s="23" t="str">
        <f t="shared" si="14"/>
        <v>-</v>
      </c>
    </row>
    <row r="250" spans="1:24" x14ac:dyDescent="0.25">
      <c r="A250" s="25"/>
      <c r="B250" s="25"/>
      <c r="C250" s="25"/>
      <c r="D250" s="25"/>
      <c r="E250" s="25"/>
      <c r="F250" s="25"/>
      <c r="G250" s="25"/>
      <c r="H250" s="25"/>
      <c r="J250" s="25"/>
      <c r="K250" s="25"/>
      <c r="L250" s="25"/>
      <c r="M250" s="25"/>
      <c r="N250" s="25"/>
      <c r="R250" s="20">
        <f t="shared" si="13"/>
        <v>0</v>
      </c>
      <c r="S250" s="25"/>
      <c r="T250" s="25"/>
      <c r="U250" s="25"/>
      <c r="V250" s="25"/>
      <c r="W250" s="23" t="str">
        <f t="shared" si="14"/>
        <v>-</v>
      </c>
      <c r="X250" s="23" t="str">
        <f t="shared" si="14"/>
        <v>-</v>
      </c>
    </row>
    <row r="251" spans="1:24" x14ac:dyDescent="0.25">
      <c r="A251" s="25"/>
      <c r="B251" s="25"/>
      <c r="C251" s="25"/>
      <c r="D251" s="25"/>
      <c r="E251" s="25"/>
      <c r="F251" s="25"/>
      <c r="G251" s="25"/>
      <c r="H251" s="25"/>
      <c r="J251" s="25"/>
      <c r="K251" s="25"/>
      <c r="L251" s="25"/>
      <c r="M251" s="25"/>
      <c r="N251" s="25"/>
      <c r="R251" s="20">
        <f t="shared" si="13"/>
        <v>0</v>
      </c>
      <c r="S251" s="25"/>
      <c r="T251" s="25"/>
      <c r="U251" s="25"/>
      <c r="V251" s="25"/>
      <c r="W251" s="23" t="str">
        <f t="shared" si="14"/>
        <v>-</v>
      </c>
      <c r="X251" s="23" t="str">
        <f t="shared" si="14"/>
        <v>-</v>
      </c>
    </row>
    <row r="252" spans="1:24" x14ac:dyDescent="0.25">
      <c r="A252" s="25"/>
      <c r="B252" s="25"/>
      <c r="C252" s="25"/>
      <c r="D252" s="25"/>
      <c r="E252" s="25"/>
      <c r="F252" s="25"/>
      <c r="G252" s="25"/>
      <c r="H252" s="25"/>
      <c r="J252" s="25"/>
      <c r="K252" s="25"/>
      <c r="L252" s="25"/>
      <c r="M252" s="25"/>
      <c r="N252" s="25"/>
      <c r="R252" s="20">
        <f t="shared" si="13"/>
        <v>0</v>
      </c>
      <c r="S252" s="25"/>
      <c r="T252" s="25"/>
      <c r="U252" s="25"/>
      <c r="V252" s="25"/>
      <c r="W252" s="23" t="str">
        <f t="shared" si="14"/>
        <v>-</v>
      </c>
      <c r="X252" s="23" t="str">
        <f t="shared" si="14"/>
        <v>-</v>
      </c>
    </row>
    <row r="253" spans="1:24" x14ac:dyDescent="0.25">
      <c r="A253" s="25"/>
      <c r="B253" s="25"/>
      <c r="C253" s="25"/>
      <c r="D253" s="25"/>
      <c r="E253" s="25"/>
      <c r="F253" s="25"/>
      <c r="G253" s="25"/>
      <c r="H253" s="25"/>
      <c r="J253" s="25"/>
      <c r="K253" s="25"/>
      <c r="L253" s="25"/>
      <c r="M253" s="25"/>
      <c r="N253" s="25"/>
      <c r="R253" s="20">
        <f t="shared" si="13"/>
        <v>0</v>
      </c>
      <c r="S253" s="25"/>
      <c r="T253" s="25"/>
      <c r="U253" s="25"/>
      <c r="V253" s="25"/>
      <c r="W253" s="23" t="str">
        <f t="shared" si="14"/>
        <v>-</v>
      </c>
      <c r="X253" s="23" t="str">
        <f t="shared" si="14"/>
        <v>-</v>
      </c>
    </row>
    <row r="254" spans="1:24" x14ac:dyDescent="0.25">
      <c r="A254" s="25"/>
      <c r="B254" s="25"/>
      <c r="C254" s="25"/>
      <c r="D254" s="25"/>
      <c r="E254" s="25"/>
      <c r="F254" s="25"/>
      <c r="G254" s="25"/>
      <c r="H254" s="25"/>
      <c r="J254" s="25"/>
      <c r="K254" s="25"/>
      <c r="L254" s="25"/>
      <c r="M254" s="25"/>
      <c r="N254" s="25"/>
      <c r="R254" s="20">
        <f t="shared" si="13"/>
        <v>0</v>
      </c>
      <c r="S254" s="25"/>
      <c r="T254" s="25"/>
      <c r="U254" s="25"/>
      <c r="V254" s="25"/>
      <c r="W254" s="23" t="str">
        <f t="shared" si="14"/>
        <v>-</v>
      </c>
      <c r="X254" s="23" t="str">
        <f t="shared" si="14"/>
        <v>-</v>
      </c>
    </row>
    <row r="255" spans="1:24" x14ac:dyDescent="0.25">
      <c r="A255" s="25"/>
      <c r="B255" s="25"/>
      <c r="C255" s="25"/>
      <c r="D255" s="25"/>
      <c r="E255" s="25"/>
      <c r="F255" s="25"/>
      <c r="G255" s="25"/>
      <c r="H255" s="25"/>
      <c r="J255" s="25"/>
      <c r="K255" s="25"/>
      <c r="L255" s="25"/>
      <c r="M255" s="25"/>
      <c r="N255" s="25"/>
      <c r="R255" s="20">
        <f t="shared" si="13"/>
        <v>0</v>
      </c>
      <c r="S255" s="25"/>
      <c r="T255" s="25"/>
      <c r="U255" s="25"/>
      <c r="V255" s="25"/>
      <c r="W255" s="23" t="str">
        <f t="shared" si="14"/>
        <v>-</v>
      </c>
      <c r="X255" s="23" t="str">
        <f t="shared" si="14"/>
        <v>-</v>
      </c>
    </row>
    <row r="256" spans="1:24" x14ac:dyDescent="0.25">
      <c r="A256" s="25"/>
      <c r="B256" s="25"/>
      <c r="C256" s="25"/>
      <c r="D256" s="25"/>
      <c r="E256" s="25"/>
      <c r="F256" s="25"/>
      <c r="G256" s="25"/>
      <c r="H256" s="25"/>
      <c r="J256" s="25"/>
      <c r="K256" s="25"/>
      <c r="L256" s="25"/>
      <c r="M256" s="25"/>
      <c r="N256" s="25"/>
      <c r="R256" s="20">
        <f t="shared" si="13"/>
        <v>0</v>
      </c>
      <c r="S256" s="25"/>
      <c r="T256" s="25"/>
      <c r="U256" s="25"/>
      <c r="V256" s="25"/>
      <c r="W256" s="23" t="str">
        <f t="shared" si="14"/>
        <v>-</v>
      </c>
      <c r="X256" s="23" t="str">
        <f t="shared" si="14"/>
        <v>-</v>
      </c>
    </row>
    <row r="257" spans="1:24" x14ac:dyDescent="0.25">
      <c r="A257" s="25"/>
      <c r="B257" s="25"/>
      <c r="C257" s="25"/>
      <c r="D257" s="25"/>
      <c r="E257" s="25"/>
      <c r="F257" s="25"/>
      <c r="G257" s="25"/>
      <c r="H257" s="25"/>
      <c r="J257" s="25"/>
      <c r="K257" s="25"/>
      <c r="L257" s="25"/>
      <c r="M257" s="25"/>
      <c r="N257" s="25"/>
      <c r="R257" s="20">
        <f t="shared" si="13"/>
        <v>0</v>
      </c>
      <c r="S257" s="25"/>
      <c r="T257" s="25"/>
      <c r="U257" s="25"/>
      <c r="V257" s="25"/>
      <c r="W257" s="23" t="str">
        <f t="shared" si="14"/>
        <v>-</v>
      </c>
      <c r="X257" s="23" t="str">
        <f t="shared" si="14"/>
        <v>-</v>
      </c>
    </row>
    <row r="258" spans="1:24" x14ac:dyDescent="0.25">
      <c r="A258" s="25"/>
      <c r="B258" s="25"/>
      <c r="C258" s="25"/>
      <c r="D258" s="25"/>
      <c r="E258" s="25"/>
      <c r="F258" s="25"/>
      <c r="G258" s="25"/>
      <c r="H258" s="25"/>
      <c r="J258" s="25"/>
      <c r="K258" s="25"/>
      <c r="L258" s="25"/>
      <c r="M258" s="25"/>
      <c r="N258" s="25"/>
      <c r="R258" s="20">
        <f t="shared" si="13"/>
        <v>0</v>
      </c>
      <c r="S258" s="25"/>
      <c r="T258" s="25"/>
      <c r="U258" s="25"/>
      <c r="V258" s="25"/>
      <c r="W258" s="23" t="str">
        <f t="shared" si="14"/>
        <v>-</v>
      </c>
      <c r="X258" s="23" t="str">
        <f t="shared" si="14"/>
        <v>-</v>
      </c>
    </row>
    <row r="259" spans="1:24" x14ac:dyDescent="0.25">
      <c r="A259" s="25"/>
      <c r="B259" s="25"/>
      <c r="C259" s="25"/>
      <c r="D259" s="25"/>
      <c r="E259" s="25"/>
      <c r="F259" s="25"/>
      <c r="G259" s="25"/>
      <c r="H259" s="25"/>
      <c r="J259" s="25"/>
      <c r="K259" s="25"/>
      <c r="L259" s="25"/>
      <c r="M259" s="25"/>
      <c r="N259" s="25"/>
      <c r="R259" s="20">
        <f t="shared" si="13"/>
        <v>0</v>
      </c>
      <c r="S259" s="25"/>
      <c r="T259" s="25"/>
      <c r="U259" s="25"/>
      <c r="V259" s="25"/>
      <c r="W259" s="23" t="str">
        <f t="shared" si="14"/>
        <v>-</v>
      </c>
      <c r="X259" s="23" t="str">
        <f t="shared" si="14"/>
        <v>-</v>
      </c>
    </row>
    <row r="260" spans="1:24" x14ac:dyDescent="0.25">
      <c r="A260" s="25"/>
      <c r="B260" s="25"/>
      <c r="C260" s="25"/>
      <c r="D260" s="25"/>
      <c r="E260" s="25"/>
      <c r="F260" s="25"/>
      <c r="G260" s="25"/>
      <c r="H260" s="25"/>
      <c r="J260" s="25"/>
      <c r="K260" s="25"/>
      <c r="L260" s="25"/>
      <c r="M260" s="25"/>
      <c r="N260" s="25"/>
      <c r="R260" s="20">
        <f t="shared" si="13"/>
        <v>0</v>
      </c>
      <c r="S260" s="25"/>
      <c r="T260" s="25"/>
      <c r="U260" s="25"/>
      <c r="V260" s="25"/>
      <c r="W260" s="23" t="str">
        <f t="shared" si="14"/>
        <v>-</v>
      </c>
      <c r="X260" s="23" t="str">
        <f t="shared" si="14"/>
        <v>-</v>
      </c>
    </row>
    <row r="261" spans="1:24" x14ac:dyDescent="0.25">
      <c r="A261" s="25"/>
      <c r="B261" s="25"/>
      <c r="C261" s="25"/>
      <c r="D261" s="25"/>
      <c r="E261" s="25"/>
      <c r="F261" s="25"/>
      <c r="G261" s="25"/>
      <c r="H261" s="25"/>
      <c r="J261" s="25"/>
      <c r="K261" s="25"/>
      <c r="L261" s="25"/>
      <c r="M261" s="25"/>
      <c r="N261" s="25"/>
      <c r="R261" s="20">
        <f t="shared" si="13"/>
        <v>0</v>
      </c>
      <c r="S261" s="25"/>
      <c r="T261" s="25"/>
      <c r="U261" s="25"/>
      <c r="V261" s="25"/>
      <c r="W261" s="23" t="str">
        <f t="shared" si="14"/>
        <v>-</v>
      </c>
      <c r="X261" s="23" t="str">
        <f t="shared" si="14"/>
        <v>-</v>
      </c>
    </row>
    <row r="262" spans="1:24" x14ac:dyDescent="0.25">
      <c r="A262" s="25"/>
      <c r="B262" s="25"/>
      <c r="C262" s="25"/>
      <c r="D262" s="25"/>
      <c r="E262" s="25"/>
      <c r="F262" s="25"/>
      <c r="G262" s="25"/>
      <c r="H262" s="25"/>
      <c r="J262" s="25"/>
      <c r="K262" s="25"/>
      <c r="L262" s="25"/>
      <c r="M262" s="25"/>
      <c r="N262" s="25"/>
      <c r="R262" s="20">
        <f t="shared" si="13"/>
        <v>0</v>
      </c>
      <c r="S262" s="25"/>
      <c r="T262" s="25"/>
      <c r="U262" s="25"/>
      <c r="V262" s="25"/>
      <c r="W262" s="23" t="str">
        <f t="shared" si="14"/>
        <v>-</v>
      </c>
      <c r="X262" s="23" t="str">
        <f t="shared" si="14"/>
        <v>-</v>
      </c>
    </row>
    <row r="263" spans="1:24" x14ac:dyDescent="0.25">
      <c r="A263" s="25"/>
      <c r="B263" s="25"/>
      <c r="C263" s="25"/>
      <c r="D263" s="25"/>
      <c r="E263" s="25"/>
      <c r="F263" s="25"/>
      <c r="G263" s="25"/>
      <c r="H263" s="25"/>
      <c r="J263" s="25"/>
      <c r="K263" s="25"/>
      <c r="L263" s="25"/>
      <c r="M263" s="25"/>
      <c r="N263" s="25"/>
      <c r="R263" s="20">
        <f t="shared" si="13"/>
        <v>0</v>
      </c>
      <c r="S263" s="25"/>
      <c r="T263" s="25"/>
      <c r="U263" s="25"/>
      <c r="V263" s="25"/>
      <c r="W263" s="23" t="str">
        <f t="shared" si="14"/>
        <v>-</v>
      </c>
      <c r="X263" s="23" t="str">
        <f t="shared" si="14"/>
        <v>-</v>
      </c>
    </row>
    <row r="264" spans="1:24" x14ac:dyDescent="0.25">
      <c r="A264" s="25"/>
      <c r="B264" s="25"/>
      <c r="C264" s="25"/>
      <c r="D264" s="25"/>
      <c r="E264" s="25"/>
      <c r="F264" s="25"/>
      <c r="G264" s="25"/>
      <c r="H264" s="25"/>
      <c r="J264" s="25"/>
      <c r="K264" s="25"/>
      <c r="L264" s="25"/>
      <c r="M264" s="25"/>
      <c r="N264" s="25"/>
      <c r="R264" s="20">
        <f t="shared" si="13"/>
        <v>0</v>
      </c>
      <c r="S264" s="25"/>
      <c r="T264" s="25"/>
      <c r="U264" s="25"/>
      <c r="V264" s="25"/>
      <c r="W264" s="23" t="str">
        <f t="shared" si="14"/>
        <v>-</v>
      </c>
      <c r="X264" s="23" t="str">
        <f t="shared" si="14"/>
        <v>-</v>
      </c>
    </row>
    <row r="265" spans="1:24" x14ac:dyDescent="0.25">
      <c r="A265" s="25"/>
      <c r="B265" s="25"/>
      <c r="C265" s="25"/>
      <c r="D265" s="25"/>
      <c r="E265" s="25"/>
      <c r="F265" s="25"/>
      <c r="G265" s="25"/>
      <c r="H265" s="25"/>
      <c r="J265" s="25"/>
      <c r="K265" s="25"/>
      <c r="L265" s="25"/>
      <c r="M265" s="25"/>
      <c r="N265" s="25"/>
      <c r="R265" s="20">
        <f t="shared" si="13"/>
        <v>0</v>
      </c>
      <c r="S265" s="25"/>
      <c r="T265" s="25"/>
      <c r="U265" s="25"/>
      <c r="V265" s="25"/>
      <c r="W265" s="23" t="str">
        <f t="shared" si="14"/>
        <v>-</v>
      </c>
      <c r="X265" s="23" t="str">
        <f t="shared" si="14"/>
        <v>-</v>
      </c>
    </row>
    <row r="266" spans="1:24" x14ac:dyDescent="0.25">
      <c r="A266" s="25"/>
      <c r="B266" s="25"/>
      <c r="C266" s="25"/>
      <c r="D266" s="25"/>
      <c r="E266" s="25"/>
      <c r="F266" s="25"/>
      <c r="G266" s="25"/>
      <c r="H266" s="25"/>
      <c r="J266" s="25"/>
      <c r="K266" s="25"/>
      <c r="L266" s="25"/>
      <c r="M266" s="25"/>
      <c r="N266" s="25"/>
      <c r="R266" s="20">
        <f t="shared" si="13"/>
        <v>0</v>
      </c>
      <c r="S266" s="25"/>
      <c r="T266" s="25"/>
      <c r="U266" s="25"/>
      <c r="V266" s="25"/>
      <c r="W266" s="23" t="str">
        <f t="shared" si="14"/>
        <v>-</v>
      </c>
      <c r="X266" s="23" t="str">
        <f t="shared" si="14"/>
        <v>-</v>
      </c>
    </row>
    <row r="267" spans="1:24" x14ac:dyDescent="0.25">
      <c r="A267" s="25"/>
      <c r="B267" s="25"/>
      <c r="C267" s="25"/>
      <c r="D267" s="25"/>
      <c r="E267" s="25"/>
      <c r="F267" s="25"/>
      <c r="G267" s="25"/>
      <c r="H267" s="25"/>
      <c r="J267" s="25"/>
      <c r="K267" s="25"/>
      <c r="L267" s="25"/>
      <c r="M267" s="25"/>
      <c r="N267" s="25"/>
      <c r="R267" s="20">
        <f t="shared" si="13"/>
        <v>0</v>
      </c>
      <c r="S267" s="25"/>
      <c r="T267" s="25"/>
      <c r="U267" s="25"/>
      <c r="V267" s="25"/>
      <c r="W267" s="23" t="str">
        <f t="shared" si="14"/>
        <v>-</v>
      </c>
      <c r="X267" s="23" t="str">
        <f t="shared" si="14"/>
        <v>-</v>
      </c>
    </row>
    <row r="268" spans="1:24" x14ac:dyDescent="0.25">
      <c r="A268" s="25"/>
      <c r="B268" s="25"/>
      <c r="C268" s="25"/>
      <c r="D268" s="25"/>
      <c r="E268" s="25"/>
      <c r="F268" s="25"/>
      <c r="G268" s="25"/>
      <c r="H268" s="25"/>
      <c r="J268" s="25"/>
      <c r="K268" s="25"/>
      <c r="L268" s="25"/>
      <c r="M268" s="25"/>
      <c r="N268" s="25"/>
      <c r="R268" s="20">
        <f t="shared" si="13"/>
        <v>0</v>
      </c>
      <c r="S268" s="25"/>
      <c r="T268" s="25"/>
      <c r="U268" s="25"/>
      <c r="V268" s="25"/>
      <c r="W268" s="23" t="str">
        <f t="shared" si="14"/>
        <v>-</v>
      </c>
      <c r="X268" s="23" t="str">
        <f t="shared" si="14"/>
        <v>-</v>
      </c>
    </row>
    <row r="269" spans="1:24" x14ac:dyDescent="0.25">
      <c r="A269" s="25"/>
      <c r="B269" s="25"/>
      <c r="C269" s="25"/>
      <c r="D269" s="25"/>
      <c r="E269" s="25"/>
      <c r="F269" s="25"/>
      <c r="G269" s="25"/>
      <c r="H269" s="25"/>
      <c r="J269" s="25"/>
      <c r="K269" s="25"/>
      <c r="L269" s="25"/>
      <c r="M269" s="25"/>
      <c r="N269" s="25"/>
      <c r="R269" s="20">
        <f t="shared" si="13"/>
        <v>0</v>
      </c>
      <c r="S269" s="25"/>
      <c r="T269" s="25"/>
      <c r="U269" s="25"/>
      <c r="V269" s="25"/>
      <c r="W269" s="23" t="str">
        <f t="shared" si="14"/>
        <v>-</v>
      </c>
      <c r="X269" s="23" t="str">
        <f t="shared" si="14"/>
        <v>-</v>
      </c>
    </row>
    <row r="270" spans="1:24" x14ac:dyDescent="0.25">
      <c r="A270" s="25"/>
      <c r="B270" s="25"/>
      <c r="C270" s="25"/>
      <c r="D270" s="25"/>
      <c r="E270" s="25"/>
      <c r="F270" s="25"/>
      <c r="G270" s="25"/>
      <c r="H270" s="25"/>
      <c r="J270" s="25"/>
      <c r="K270" s="25"/>
      <c r="L270" s="25"/>
      <c r="M270" s="25"/>
      <c r="N270" s="25"/>
      <c r="R270" s="20">
        <f t="shared" si="13"/>
        <v>0</v>
      </c>
      <c r="S270" s="25"/>
      <c r="T270" s="25"/>
      <c r="U270" s="25"/>
      <c r="V270" s="25"/>
      <c r="W270" s="23" t="str">
        <f t="shared" si="14"/>
        <v>-</v>
      </c>
      <c r="X270" s="23" t="str">
        <f t="shared" si="14"/>
        <v>-</v>
      </c>
    </row>
    <row r="271" spans="1:24" x14ac:dyDescent="0.25">
      <c r="A271" s="25"/>
      <c r="B271" s="25"/>
      <c r="C271" s="25"/>
      <c r="D271" s="25"/>
      <c r="E271" s="25"/>
      <c r="F271" s="25"/>
      <c r="G271" s="25"/>
      <c r="H271" s="25"/>
      <c r="J271" s="25"/>
      <c r="K271" s="25"/>
      <c r="L271" s="25"/>
      <c r="M271" s="25"/>
      <c r="N271" s="25"/>
      <c r="R271" s="20">
        <f t="shared" si="13"/>
        <v>0</v>
      </c>
      <c r="S271" s="25"/>
      <c r="T271" s="25"/>
      <c r="U271" s="25"/>
      <c r="V271" s="25"/>
      <c r="W271" s="23" t="str">
        <f t="shared" si="14"/>
        <v>-</v>
      </c>
      <c r="X271" s="23" t="str">
        <f t="shared" si="14"/>
        <v>-</v>
      </c>
    </row>
    <row r="272" spans="1:24" x14ac:dyDescent="0.25">
      <c r="A272" s="25"/>
      <c r="B272" s="25"/>
      <c r="C272" s="25"/>
      <c r="D272" s="25"/>
      <c r="E272" s="25"/>
      <c r="F272" s="25"/>
      <c r="G272" s="25"/>
      <c r="H272" s="25"/>
      <c r="J272" s="25"/>
      <c r="K272" s="25"/>
      <c r="L272" s="25"/>
      <c r="M272" s="25"/>
      <c r="N272" s="25"/>
      <c r="R272" s="20">
        <f t="shared" si="13"/>
        <v>0</v>
      </c>
      <c r="S272" s="25"/>
      <c r="T272" s="25"/>
      <c r="U272" s="25"/>
      <c r="V272" s="25"/>
      <c r="W272" s="23" t="str">
        <f t="shared" si="14"/>
        <v>-</v>
      </c>
      <c r="X272" s="23" t="str">
        <f t="shared" si="14"/>
        <v>-</v>
      </c>
    </row>
    <row r="273" spans="1:24" x14ac:dyDescent="0.25">
      <c r="A273" s="25"/>
      <c r="B273" s="25"/>
      <c r="C273" s="25"/>
      <c r="D273" s="25"/>
      <c r="E273" s="25"/>
      <c r="F273" s="25"/>
      <c r="G273" s="25"/>
      <c r="H273" s="25"/>
      <c r="J273" s="25"/>
      <c r="K273" s="25"/>
      <c r="L273" s="25"/>
      <c r="M273" s="25"/>
      <c r="N273" s="25"/>
      <c r="R273" s="20">
        <f t="shared" si="13"/>
        <v>0</v>
      </c>
      <c r="S273" s="25"/>
      <c r="T273" s="25"/>
      <c r="U273" s="25"/>
      <c r="V273" s="25"/>
      <c r="W273" s="23" t="str">
        <f t="shared" si="14"/>
        <v>-</v>
      </c>
      <c r="X273" s="23" t="str">
        <f t="shared" si="14"/>
        <v>-</v>
      </c>
    </row>
    <row r="274" spans="1:24" x14ac:dyDescent="0.25">
      <c r="A274" s="25"/>
      <c r="B274" s="25"/>
      <c r="C274" s="25"/>
      <c r="D274" s="25"/>
      <c r="E274" s="25"/>
      <c r="F274" s="25"/>
      <c r="G274" s="25"/>
      <c r="H274" s="25"/>
      <c r="J274" s="25"/>
      <c r="K274" s="25"/>
      <c r="L274" s="25"/>
      <c r="M274" s="25"/>
      <c r="N274" s="25"/>
      <c r="R274" s="20">
        <f t="shared" si="13"/>
        <v>0</v>
      </c>
      <c r="S274" s="25"/>
      <c r="T274" s="25"/>
      <c r="U274" s="25"/>
      <c r="V274" s="25"/>
      <c r="W274" s="23" t="str">
        <f t="shared" si="14"/>
        <v>-</v>
      </c>
      <c r="X274" s="23" t="str">
        <f t="shared" si="14"/>
        <v>-</v>
      </c>
    </row>
    <row r="275" spans="1:24" x14ac:dyDescent="0.25">
      <c r="A275" s="25"/>
      <c r="B275" s="25"/>
      <c r="C275" s="25"/>
      <c r="D275" s="25"/>
      <c r="E275" s="25"/>
      <c r="F275" s="25"/>
      <c r="G275" s="25"/>
      <c r="H275" s="25"/>
      <c r="J275" s="25"/>
      <c r="K275" s="25"/>
      <c r="L275" s="25"/>
      <c r="M275" s="25"/>
      <c r="N275" s="25"/>
      <c r="R275" s="20">
        <f t="shared" si="13"/>
        <v>0</v>
      </c>
      <c r="S275" s="25"/>
      <c r="T275" s="25"/>
      <c r="U275" s="25"/>
      <c r="V275" s="25"/>
      <c r="W275" s="23" t="str">
        <f t="shared" si="14"/>
        <v>-</v>
      </c>
      <c r="X275" s="23" t="str">
        <f t="shared" si="14"/>
        <v>-</v>
      </c>
    </row>
    <row r="276" spans="1:24" x14ac:dyDescent="0.25">
      <c r="A276" s="25"/>
      <c r="B276" s="25"/>
      <c r="C276" s="25"/>
      <c r="D276" s="25"/>
      <c r="E276" s="25"/>
      <c r="F276" s="25"/>
      <c r="G276" s="25"/>
      <c r="H276" s="25"/>
      <c r="J276" s="25"/>
      <c r="K276" s="25"/>
      <c r="L276" s="25"/>
      <c r="M276" s="25"/>
      <c r="N276" s="25"/>
      <c r="R276" s="20">
        <f t="shared" si="13"/>
        <v>0</v>
      </c>
      <c r="S276" s="25"/>
      <c r="T276" s="25"/>
      <c r="U276" s="25"/>
      <c r="V276" s="25"/>
      <c r="W276" s="23" t="str">
        <f t="shared" si="14"/>
        <v>-</v>
      </c>
      <c r="X276" s="23" t="str">
        <f t="shared" si="14"/>
        <v>-</v>
      </c>
    </row>
    <row r="277" spans="1:24" x14ac:dyDescent="0.25">
      <c r="A277" s="25"/>
      <c r="B277" s="25"/>
      <c r="C277" s="25"/>
      <c r="D277" s="25"/>
      <c r="E277" s="25"/>
      <c r="F277" s="25"/>
      <c r="G277" s="25"/>
      <c r="H277" s="25"/>
      <c r="J277" s="25"/>
      <c r="K277" s="25"/>
      <c r="L277" s="25"/>
      <c r="M277" s="25"/>
      <c r="N277" s="25"/>
      <c r="R277" s="20">
        <f t="shared" si="13"/>
        <v>0</v>
      </c>
      <c r="S277" s="25"/>
      <c r="T277" s="25"/>
      <c r="U277" s="25"/>
      <c r="V277" s="25"/>
      <c r="W277" s="23" t="str">
        <f t="shared" si="14"/>
        <v>-</v>
      </c>
      <c r="X277" s="23" t="str">
        <f t="shared" si="14"/>
        <v>-</v>
      </c>
    </row>
    <row r="278" spans="1:24" x14ac:dyDescent="0.25">
      <c r="A278" s="25"/>
      <c r="B278" s="25"/>
      <c r="C278" s="25"/>
      <c r="D278" s="25"/>
      <c r="E278" s="25"/>
      <c r="F278" s="25"/>
      <c r="G278" s="25"/>
      <c r="H278" s="25"/>
      <c r="J278" s="25"/>
      <c r="K278" s="25"/>
      <c r="L278" s="25"/>
      <c r="M278" s="25"/>
      <c r="N278" s="25"/>
      <c r="R278" s="20">
        <f t="shared" ref="R278:R341" si="15">A278</f>
        <v>0</v>
      </c>
      <c r="S278" s="25"/>
      <c r="T278" s="25"/>
      <c r="U278" s="25"/>
      <c r="V278" s="25"/>
      <c r="W278" s="23" t="str">
        <f t="shared" si="14"/>
        <v>-</v>
      </c>
      <c r="X278" s="23" t="str">
        <f t="shared" si="14"/>
        <v>-</v>
      </c>
    </row>
    <row r="279" spans="1:24" x14ac:dyDescent="0.25">
      <c r="A279" s="25"/>
      <c r="B279" s="25"/>
      <c r="C279" s="25"/>
      <c r="D279" s="25"/>
      <c r="E279" s="25"/>
      <c r="F279" s="25"/>
      <c r="G279" s="25"/>
      <c r="H279" s="25"/>
      <c r="J279" s="25"/>
      <c r="K279" s="25"/>
      <c r="L279" s="25"/>
      <c r="M279" s="25"/>
      <c r="N279" s="25"/>
      <c r="R279" s="20">
        <f t="shared" si="15"/>
        <v>0</v>
      </c>
      <c r="S279" s="25"/>
      <c r="T279" s="25"/>
      <c r="U279" s="25"/>
      <c r="V279" s="25"/>
      <c r="W279" s="23" t="str">
        <f t="shared" si="14"/>
        <v>-</v>
      </c>
      <c r="X279" s="23" t="str">
        <f t="shared" si="14"/>
        <v>-</v>
      </c>
    </row>
    <row r="280" spans="1:24" x14ac:dyDescent="0.25">
      <c r="A280" s="25"/>
      <c r="B280" s="25"/>
      <c r="C280" s="25"/>
      <c r="D280" s="25"/>
      <c r="E280" s="25"/>
      <c r="F280" s="25"/>
      <c r="G280" s="25"/>
      <c r="H280" s="25"/>
      <c r="J280" s="25"/>
      <c r="K280" s="25"/>
      <c r="L280" s="25"/>
      <c r="M280" s="25"/>
      <c r="N280" s="25"/>
      <c r="R280" s="20">
        <f t="shared" si="15"/>
        <v>0</v>
      </c>
      <c r="S280" s="25"/>
      <c r="T280" s="25"/>
      <c r="U280" s="25"/>
      <c r="V280" s="25"/>
      <c r="W280" s="23" t="str">
        <f t="shared" si="14"/>
        <v>-</v>
      </c>
      <c r="X280" s="23" t="str">
        <f t="shared" si="14"/>
        <v>-</v>
      </c>
    </row>
    <row r="281" spans="1:24" x14ac:dyDescent="0.25">
      <c r="A281" s="25"/>
      <c r="B281" s="25"/>
      <c r="C281" s="25"/>
      <c r="D281" s="25"/>
      <c r="E281" s="25"/>
      <c r="F281" s="25"/>
      <c r="G281" s="25"/>
      <c r="H281" s="25"/>
      <c r="J281" s="25"/>
      <c r="K281" s="25"/>
      <c r="L281" s="25"/>
      <c r="M281" s="25"/>
      <c r="N281" s="25"/>
      <c r="R281" s="20">
        <f t="shared" si="15"/>
        <v>0</v>
      </c>
      <c r="S281" s="25"/>
      <c r="T281" s="25"/>
      <c r="U281" s="25"/>
      <c r="V281" s="25"/>
      <c r="W281" s="23" t="str">
        <f t="shared" si="14"/>
        <v>-</v>
      </c>
      <c r="X281" s="23" t="str">
        <f t="shared" si="14"/>
        <v>-</v>
      </c>
    </row>
    <row r="282" spans="1:24" x14ac:dyDescent="0.25">
      <c r="A282" s="25"/>
      <c r="B282" s="25"/>
      <c r="C282" s="25"/>
      <c r="D282" s="25"/>
      <c r="E282" s="25"/>
      <c r="F282" s="25"/>
      <c r="G282" s="25"/>
      <c r="H282" s="25"/>
      <c r="J282" s="25"/>
      <c r="K282" s="25"/>
      <c r="L282" s="25"/>
      <c r="M282" s="25"/>
      <c r="N282" s="25"/>
      <c r="R282" s="20">
        <f t="shared" si="15"/>
        <v>0</v>
      </c>
      <c r="S282" s="25"/>
      <c r="T282" s="25"/>
      <c r="U282" s="25"/>
      <c r="V282" s="25"/>
      <c r="W282" s="23" t="str">
        <f t="shared" si="14"/>
        <v>-</v>
      </c>
      <c r="X282" s="23" t="str">
        <f t="shared" si="14"/>
        <v>-</v>
      </c>
    </row>
    <row r="283" spans="1:24" x14ac:dyDescent="0.25">
      <c r="A283" s="25"/>
      <c r="B283" s="25"/>
      <c r="C283" s="25"/>
      <c r="D283" s="25"/>
      <c r="E283" s="25"/>
      <c r="F283" s="25"/>
      <c r="G283" s="25"/>
      <c r="H283" s="25"/>
      <c r="J283" s="25"/>
      <c r="K283" s="25"/>
      <c r="L283" s="25"/>
      <c r="M283" s="25"/>
      <c r="N283" s="25"/>
      <c r="R283" s="20">
        <f t="shared" si="15"/>
        <v>0</v>
      </c>
      <c r="S283" s="25"/>
      <c r="T283" s="25"/>
      <c r="U283" s="25"/>
      <c r="V283" s="25"/>
      <c r="W283" s="23" t="str">
        <f t="shared" si="14"/>
        <v>-</v>
      </c>
      <c r="X283" s="23" t="str">
        <f t="shared" si="14"/>
        <v>-</v>
      </c>
    </row>
    <row r="284" spans="1:24" x14ac:dyDescent="0.25">
      <c r="A284" s="25"/>
      <c r="B284" s="25"/>
      <c r="C284" s="25"/>
      <c r="D284" s="25"/>
      <c r="E284" s="25"/>
      <c r="F284" s="25"/>
      <c r="G284" s="25"/>
      <c r="H284" s="25"/>
      <c r="J284" s="25"/>
      <c r="K284" s="25"/>
      <c r="L284" s="25"/>
      <c r="M284" s="25"/>
      <c r="N284" s="25"/>
      <c r="R284" s="20">
        <f t="shared" si="15"/>
        <v>0</v>
      </c>
      <c r="S284" s="25"/>
      <c r="T284" s="25"/>
      <c r="U284" s="25"/>
      <c r="V284" s="25"/>
      <c r="W284" s="23" t="str">
        <f t="shared" si="14"/>
        <v>-</v>
      </c>
      <c r="X284" s="23" t="str">
        <f t="shared" si="14"/>
        <v>-</v>
      </c>
    </row>
    <row r="285" spans="1:24" x14ac:dyDescent="0.25">
      <c r="A285" s="25"/>
      <c r="B285" s="25"/>
      <c r="C285" s="25"/>
      <c r="D285" s="25"/>
      <c r="E285" s="25"/>
      <c r="F285" s="25"/>
      <c r="G285" s="25"/>
      <c r="H285" s="25"/>
      <c r="J285" s="25"/>
      <c r="K285" s="25"/>
      <c r="L285" s="25"/>
      <c r="M285" s="25"/>
      <c r="N285" s="25"/>
      <c r="R285" s="20">
        <f t="shared" si="15"/>
        <v>0</v>
      </c>
      <c r="S285" s="25"/>
      <c r="T285" s="25"/>
      <c r="U285" s="25"/>
      <c r="V285" s="25"/>
      <c r="W285" s="23" t="str">
        <f t="shared" si="14"/>
        <v>-</v>
      </c>
      <c r="X285" s="23" t="str">
        <f t="shared" si="14"/>
        <v>-</v>
      </c>
    </row>
    <row r="286" spans="1:24" x14ac:dyDescent="0.25">
      <c r="A286" s="25"/>
      <c r="B286" s="25"/>
      <c r="C286" s="25"/>
      <c r="D286" s="25"/>
      <c r="E286" s="25"/>
      <c r="F286" s="25"/>
      <c r="G286" s="25"/>
      <c r="H286" s="25"/>
      <c r="J286" s="25"/>
      <c r="K286" s="25"/>
      <c r="L286" s="25"/>
      <c r="M286" s="25"/>
      <c r="N286" s="25"/>
      <c r="R286" s="20">
        <f t="shared" si="15"/>
        <v>0</v>
      </c>
      <c r="S286" s="25"/>
      <c r="T286" s="25"/>
      <c r="U286" s="25"/>
      <c r="V286" s="25"/>
      <c r="W286" s="23" t="str">
        <f t="shared" si="14"/>
        <v>-</v>
      </c>
      <c r="X286" s="23" t="str">
        <f t="shared" si="14"/>
        <v>-</v>
      </c>
    </row>
    <row r="287" spans="1:24" x14ac:dyDescent="0.25">
      <c r="A287" s="25"/>
      <c r="B287" s="25"/>
      <c r="C287" s="25"/>
      <c r="D287" s="25"/>
      <c r="E287" s="25"/>
      <c r="F287" s="25"/>
      <c r="G287" s="25"/>
      <c r="H287" s="25"/>
      <c r="J287" s="25"/>
      <c r="K287" s="25"/>
      <c r="L287" s="25"/>
      <c r="M287" s="25"/>
      <c r="N287" s="25"/>
      <c r="R287" s="20">
        <f t="shared" si="15"/>
        <v>0</v>
      </c>
      <c r="S287" s="25"/>
      <c r="T287" s="25"/>
      <c r="U287" s="25"/>
      <c r="V287" s="25"/>
      <c r="W287" s="23" t="str">
        <f t="shared" si="14"/>
        <v>-</v>
      </c>
      <c r="X287" s="23" t="str">
        <f t="shared" si="14"/>
        <v>-</v>
      </c>
    </row>
    <row r="288" spans="1:24" x14ac:dyDescent="0.25">
      <c r="A288" s="25"/>
      <c r="B288" s="25"/>
      <c r="C288" s="25"/>
      <c r="D288" s="25"/>
      <c r="E288" s="25"/>
      <c r="F288" s="25"/>
      <c r="G288" s="25"/>
      <c r="H288" s="25"/>
      <c r="J288" s="25"/>
      <c r="K288" s="25"/>
      <c r="L288" s="25"/>
      <c r="M288" s="25"/>
      <c r="N288" s="25"/>
      <c r="R288" s="20">
        <f t="shared" si="15"/>
        <v>0</v>
      </c>
      <c r="S288" s="25"/>
      <c r="T288" s="25"/>
      <c r="U288" s="25"/>
      <c r="V288" s="25"/>
      <c r="W288" s="23" t="str">
        <f t="shared" si="14"/>
        <v>-</v>
      </c>
      <c r="X288" s="23" t="str">
        <f t="shared" si="14"/>
        <v>-</v>
      </c>
    </row>
    <row r="289" spans="1:24" x14ac:dyDescent="0.25">
      <c r="A289" s="25"/>
      <c r="B289" s="25"/>
      <c r="C289" s="25"/>
      <c r="D289" s="25"/>
      <c r="E289" s="25"/>
      <c r="F289" s="25"/>
      <c r="G289" s="25"/>
      <c r="H289" s="25"/>
      <c r="J289" s="25"/>
      <c r="K289" s="25"/>
      <c r="L289" s="25"/>
      <c r="M289" s="25"/>
      <c r="N289" s="25"/>
      <c r="R289" s="20">
        <f t="shared" si="15"/>
        <v>0</v>
      </c>
      <c r="S289" s="25"/>
      <c r="T289" s="25"/>
      <c r="U289" s="25"/>
      <c r="V289" s="25"/>
      <c r="W289" s="23" t="str">
        <f t="shared" si="14"/>
        <v>-</v>
      </c>
      <c r="X289" s="23" t="str">
        <f t="shared" si="14"/>
        <v>-</v>
      </c>
    </row>
    <row r="290" spans="1:24" x14ac:dyDescent="0.25">
      <c r="A290" s="25"/>
      <c r="B290" s="25"/>
      <c r="C290" s="25"/>
      <c r="D290" s="25"/>
      <c r="E290" s="25"/>
      <c r="F290" s="25"/>
      <c r="G290" s="25"/>
      <c r="H290" s="25"/>
      <c r="J290" s="25"/>
      <c r="K290" s="25"/>
      <c r="L290" s="25"/>
      <c r="M290" s="25"/>
      <c r="N290" s="25"/>
      <c r="R290" s="20">
        <f t="shared" si="15"/>
        <v>0</v>
      </c>
      <c r="S290" s="25"/>
      <c r="T290" s="25"/>
      <c r="U290" s="25"/>
      <c r="V290" s="25"/>
      <c r="W290" s="23" t="str">
        <f t="shared" si="14"/>
        <v>-</v>
      </c>
      <c r="X290" s="23" t="str">
        <f t="shared" si="14"/>
        <v>-</v>
      </c>
    </row>
    <row r="291" spans="1:24" x14ac:dyDescent="0.25">
      <c r="A291" s="25"/>
      <c r="B291" s="25"/>
      <c r="C291" s="25"/>
      <c r="D291" s="25"/>
      <c r="E291" s="25"/>
      <c r="F291" s="25"/>
      <c r="G291" s="25"/>
      <c r="H291" s="25"/>
      <c r="J291" s="25"/>
      <c r="K291" s="25"/>
      <c r="L291" s="25"/>
      <c r="M291" s="25"/>
      <c r="N291" s="25"/>
      <c r="R291" s="20">
        <f t="shared" si="15"/>
        <v>0</v>
      </c>
      <c r="S291" s="25"/>
      <c r="T291" s="25"/>
      <c r="U291" s="25"/>
      <c r="V291" s="25"/>
      <c r="W291" s="23" t="str">
        <f t="shared" si="14"/>
        <v>-</v>
      </c>
      <c r="X291" s="23" t="str">
        <f t="shared" si="14"/>
        <v>-</v>
      </c>
    </row>
    <row r="292" spans="1:24" x14ac:dyDescent="0.25">
      <c r="A292" s="25"/>
      <c r="B292" s="25"/>
      <c r="C292" s="25"/>
      <c r="D292" s="25"/>
      <c r="E292" s="25"/>
      <c r="F292" s="25"/>
      <c r="G292" s="25"/>
      <c r="H292" s="25"/>
      <c r="J292" s="25"/>
      <c r="K292" s="25"/>
      <c r="L292" s="25"/>
      <c r="M292" s="25"/>
      <c r="N292" s="25"/>
      <c r="R292" s="20">
        <f t="shared" si="15"/>
        <v>0</v>
      </c>
      <c r="S292" s="25"/>
      <c r="T292" s="25"/>
      <c r="U292" s="25"/>
      <c r="V292" s="25"/>
      <c r="W292" s="23" t="str">
        <f t="shared" si="14"/>
        <v>-</v>
      </c>
      <c r="X292" s="23" t="str">
        <f t="shared" si="14"/>
        <v>-</v>
      </c>
    </row>
    <row r="293" spans="1:24" x14ac:dyDescent="0.25">
      <c r="A293" s="25"/>
      <c r="B293" s="25"/>
      <c r="C293" s="25"/>
      <c r="D293" s="25"/>
      <c r="E293" s="25"/>
      <c r="F293" s="25"/>
      <c r="G293" s="25"/>
      <c r="H293" s="25"/>
      <c r="J293" s="25"/>
      <c r="K293" s="25"/>
      <c r="L293" s="25"/>
      <c r="M293" s="25"/>
      <c r="N293" s="25"/>
      <c r="R293" s="20">
        <f t="shared" si="15"/>
        <v>0</v>
      </c>
      <c r="S293" s="25"/>
      <c r="T293" s="25"/>
      <c r="U293" s="25"/>
      <c r="V293" s="25"/>
      <c r="W293" s="23" t="str">
        <f t="shared" ref="W293:X356" si="16">IF((J293+L293/$X$6)&gt;0,(J293+L293/$X$6),"-")</f>
        <v>-</v>
      </c>
      <c r="X293" s="23" t="str">
        <f t="shared" si="16"/>
        <v>-</v>
      </c>
    </row>
    <row r="294" spans="1:24" x14ac:dyDescent="0.25">
      <c r="A294" s="25"/>
      <c r="B294" s="25"/>
      <c r="C294" s="25"/>
      <c r="D294" s="25"/>
      <c r="E294" s="25"/>
      <c r="F294" s="25"/>
      <c r="G294" s="25"/>
      <c r="H294" s="25"/>
      <c r="J294" s="25"/>
      <c r="K294" s="25"/>
      <c r="L294" s="25"/>
      <c r="M294" s="25"/>
      <c r="N294" s="25"/>
      <c r="R294" s="20">
        <f t="shared" si="15"/>
        <v>0</v>
      </c>
      <c r="S294" s="25"/>
      <c r="T294" s="25"/>
      <c r="U294" s="25"/>
      <c r="V294" s="25"/>
      <c r="W294" s="23" t="str">
        <f t="shared" si="16"/>
        <v>-</v>
      </c>
      <c r="X294" s="23" t="str">
        <f t="shared" si="16"/>
        <v>-</v>
      </c>
    </row>
    <row r="295" spans="1:24" x14ac:dyDescent="0.25">
      <c r="A295" s="25"/>
      <c r="B295" s="25"/>
      <c r="C295" s="25"/>
      <c r="D295" s="25"/>
      <c r="E295" s="25"/>
      <c r="F295" s="25"/>
      <c r="G295" s="25"/>
      <c r="H295" s="25"/>
      <c r="J295" s="25"/>
      <c r="K295" s="25"/>
      <c r="L295" s="25"/>
      <c r="M295" s="25"/>
      <c r="N295" s="25"/>
      <c r="R295" s="20">
        <f t="shared" si="15"/>
        <v>0</v>
      </c>
      <c r="S295" s="25"/>
      <c r="T295" s="25"/>
      <c r="U295" s="25"/>
      <c r="V295" s="25"/>
      <c r="W295" s="23" t="str">
        <f t="shared" si="16"/>
        <v>-</v>
      </c>
      <c r="X295" s="23" t="str">
        <f t="shared" si="16"/>
        <v>-</v>
      </c>
    </row>
    <row r="296" spans="1:24" x14ac:dyDescent="0.25">
      <c r="A296" s="25"/>
      <c r="B296" s="25"/>
      <c r="C296" s="25"/>
      <c r="D296" s="25"/>
      <c r="E296" s="25"/>
      <c r="F296" s="25"/>
      <c r="G296" s="25"/>
      <c r="H296" s="25"/>
      <c r="J296" s="25"/>
      <c r="K296" s="25"/>
      <c r="L296" s="25"/>
      <c r="M296" s="25"/>
      <c r="N296" s="25"/>
      <c r="R296" s="20">
        <f t="shared" si="15"/>
        <v>0</v>
      </c>
      <c r="S296" s="25"/>
      <c r="T296" s="25"/>
      <c r="U296" s="25"/>
      <c r="V296" s="25"/>
      <c r="W296" s="23" t="str">
        <f t="shared" si="16"/>
        <v>-</v>
      </c>
      <c r="X296" s="23" t="str">
        <f t="shared" si="16"/>
        <v>-</v>
      </c>
    </row>
    <row r="297" spans="1:24" x14ac:dyDescent="0.25">
      <c r="A297" s="25"/>
      <c r="B297" s="25"/>
      <c r="C297" s="25"/>
      <c r="D297" s="25"/>
      <c r="E297" s="25"/>
      <c r="F297" s="25"/>
      <c r="G297" s="25"/>
      <c r="H297" s="25"/>
      <c r="J297" s="25"/>
      <c r="K297" s="25"/>
      <c r="L297" s="25"/>
      <c r="M297" s="25"/>
      <c r="N297" s="25"/>
      <c r="R297" s="20">
        <f t="shared" si="15"/>
        <v>0</v>
      </c>
      <c r="S297" s="25"/>
      <c r="T297" s="25"/>
      <c r="U297" s="25"/>
      <c r="V297" s="25"/>
      <c r="W297" s="23" t="str">
        <f t="shared" si="16"/>
        <v>-</v>
      </c>
      <c r="X297" s="23" t="str">
        <f t="shared" si="16"/>
        <v>-</v>
      </c>
    </row>
    <row r="298" spans="1:24" x14ac:dyDescent="0.25">
      <c r="A298" s="25"/>
      <c r="B298" s="25"/>
      <c r="C298" s="25"/>
      <c r="D298" s="25"/>
      <c r="E298" s="25"/>
      <c r="F298" s="25"/>
      <c r="G298" s="25"/>
      <c r="H298" s="25"/>
      <c r="J298" s="25"/>
      <c r="K298" s="25"/>
      <c r="L298" s="25"/>
      <c r="M298" s="25"/>
      <c r="N298" s="25"/>
      <c r="R298" s="20">
        <f t="shared" si="15"/>
        <v>0</v>
      </c>
      <c r="S298" s="25"/>
      <c r="T298" s="25"/>
      <c r="U298" s="25"/>
      <c r="V298" s="25"/>
      <c r="W298" s="23" t="str">
        <f t="shared" si="16"/>
        <v>-</v>
      </c>
      <c r="X298" s="23" t="str">
        <f t="shared" si="16"/>
        <v>-</v>
      </c>
    </row>
    <row r="299" spans="1:24" x14ac:dyDescent="0.25">
      <c r="A299" s="25"/>
      <c r="B299" s="25"/>
      <c r="C299" s="25"/>
      <c r="D299" s="25"/>
      <c r="E299" s="25"/>
      <c r="F299" s="25"/>
      <c r="G299" s="25"/>
      <c r="H299" s="25"/>
      <c r="J299" s="25"/>
      <c r="K299" s="25"/>
      <c r="L299" s="25"/>
      <c r="M299" s="25"/>
      <c r="N299" s="25"/>
      <c r="R299" s="20">
        <f t="shared" si="15"/>
        <v>0</v>
      </c>
      <c r="S299" s="25"/>
      <c r="T299" s="25"/>
      <c r="U299" s="25"/>
      <c r="V299" s="25"/>
      <c r="W299" s="23" t="str">
        <f t="shared" si="16"/>
        <v>-</v>
      </c>
      <c r="X299" s="23" t="str">
        <f t="shared" si="16"/>
        <v>-</v>
      </c>
    </row>
    <row r="300" spans="1:24" x14ac:dyDescent="0.25">
      <c r="A300" s="25"/>
      <c r="B300" s="25"/>
      <c r="C300" s="25"/>
      <c r="D300" s="25"/>
      <c r="E300" s="25"/>
      <c r="F300" s="25"/>
      <c r="G300" s="25"/>
      <c r="H300" s="25"/>
      <c r="J300" s="25"/>
      <c r="K300" s="25"/>
      <c r="L300" s="25"/>
      <c r="M300" s="25"/>
      <c r="N300" s="25"/>
      <c r="R300" s="20">
        <f t="shared" si="15"/>
        <v>0</v>
      </c>
      <c r="S300" s="25"/>
      <c r="T300" s="25"/>
      <c r="U300" s="25"/>
      <c r="V300" s="25"/>
      <c r="W300" s="23" t="str">
        <f t="shared" si="16"/>
        <v>-</v>
      </c>
      <c r="X300" s="23" t="str">
        <f t="shared" si="16"/>
        <v>-</v>
      </c>
    </row>
    <row r="301" spans="1:24" x14ac:dyDescent="0.25">
      <c r="A301" s="25"/>
      <c r="B301" s="25"/>
      <c r="C301" s="25"/>
      <c r="D301" s="25"/>
      <c r="E301" s="25"/>
      <c r="F301" s="25"/>
      <c r="G301" s="25"/>
      <c r="H301" s="25"/>
      <c r="J301" s="25"/>
      <c r="K301" s="25"/>
      <c r="L301" s="25"/>
      <c r="M301" s="25"/>
      <c r="N301" s="25"/>
      <c r="R301" s="20">
        <f t="shared" si="15"/>
        <v>0</v>
      </c>
      <c r="S301" s="25"/>
      <c r="T301" s="25"/>
      <c r="U301" s="25"/>
      <c r="V301" s="25"/>
      <c r="W301" s="23" t="str">
        <f t="shared" si="16"/>
        <v>-</v>
      </c>
      <c r="X301" s="23" t="str">
        <f t="shared" si="16"/>
        <v>-</v>
      </c>
    </row>
    <row r="302" spans="1:24" x14ac:dyDescent="0.25">
      <c r="A302" s="25"/>
      <c r="B302" s="25"/>
      <c r="C302" s="25"/>
      <c r="D302" s="25"/>
      <c r="E302" s="25"/>
      <c r="F302" s="25"/>
      <c r="G302" s="25"/>
      <c r="H302" s="25"/>
      <c r="J302" s="25"/>
      <c r="K302" s="25"/>
      <c r="L302" s="25"/>
      <c r="M302" s="25"/>
      <c r="N302" s="25"/>
      <c r="R302" s="20">
        <f t="shared" si="15"/>
        <v>0</v>
      </c>
      <c r="S302" s="25"/>
      <c r="T302" s="25"/>
      <c r="U302" s="25"/>
      <c r="V302" s="25"/>
      <c r="W302" s="23" t="str">
        <f t="shared" si="16"/>
        <v>-</v>
      </c>
      <c r="X302" s="23" t="str">
        <f t="shared" si="16"/>
        <v>-</v>
      </c>
    </row>
    <row r="303" spans="1:24" x14ac:dyDescent="0.25">
      <c r="A303" s="25"/>
      <c r="B303" s="25"/>
      <c r="C303" s="25"/>
      <c r="D303" s="25"/>
      <c r="E303" s="25"/>
      <c r="F303" s="25"/>
      <c r="G303" s="25"/>
      <c r="H303" s="25"/>
      <c r="J303" s="25"/>
      <c r="K303" s="25"/>
      <c r="L303" s="25"/>
      <c r="M303" s="25"/>
      <c r="N303" s="25"/>
      <c r="R303" s="20">
        <f t="shared" si="15"/>
        <v>0</v>
      </c>
      <c r="S303" s="25"/>
      <c r="T303" s="25"/>
      <c r="U303" s="25"/>
      <c r="V303" s="25"/>
      <c r="W303" s="23" t="str">
        <f t="shared" si="16"/>
        <v>-</v>
      </c>
      <c r="X303" s="23" t="str">
        <f t="shared" si="16"/>
        <v>-</v>
      </c>
    </row>
    <row r="304" spans="1:24" x14ac:dyDescent="0.25">
      <c r="A304" s="25"/>
      <c r="B304" s="25"/>
      <c r="C304" s="25"/>
      <c r="D304" s="25"/>
      <c r="E304" s="25"/>
      <c r="F304" s="25"/>
      <c r="G304" s="25"/>
      <c r="H304" s="25"/>
      <c r="J304" s="25"/>
      <c r="K304" s="25"/>
      <c r="L304" s="25"/>
      <c r="M304" s="25"/>
      <c r="N304" s="25"/>
      <c r="R304" s="20">
        <f t="shared" si="15"/>
        <v>0</v>
      </c>
      <c r="S304" s="25"/>
      <c r="T304" s="25"/>
      <c r="U304" s="25"/>
      <c r="V304" s="25"/>
      <c r="W304" s="23" t="str">
        <f t="shared" si="16"/>
        <v>-</v>
      </c>
      <c r="X304" s="23" t="str">
        <f t="shared" si="16"/>
        <v>-</v>
      </c>
    </row>
    <row r="305" spans="1:24" x14ac:dyDescent="0.25">
      <c r="A305" s="25"/>
      <c r="B305" s="25"/>
      <c r="C305" s="25"/>
      <c r="D305" s="25"/>
      <c r="E305" s="25"/>
      <c r="F305" s="25"/>
      <c r="G305" s="25"/>
      <c r="H305" s="25"/>
      <c r="J305" s="25"/>
      <c r="K305" s="25"/>
      <c r="L305" s="25"/>
      <c r="M305" s="25"/>
      <c r="N305" s="25"/>
      <c r="R305" s="20">
        <f t="shared" si="15"/>
        <v>0</v>
      </c>
      <c r="S305" s="25"/>
      <c r="T305" s="25"/>
      <c r="U305" s="25"/>
      <c r="V305" s="25"/>
      <c r="W305" s="23" t="str">
        <f t="shared" si="16"/>
        <v>-</v>
      </c>
      <c r="X305" s="23" t="str">
        <f t="shared" si="16"/>
        <v>-</v>
      </c>
    </row>
    <row r="306" spans="1:24" x14ac:dyDescent="0.25">
      <c r="A306" s="25"/>
      <c r="B306" s="25"/>
      <c r="C306" s="25"/>
      <c r="D306" s="25"/>
      <c r="E306" s="25"/>
      <c r="F306" s="25"/>
      <c r="G306" s="25"/>
      <c r="H306" s="25"/>
      <c r="J306" s="25"/>
      <c r="K306" s="25"/>
      <c r="L306" s="25"/>
      <c r="M306" s="25"/>
      <c r="N306" s="25"/>
      <c r="R306" s="20">
        <f t="shared" si="15"/>
        <v>0</v>
      </c>
      <c r="S306" s="25"/>
      <c r="T306" s="25"/>
      <c r="U306" s="25"/>
      <c r="V306" s="25"/>
      <c r="W306" s="23" t="str">
        <f t="shared" si="16"/>
        <v>-</v>
      </c>
      <c r="X306" s="23" t="str">
        <f t="shared" si="16"/>
        <v>-</v>
      </c>
    </row>
    <row r="307" spans="1:24" x14ac:dyDescent="0.25">
      <c r="A307" s="25"/>
      <c r="B307" s="25"/>
      <c r="C307" s="25"/>
      <c r="D307" s="25"/>
      <c r="E307" s="25"/>
      <c r="F307" s="25"/>
      <c r="G307" s="25"/>
      <c r="H307" s="25"/>
      <c r="J307" s="25"/>
      <c r="K307" s="25"/>
      <c r="L307" s="25"/>
      <c r="M307" s="25"/>
      <c r="N307" s="25"/>
      <c r="R307" s="20">
        <f t="shared" si="15"/>
        <v>0</v>
      </c>
      <c r="S307" s="25"/>
      <c r="T307" s="25"/>
      <c r="U307" s="25"/>
      <c r="V307" s="25"/>
      <c r="W307" s="23" t="str">
        <f t="shared" si="16"/>
        <v>-</v>
      </c>
      <c r="X307" s="23" t="str">
        <f t="shared" si="16"/>
        <v>-</v>
      </c>
    </row>
    <row r="308" spans="1:24" x14ac:dyDescent="0.25">
      <c r="A308" s="25"/>
      <c r="B308" s="25"/>
      <c r="C308" s="25"/>
      <c r="D308" s="25"/>
      <c r="E308" s="25"/>
      <c r="F308" s="25"/>
      <c r="G308" s="25"/>
      <c r="H308" s="25"/>
      <c r="J308" s="25"/>
      <c r="K308" s="25"/>
      <c r="L308" s="25"/>
      <c r="M308" s="25"/>
      <c r="N308" s="25"/>
      <c r="R308" s="20">
        <f t="shared" si="15"/>
        <v>0</v>
      </c>
      <c r="S308" s="25"/>
      <c r="T308" s="25"/>
      <c r="U308" s="25"/>
      <c r="V308" s="25"/>
      <c r="W308" s="23" t="str">
        <f t="shared" si="16"/>
        <v>-</v>
      </c>
      <c r="X308" s="23" t="str">
        <f t="shared" si="16"/>
        <v>-</v>
      </c>
    </row>
    <row r="309" spans="1:24" x14ac:dyDescent="0.25">
      <c r="A309" s="25"/>
      <c r="B309" s="25"/>
      <c r="C309" s="25"/>
      <c r="D309" s="25"/>
      <c r="E309" s="25"/>
      <c r="F309" s="25"/>
      <c r="G309" s="25"/>
      <c r="H309" s="25"/>
      <c r="J309" s="25"/>
      <c r="K309" s="25"/>
      <c r="L309" s="25"/>
      <c r="M309" s="25"/>
      <c r="N309" s="25"/>
      <c r="R309" s="20">
        <f t="shared" si="15"/>
        <v>0</v>
      </c>
      <c r="S309" s="25"/>
      <c r="T309" s="25"/>
      <c r="U309" s="25"/>
      <c r="V309" s="25"/>
      <c r="W309" s="23" t="str">
        <f t="shared" si="16"/>
        <v>-</v>
      </c>
      <c r="X309" s="23" t="str">
        <f t="shared" si="16"/>
        <v>-</v>
      </c>
    </row>
    <row r="310" spans="1:24" x14ac:dyDescent="0.25">
      <c r="A310" s="25"/>
      <c r="B310" s="25"/>
      <c r="C310" s="25"/>
      <c r="D310" s="25"/>
      <c r="E310" s="25"/>
      <c r="F310" s="25"/>
      <c r="G310" s="25"/>
      <c r="H310" s="25"/>
      <c r="J310" s="25"/>
      <c r="K310" s="25"/>
      <c r="L310" s="25"/>
      <c r="M310" s="25"/>
      <c r="N310" s="25"/>
      <c r="R310" s="20">
        <f t="shared" si="15"/>
        <v>0</v>
      </c>
      <c r="S310" s="25"/>
      <c r="T310" s="25"/>
      <c r="U310" s="25"/>
      <c r="V310" s="25"/>
      <c r="W310" s="23" t="str">
        <f t="shared" si="16"/>
        <v>-</v>
      </c>
      <c r="X310" s="23" t="str">
        <f t="shared" si="16"/>
        <v>-</v>
      </c>
    </row>
    <row r="311" spans="1:24" x14ac:dyDescent="0.25">
      <c r="A311" s="25"/>
      <c r="B311" s="25"/>
      <c r="C311" s="25"/>
      <c r="D311" s="25"/>
      <c r="E311" s="25"/>
      <c r="F311" s="25"/>
      <c r="G311" s="25"/>
      <c r="H311" s="25"/>
      <c r="J311" s="25"/>
      <c r="K311" s="25"/>
      <c r="L311" s="25"/>
      <c r="M311" s="25"/>
      <c r="N311" s="25"/>
      <c r="R311" s="20">
        <f t="shared" si="15"/>
        <v>0</v>
      </c>
      <c r="S311" s="25"/>
      <c r="T311" s="25"/>
      <c r="U311" s="25"/>
      <c r="V311" s="25"/>
      <c r="W311" s="23" t="str">
        <f t="shared" si="16"/>
        <v>-</v>
      </c>
      <c r="X311" s="23" t="str">
        <f t="shared" si="16"/>
        <v>-</v>
      </c>
    </row>
    <row r="312" spans="1:24" x14ac:dyDescent="0.25">
      <c r="A312" s="25"/>
      <c r="B312" s="25"/>
      <c r="C312" s="25"/>
      <c r="D312" s="25"/>
      <c r="E312" s="25"/>
      <c r="F312" s="25"/>
      <c r="G312" s="25"/>
      <c r="H312" s="25"/>
      <c r="J312" s="25"/>
      <c r="K312" s="25"/>
      <c r="L312" s="25"/>
      <c r="M312" s="25"/>
      <c r="N312" s="25"/>
      <c r="R312" s="20">
        <f t="shared" si="15"/>
        <v>0</v>
      </c>
      <c r="S312" s="25"/>
      <c r="T312" s="25"/>
      <c r="U312" s="25"/>
      <c r="V312" s="25"/>
      <c r="W312" s="23" t="str">
        <f t="shared" si="16"/>
        <v>-</v>
      </c>
      <c r="X312" s="23" t="str">
        <f t="shared" si="16"/>
        <v>-</v>
      </c>
    </row>
    <row r="313" spans="1:24" x14ac:dyDescent="0.25">
      <c r="A313" s="25"/>
      <c r="B313" s="25"/>
      <c r="C313" s="25"/>
      <c r="D313" s="25"/>
      <c r="E313" s="25"/>
      <c r="F313" s="25"/>
      <c r="G313" s="25"/>
      <c r="H313" s="25"/>
      <c r="J313" s="25"/>
      <c r="K313" s="25"/>
      <c r="L313" s="25"/>
      <c r="M313" s="25"/>
      <c r="N313" s="25"/>
      <c r="R313" s="20">
        <f t="shared" si="15"/>
        <v>0</v>
      </c>
      <c r="S313" s="25"/>
      <c r="T313" s="25"/>
      <c r="U313" s="25"/>
      <c r="V313" s="25"/>
      <c r="W313" s="23" t="str">
        <f t="shared" si="16"/>
        <v>-</v>
      </c>
      <c r="X313" s="23" t="str">
        <f t="shared" si="16"/>
        <v>-</v>
      </c>
    </row>
    <row r="314" spans="1:24" x14ac:dyDescent="0.25">
      <c r="A314" s="25"/>
      <c r="B314" s="25"/>
      <c r="C314" s="25"/>
      <c r="D314" s="25"/>
      <c r="E314" s="25"/>
      <c r="F314" s="25"/>
      <c r="G314" s="25"/>
      <c r="H314" s="25"/>
      <c r="J314" s="25"/>
      <c r="K314" s="25"/>
      <c r="L314" s="25"/>
      <c r="M314" s="25"/>
      <c r="N314" s="25"/>
      <c r="R314" s="20">
        <f t="shared" si="15"/>
        <v>0</v>
      </c>
      <c r="S314" s="25"/>
      <c r="T314" s="25"/>
      <c r="U314" s="25"/>
      <c r="V314" s="25"/>
      <c r="W314" s="23" t="str">
        <f t="shared" si="16"/>
        <v>-</v>
      </c>
      <c r="X314" s="23" t="str">
        <f t="shared" si="16"/>
        <v>-</v>
      </c>
    </row>
    <row r="315" spans="1:24" x14ac:dyDescent="0.25">
      <c r="A315" s="25"/>
      <c r="B315" s="25"/>
      <c r="C315" s="25"/>
      <c r="D315" s="25"/>
      <c r="E315" s="25"/>
      <c r="F315" s="25"/>
      <c r="G315" s="25"/>
      <c r="H315" s="25"/>
      <c r="J315" s="25"/>
      <c r="K315" s="25"/>
      <c r="L315" s="25"/>
      <c r="M315" s="25"/>
      <c r="N315" s="25"/>
      <c r="R315" s="20">
        <f t="shared" si="15"/>
        <v>0</v>
      </c>
      <c r="S315" s="25"/>
      <c r="T315" s="25"/>
      <c r="U315" s="25"/>
      <c r="V315" s="25"/>
      <c r="W315" s="23" t="str">
        <f t="shared" si="16"/>
        <v>-</v>
      </c>
      <c r="X315" s="23" t="str">
        <f t="shared" si="16"/>
        <v>-</v>
      </c>
    </row>
    <row r="316" spans="1:24" x14ac:dyDescent="0.25">
      <c r="A316" s="25"/>
      <c r="B316" s="25"/>
      <c r="C316" s="25"/>
      <c r="D316" s="25"/>
      <c r="E316" s="25"/>
      <c r="F316" s="25"/>
      <c r="G316" s="25"/>
      <c r="H316" s="25"/>
      <c r="J316" s="25"/>
      <c r="K316" s="25"/>
      <c r="L316" s="25"/>
      <c r="M316" s="25"/>
      <c r="N316" s="25"/>
      <c r="R316" s="20">
        <f t="shared" si="15"/>
        <v>0</v>
      </c>
      <c r="S316" s="25"/>
      <c r="T316" s="25"/>
      <c r="U316" s="25"/>
      <c r="V316" s="25"/>
      <c r="W316" s="23" t="str">
        <f t="shared" si="16"/>
        <v>-</v>
      </c>
      <c r="X316" s="23" t="str">
        <f t="shared" si="16"/>
        <v>-</v>
      </c>
    </row>
    <row r="317" spans="1:24" x14ac:dyDescent="0.25">
      <c r="A317" s="25"/>
      <c r="B317" s="25"/>
      <c r="C317" s="25"/>
      <c r="D317" s="25"/>
      <c r="E317" s="25"/>
      <c r="F317" s="25"/>
      <c r="G317" s="25"/>
      <c r="H317" s="25"/>
      <c r="J317" s="25"/>
      <c r="K317" s="25"/>
      <c r="L317" s="25"/>
      <c r="M317" s="25"/>
      <c r="N317" s="25"/>
      <c r="R317" s="20">
        <f t="shared" si="15"/>
        <v>0</v>
      </c>
      <c r="S317" s="25"/>
      <c r="T317" s="25"/>
      <c r="U317" s="25"/>
      <c r="V317" s="25"/>
      <c r="W317" s="23" t="str">
        <f t="shared" si="16"/>
        <v>-</v>
      </c>
      <c r="X317" s="23" t="str">
        <f t="shared" si="16"/>
        <v>-</v>
      </c>
    </row>
    <row r="318" spans="1:24" x14ac:dyDescent="0.25">
      <c r="A318" s="25"/>
      <c r="B318" s="25"/>
      <c r="C318" s="25"/>
      <c r="D318" s="25"/>
      <c r="E318" s="25"/>
      <c r="F318" s="25"/>
      <c r="G318" s="25"/>
      <c r="H318" s="25"/>
      <c r="J318" s="25"/>
      <c r="K318" s="25"/>
      <c r="L318" s="25"/>
      <c r="M318" s="25"/>
      <c r="N318" s="25"/>
      <c r="R318" s="20">
        <f t="shared" si="15"/>
        <v>0</v>
      </c>
      <c r="S318" s="25"/>
      <c r="T318" s="25"/>
      <c r="U318" s="25"/>
      <c r="V318" s="25"/>
      <c r="W318" s="23" t="str">
        <f t="shared" si="16"/>
        <v>-</v>
      </c>
      <c r="X318" s="23" t="str">
        <f t="shared" si="16"/>
        <v>-</v>
      </c>
    </row>
    <row r="319" spans="1:24" x14ac:dyDescent="0.25">
      <c r="A319" s="25"/>
      <c r="B319" s="25"/>
      <c r="C319" s="25"/>
      <c r="D319" s="25"/>
      <c r="E319" s="25"/>
      <c r="F319" s="25"/>
      <c r="G319" s="25"/>
      <c r="H319" s="25"/>
      <c r="J319" s="25"/>
      <c r="K319" s="25"/>
      <c r="L319" s="25"/>
      <c r="M319" s="25"/>
      <c r="N319" s="25"/>
      <c r="R319" s="20">
        <f t="shared" si="15"/>
        <v>0</v>
      </c>
      <c r="S319" s="25"/>
      <c r="T319" s="25"/>
      <c r="U319" s="25"/>
      <c r="V319" s="25"/>
      <c r="W319" s="23" t="str">
        <f t="shared" si="16"/>
        <v>-</v>
      </c>
      <c r="X319" s="23" t="str">
        <f t="shared" si="16"/>
        <v>-</v>
      </c>
    </row>
    <row r="320" spans="1:24" x14ac:dyDescent="0.25">
      <c r="A320" s="25"/>
      <c r="B320" s="25"/>
      <c r="C320" s="25"/>
      <c r="D320" s="25"/>
      <c r="E320" s="25"/>
      <c r="F320" s="25"/>
      <c r="G320" s="25"/>
      <c r="H320" s="25"/>
      <c r="J320" s="25"/>
      <c r="K320" s="25"/>
      <c r="L320" s="25"/>
      <c r="M320" s="25"/>
      <c r="N320" s="25"/>
      <c r="R320" s="20">
        <f t="shared" si="15"/>
        <v>0</v>
      </c>
      <c r="S320" s="25"/>
      <c r="T320" s="25"/>
      <c r="U320" s="25"/>
      <c r="V320" s="25"/>
      <c r="W320" s="23" t="str">
        <f t="shared" si="16"/>
        <v>-</v>
      </c>
      <c r="X320" s="23" t="str">
        <f t="shared" si="16"/>
        <v>-</v>
      </c>
    </row>
    <row r="321" spans="1:24" x14ac:dyDescent="0.25">
      <c r="A321" s="25"/>
      <c r="B321" s="25"/>
      <c r="C321" s="25"/>
      <c r="D321" s="25"/>
      <c r="E321" s="25"/>
      <c r="F321" s="25"/>
      <c r="G321" s="25"/>
      <c r="H321" s="25"/>
      <c r="J321" s="25"/>
      <c r="K321" s="25"/>
      <c r="L321" s="25"/>
      <c r="M321" s="25"/>
      <c r="N321" s="25"/>
      <c r="R321" s="20">
        <f t="shared" si="15"/>
        <v>0</v>
      </c>
      <c r="S321" s="25"/>
      <c r="T321" s="25"/>
      <c r="U321" s="25"/>
      <c r="V321" s="25"/>
      <c r="W321" s="23" t="str">
        <f t="shared" si="16"/>
        <v>-</v>
      </c>
      <c r="X321" s="23" t="str">
        <f t="shared" si="16"/>
        <v>-</v>
      </c>
    </row>
    <row r="322" spans="1:24" x14ac:dyDescent="0.25">
      <c r="A322" s="25"/>
      <c r="B322" s="25"/>
      <c r="C322" s="25"/>
      <c r="D322" s="25"/>
      <c r="E322" s="25"/>
      <c r="F322" s="25"/>
      <c r="G322" s="25"/>
      <c r="H322" s="25"/>
      <c r="J322" s="25"/>
      <c r="K322" s="25"/>
      <c r="L322" s="25"/>
      <c r="M322" s="25"/>
      <c r="N322" s="25"/>
      <c r="R322" s="20">
        <f t="shared" si="15"/>
        <v>0</v>
      </c>
      <c r="S322" s="25"/>
      <c r="T322" s="25"/>
      <c r="U322" s="25"/>
      <c r="V322" s="25"/>
      <c r="W322" s="23" t="str">
        <f t="shared" si="16"/>
        <v>-</v>
      </c>
      <c r="X322" s="23" t="str">
        <f t="shared" si="16"/>
        <v>-</v>
      </c>
    </row>
    <row r="323" spans="1:24" x14ac:dyDescent="0.25">
      <c r="A323" s="25"/>
      <c r="B323" s="25"/>
      <c r="C323" s="25"/>
      <c r="D323" s="25"/>
      <c r="E323" s="25"/>
      <c r="F323" s="25"/>
      <c r="G323" s="25"/>
      <c r="H323" s="25"/>
      <c r="J323" s="25"/>
      <c r="K323" s="25"/>
      <c r="L323" s="25"/>
      <c r="M323" s="25"/>
      <c r="N323" s="25"/>
      <c r="R323" s="20">
        <f t="shared" si="15"/>
        <v>0</v>
      </c>
      <c r="S323" s="25"/>
      <c r="T323" s="25"/>
      <c r="U323" s="25"/>
      <c r="V323" s="25"/>
      <c r="W323" s="23" t="str">
        <f t="shared" si="16"/>
        <v>-</v>
      </c>
      <c r="X323" s="23" t="str">
        <f t="shared" si="16"/>
        <v>-</v>
      </c>
    </row>
    <row r="324" spans="1:24" x14ac:dyDescent="0.25">
      <c r="A324" s="25"/>
      <c r="B324" s="25"/>
      <c r="C324" s="25"/>
      <c r="D324" s="25"/>
      <c r="E324" s="25"/>
      <c r="F324" s="25"/>
      <c r="G324" s="25"/>
      <c r="H324" s="25"/>
      <c r="J324" s="25"/>
      <c r="K324" s="25"/>
      <c r="L324" s="25"/>
      <c r="M324" s="25"/>
      <c r="N324" s="25"/>
      <c r="R324" s="20">
        <f t="shared" si="15"/>
        <v>0</v>
      </c>
      <c r="S324" s="25"/>
      <c r="T324" s="25"/>
      <c r="U324" s="25"/>
      <c r="V324" s="25"/>
      <c r="W324" s="23" t="str">
        <f t="shared" si="16"/>
        <v>-</v>
      </c>
      <c r="X324" s="23" t="str">
        <f t="shared" si="16"/>
        <v>-</v>
      </c>
    </row>
    <row r="325" spans="1:24" x14ac:dyDescent="0.25">
      <c r="A325" s="25"/>
      <c r="B325" s="25"/>
      <c r="C325" s="25"/>
      <c r="D325" s="25"/>
      <c r="E325" s="25"/>
      <c r="F325" s="25"/>
      <c r="G325" s="25"/>
      <c r="H325" s="25"/>
      <c r="J325" s="25"/>
      <c r="K325" s="25"/>
      <c r="L325" s="25"/>
      <c r="M325" s="25"/>
      <c r="N325" s="25"/>
      <c r="R325" s="20">
        <f t="shared" si="15"/>
        <v>0</v>
      </c>
      <c r="S325" s="25"/>
      <c r="T325" s="25"/>
      <c r="U325" s="25"/>
      <c r="V325" s="25"/>
      <c r="W325" s="23" t="str">
        <f t="shared" si="16"/>
        <v>-</v>
      </c>
      <c r="X325" s="23" t="str">
        <f t="shared" si="16"/>
        <v>-</v>
      </c>
    </row>
    <row r="326" spans="1:24" x14ac:dyDescent="0.25">
      <c r="A326" s="25"/>
      <c r="B326" s="25"/>
      <c r="C326" s="25"/>
      <c r="D326" s="25"/>
      <c r="E326" s="25"/>
      <c r="F326" s="25"/>
      <c r="G326" s="25"/>
      <c r="H326" s="25"/>
      <c r="J326" s="25"/>
      <c r="K326" s="25"/>
      <c r="L326" s="25"/>
      <c r="M326" s="25"/>
      <c r="N326" s="25"/>
      <c r="R326" s="20">
        <f t="shared" si="15"/>
        <v>0</v>
      </c>
      <c r="S326" s="25"/>
      <c r="T326" s="25"/>
      <c r="U326" s="25"/>
      <c r="V326" s="25"/>
      <c r="W326" s="23" t="str">
        <f t="shared" si="16"/>
        <v>-</v>
      </c>
      <c r="X326" s="23" t="str">
        <f t="shared" si="16"/>
        <v>-</v>
      </c>
    </row>
    <row r="327" spans="1:24" x14ac:dyDescent="0.25">
      <c r="A327" s="25"/>
      <c r="B327" s="25"/>
      <c r="C327" s="25"/>
      <c r="D327" s="25"/>
      <c r="E327" s="25"/>
      <c r="F327" s="25"/>
      <c r="G327" s="25"/>
      <c r="H327" s="25"/>
      <c r="J327" s="25"/>
      <c r="K327" s="25"/>
      <c r="L327" s="25"/>
      <c r="M327" s="25"/>
      <c r="N327" s="25"/>
      <c r="R327" s="20">
        <f t="shared" si="15"/>
        <v>0</v>
      </c>
      <c r="S327" s="25"/>
      <c r="T327" s="25"/>
      <c r="U327" s="25"/>
      <c r="V327" s="25"/>
      <c r="W327" s="23" t="str">
        <f t="shared" si="16"/>
        <v>-</v>
      </c>
      <c r="X327" s="23" t="str">
        <f t="shared" si="16"/>
        <v>-</v>
      </c>
    </row>
    <row r="328" spans="1:24" x14ac:dyDescent="0.25">
      <c r="A328" s="25"/>
      <c r="B328" s="25"/>
      <c r="C328" s="25"/>
      <c r="D328" s="25"/>
      <c r="E328" s="25"/>
      <c r="F328" s="25"/>
      <c r="G328" s="25"/>
      <c r="H328" s="25"/>
      <c r="J328" s="25"/>
      <c r="K328" s="25"/>
      <c r="L328" s="25"/>
      <c r="M328" s="25"/>
      <c r="N328" s="25"/>
      <c r="R328" s="20">
        <f t="shared" si="15"/>
        <v>0</v>
      </c>
      <c r="S328" s="25"/>
      <c r="T328" s="25"/>
      <c r="U328" s="25"/>
      <c r="V328" s="25"/>
      <c r="W328" s="23" t="str">
        <f t="shared" si="16"/>
        <v>-</v>
      </c>
      <c r="X328" s="23" t="str">
        <f t="shared" si="16"/>
        <v>-</v>
      </c>
    </row>
    <row r="329" spans="1:24" x14ac:dyDescent="0.25">
      <c r="A329" s="25"/>
      <c r="B329" s="25"/>
      <c r="C329" s="25"/>
      <c r="D329" s="25"/>
      <c r="E329" s="25"/>
      <c r="F329" s="25"/>
      <c r="G329" s="25"/>
      <c r="H329" s="25"/>
      <c r="J329" s="25"/>
      <c r="K329" s="25"/>
      <c r="L329" s="25"/>
      <c r="M329" s="25"/>
      <c r="N329" s="25"/>
      <c r="R329" s="20">
        <f t="shared" si="15"/>
        <v>0</v>
      </c>
      <c r="S329" s="25"/>
      <c r="T329" s="25"/>
      <c r="U329" s="25"/>
      <c r="V329" s="25"/>
      <c r="W329" s="23" t="str">
        <f t="shared" si="16"/>
        <v>-</v>
      </c>
      <c r="X329" s="23" t="str">
        <f t="shared" si="16"/>
        <v>-</v>
      </c>
    </row>
    <row r="330" spans="1:24" x14ac:dyDescent="0.25">
      <c r="A330" s="25"/>
      <c r="B330" s="25"/>
      <c r="C330" s="25"/>
      <c r="D330" s="25"/>
      <c r="E330" s="25"/>
      <c r="F330" s="25"/>
      <c r="G330" s="25"/>
      <c r="H330" s="25"/>
      <c r="J330" s="25"/>
      <c r="K330" s="25"/>
      <c r="L330" s="25"/>
      <c r="M330" s="25"/>
      <c r="N330" s="25"/>
      <c r="R330" s="20">
        <f t="shared" si="15"/>
        <v>0</v>
      </c>
      <c r="S330" s="25"/>
      <c r="T330" s="25"/>
      <c r="U330" s="25"/>
      <c r="V330" s="25"/>
      <c r="W330" s="23" t="str">
        <f t="shared" si="16"/>
        <v>-</v>
      </c>
      <c r="X330" s="23" t="str">
        <f t="shared" si="16"/>
        <v>-</v>
      </c>
    </row>
    <row r="331" spans="1:24" x14ac:dyDescent="0.25">
      <c r="A331" s="25"/>
      <c r="B331" s="25"/>
      <c r="C331" s="25"/>
      <c r="D331" s="25"/>
      <c r="E331" s="25"/>
      <c r="F331" s="25"/>
      <c r="G331" s="25"/>
      <c r="H331" s="25"/>
      <c r="J331" s="25"/>
      <c r="K331" s="25"/>
      <c r="L331" s="25"/>
      <c r="M331" s="25"/>
      <c r="N331" s="25"/>
      <c r="R331" s="20">
        <f t="shared" si="15"/>
        <v>0</v>
      </c>
      <c r="S331" s="25"/>
      <c r="T331" s="25"/>
      <c r="U331" s="25"/>
      <c r="V331" s="25"/>
      <c r="W331" s="23" t="str">
        <f t="shared" si="16"/>
        <v>-</v>
      </c>
      <c r="X331" s="23" t="str">
        <f t="shared" si="16"/>
        <v>-</v>
      </c>
    </row>
    <row r="332" spans="1:24" x14ac:dyDescent="0.25">
      <c r="A332" s="25"/>
      <c r="B332" s="25"/>
      <c r="C332" s="25"/>
      <c r="D332" s="25"/>
      <c r="E332" s="25"/>
      <c r="F332" s="25"/>
      <c r="G332" s="25"/>
      <c r="H332" s="25"/>
      <c r="J332" s="25"/>
      <c r="K332" s="25"/>
      <c r="L332" s="25"/>
      <c r="M332" s="25"/>
      <c r="N332" s="25"/>
      <c r="R332" s="20">
        <f t="shared" si="15"/>
        <v>0</v>
      </c>
      <c r="S332" s="25"/>
      <c r="T332" s="25"/>
      <c r="U332" s="25"/>
      <c r="V332" s="25"/>
      <c r="W332" s="23" t="str">
        <f t="shared" si="16"/>
        <v>-</v>
      </c>
      <c r="X332" s="23" t="str">
        <f t="shared" si="16"/>
        <v>-</v>
      </c>
    </row>
    <row r="333" spans="1:24" x14ac:dyDescent="0.25">
      <c r="A333" s="25"/>
      <c r="B333" s="25"/>
      <c r="C333" s="25"/>
      <c r="D333" s="25"/>
      <c r="E333" s="25"/>
      <c r="F333" s="25"/>
      <c r="G333" s="25"/>
      <c r="H333" s="25"/>
      <c r="J333" s="25"/>
      <c r="K333" s="25"/>
      <c r="L333" s="25"/>
      <c r="M333" s="25"/>
      <c r="N333" s="25"/>
      <c r="R333" s="20">
        <f t="shared" si="15"/>
        <v>0</v>
      </c>
      <c r="S333" s="25"/>
      <c r="T333" s="25"/>
      <c r="U333" s="25"/>
      <c r="V333" s="25"/>
      <c r="W333" s="23" t="str">
        <f t="shared" si="16"/>
        <v>-</v>
      </c>
      <c r="X333" s="23" t="str">
        <f t="shared" si="16"/>
        <v>-</v>
      </c>
    </row>
    <row r="334" spans="1:24" x14ac:dyDescent="0.25">
      <c r="A334" s="25"/>
      <c r="B334" s="25"/>
      <c r="C334" s="25"/>
      <c r="D334" s="25"/>
      <c r="E334" s="25"/>
      <c r="F334" s="25"/>
      <c r="G334" s="25"/>
      <c r="H334" s="25"/>
      <c r="J334" s="25"/>
      <c r="K334" s="25"/>
      <c r="L334" s="25"/>
      <c r="M334" s="25"/>
      <c r="N334" s="25"/>
      <c r="R334" s="20">
        <f t="shared" si="15"/>
        <v>0</v>
      </c>
      <c r="S334" s="25"/>
      <c r="T334" s="25"/>
      <c r="U334" s="25"/>
      <c r="V334" s="25"/>
      <c r="W334" s="23" t="str">
        <f t="shared" si="16"/>
        <v>-</v>
      </c>
      <c r="X334" s="23" t="str">
        <f t="shared" si="16"/>
        <v>-</v>
      </c>
    </row>
    <row r="335" spans="1:24" x14ac:dyDescent="0.25">
      <c r="A335" s="25"/>
      <c r="B335" s="25"/>
      <c r="C335" s="25"/>
      <c r="D335" s="25"/>
      <c r="E335" s="25"/>
      <c r="F335" s="25"/>
      <c r="G335" s="25"/>
      <c r="H335" s="25"/>
      <c r="J335" s="25"/>
      <c r="K335" s="25"/>
      <c r="L335" s="25"/>
      <c r="M335" s="25"/>
      <c r="N335" s="25"/>
      <c r="R335" s="20">
        <f t="shared" si="15"/>
        <v>0</v>
      </c>
      <c r="S335" s="25"/>
      <c r="T335" s="25"/>
      <c r="U335" s="25"/>
      <c r="V335" s="25"/>
      <c r="W335" s="23" t="str">
        <f t="shared" si="16"/>
        <v>-</v>
      </c>
      <c r="X335" s="23" t="str">
        <f t="shared" si="16"/>
        <v>-</v>
      </c>
    </row>
    <row r="336" spans="1:24" x14ac:dyDescent="0.25">
      <c r="A336" s="25"/>
      <c r="B336" s="25"/>
      <c r="C336" s="25"/>
      <c r="D336" s="25"/>
      <c r="E336" s="25"/>
      <c r="F336" s="25"/>
      <c r="G336" s="25"/>
      <c r="H336" s="25"/>
      <c r="J336" s="25"/>
      <c r="K336" s="25"/>
      <c r="L336" s="25"/>
      <c r="M336" s="25"/>
      <c r="N336" s="25"/>
      <c r="R336" s="20">
        <f t="shared" si="15"/>
        <v>0</v>
      </c>
      <c r="S336" s="25"/>
      <c r="T336" s="25"/>
      <c r="U336" s="25"/>
      <c r="V336" s="25"/>
      <c r="W336" s="23" t="str">
        <f t="shared" si="16"/>
        <v>-</v>
      </c>
      <c r="X336" s="23" t="str">
        <f t="shared" si="16"/>
        <v>-</v>
      </c>
    </row>
    <row r="337" spans="1:24" x14ac:dyDescent="0.25">
      <c r="A337" s="25"/>
      <c r="B337" s="25"/>
      <c r="C337" s="25"/>
      <c r="D337" s="25"/>
      <c r="E337" s="25"/>
      <c r="F337" s="25"/>
      <c r="G337" s="25"/>
      <c r="H337" s="25"/>
      <c r="J337" s="25"/>
      <c r="K337" s="25"/>
      <c r="L337" s="25"/>
      <c r="M337" s="25"/>
      <c r="N337" s="25"/>
      <c r="R337" s="20">
        <f t="shared" si="15"/>
        <v>0</v>
      </c>
      <c r="S337" s="25"/>
      <c r="T337" s="25"/>
      <c r="U337" s="25"/>
      <c r="V337" s="25"/>
      <c r="W337" s="23" t="str">
        <f t="shared" si="16"/>
        <v>-</v>
      </c>
      <c r="X337" s="23" t="str">
        <f t="shared" si="16"/>
        <v>-</v>
      </c>
    </row>
    <row r="338" spans="1:24" x14ac:dyDescent="0.25">
      <c r="A338" s="25"/>
      <c r="B338" s="25"/>
      <c r="C338" s="25"/>
      <c r="D338" s="25"/>
      <c r="E338" s="25"/>
      <c r="F338" s="25"/>
      <c r="G338" s="25"/>
      <c r="H338" s="25"/>
      <c r="J338" s="25"/>
      <c r="K338" s="25"/>
      <c r="L338" s="25"/>
      <c r="M338" s="25"/>
      <c r="N338" s="25"/>
      <c r="R338" s="20">
        <f t="shared" si="15"/>
        <v>0</v>
      </c>
      <c r="S338" s="25"/>
      <c r="T338" s="25"/>
      <c r="U338" s="25"/>
      <c r="V338" s="25"/>
      <c r="W338" s="23" t="str">
        <f t="shared" si="16"/>
        <v>-</v>
      </c>
      <c r="X338" s="23" t="str">
        <f t="shared" si="16"/>
        <v>-</v>
      </c>
    </row>
    <row r="339" spans="1:24" x14ac:dyDescent="0.25">
      <c r="A339" s="25"/>
      <c r="B339" s="25"/>
      <c r="C339" s="25"/>
      <c r="D339" s="25"/>
      <c r="E339" s="25"/>
      <c r="F339" s="25"/>
      <c r="G339" s="25"/>
      <c r="H339" s="25"/>
      <c r="J339" s="25"/>
      <c r="K339" s="25"/>
      <c r="L339" s="25"/>
      <c r="M339" s="25"/>
      <c r="N339" s="25"/>
      <c r="R339" s="20">
        <f t="shared" si="15"/>
        <v>0</v>
      </c>
      <c r="S339" s="25"/>
      <c r="T339" s="25"/>
      <c r="U339" s="25"/>
      <c r="V339" s="25"/>
      <c r="W339" s="23" t="str">
        <f t="shared" si="16"/>
        <v>-</v>
      </c>
      <c r="X339" s="23" t="str">
        <f t="shared" si="16"/>
        <v>-</v>
      </c>
    </row>
    <row r="340" spans="1:24" x14ac:dyDescent="0.25">
      <c r="A340" s="25"/>
      <c r="B340" s="25"/>
      <c r="C340" s="25"/>
      <c r="D340" s="25"/>
      <c r="E340" s="25"/>
      <c r="F340" s="25"/>
      <c r="G340" s="25"/>
      <c r="H340" s="25"/>
      <c r="J340" s="25"/>
      <c r="K340" s="25"/>
      <c r="L340" s="25"/>
      <c r="M340" s="25"/>
      <c r="N340" s="25"/>
      <c r="R340" s="20">
        <f t="shared" si="15"/>
        <v>0</v>
      </c>
      <c r="S340" s="25"/>
      <c r="T340" s="25"/>
      <c r="U340" s="25"/>
      <c r="V340" s="25"/>
      <c r="W340" s="23" t="str">
        <f t="shared" si="16"/>
        <v>-</v>
      </c>
      <c r="X340" s="23" t="str">
        <f t="shared" si="16"/>
        <v>-</v>
      </c>
    </row>
    <row r="341" spans="1:24" x14ac:dyDescent="0.25">
      <c r="A341" s="25"/>
      <c r="B341" s="25"/>
      <c r="C341" s="25"/>
      <c r="D341" s="25"/>
      <c r="E341" s="25"/>
      <c r="F341" s="25"/>
      <c r="G341" s="25"/>
      <c r="H341" s="25"/>
      <c r="J341" s="25"/>
      <c r="K341" s="25"/>
      <c r="L341" s="25"/>
      <c r="M341" s="25"/>
      <c r="N341" s="25"/>
      <c r="R341" s="20">
        <f t="shared" si="15"/>
        <v>0</v>
      </c>
      <c r="S341" s="25"/>
      <c r="T341" s="25"/>
      <c r="U341" s="25"/>
      <c r="V341" s="25"/>
      <c r="W341" s="23" t="str">
        <f t="shared" si="16"/>
        <v>-</v>
      </c>
      <c r="X341" s="23" t="str">
        <f t="shared" si="16"/>
        <v>-</v>
      </c>
    </row>
    <row r="342" spans="1:24" x14ac:dyDescent="0.25">
      <c r="A342" s="25"/>
      <c r="B342" s="25"/>
      <c r="C342" s="25"/>
      <c r="D342" s="25"/>
      <c r="E342" s="25"/>
      <c r="F342" s="25"/>
      <c r="G342" s="25"/>
      <c r="H342" s="25"/>
      <c r="J342" s="25"/>
      <c r="K342" s="25"/>
      <c r="L342" s="25"/>
      <c r="M342" s="25"/>
      <c r="N342" s="25"/>
      <c r="R342" s="20">
        <f t="shared" ref="R342:R377" si="17">A342</f>
        <v>0</v>
      </c>
      <c r="S342" s="25"/>
      <c r="T342" s="25"/>
      <c r="U342" s="25"/>
      <c r="V342" s="25"/>
      <c r="W342" s="23" t="str">
        <f t="shared" si="16"/>
        <v>-</v>
      </c>
      <c r="X342" s="23" t="str">
        <f t="shared" si="16"/>
        <v>-</v>
      </c>
    </row>
    <row r="343" spans="1:24" x14ac:dyDescent="0.25">
      <c r="A343" s="25"/>
      <c r="B343" s="25"/>
      <c r="C343" s="25"/>
      <c r="D343" s="25"/>
      <c r="E343" s="25"/>
      <c r="F343" s="25"/>
      <c r="G343" s="25"/>
      <c r="H343" s="25"/>
      <c r="J343" s="25"/>
      <c r="K343" s="25"/>
      <c r="L343" s="25"/>
      <c r="M343" s="25"/>
      <c r="N343" s="25"/>
      <c r="R343" s="20">
        <f t="shared" si="17"/>
        <v>0</v>
      </c>
      <c r="S343" s="25"/>
      <c r="T343" s="25"/>
      <c r="U343" s="25"/>
      <c r="V343" s="25"/>
      <c r="W343" s="23" t="str">
        <f t="shared" si="16"/>
        <v>-</v>
      </c>
      <c r="X343" s="23" t="str">
        <f t="shared" si="16"/>
        <v>-</v>
      </c>
    </row>
    <row r="344" spans="1:24" x14ac:dyDescent="0.25">
      <c r="A344" s="25"/>
      <c r="B344" s="25"/>
      <c r="C344" s="25"/>
      <c r="D344" s="25"/>
      <c r="E344" s="25"/>
      <c r="F344" s="25"/>
      <c r="G344" s="25"/>
      <c r="H344" s="25"/>
      <c r="J344" s="25"/>
      <c r="K344" s="25"/>
      <c r="L344" s="25"/>
      <c r="M344" s="25"/>
      <c r="N344" s="25"/>
      <c r="R344" s="20">
        <f t="shared" si="17"/>
        <v>0</v>
      </c>
      <c r="S344" s="25"/>
      <c r="T344" s="25"/>
      <c r="U344" s="25"/>
      <c r="V344" s="25"/>
      <c r="W344" s="23" t="str">
        <f t="shared" si="16"/>
        <v>-</v>
      </c>
      <c r="X344" s="23" t="str">
        <f t="shared" si="16"/>
        <v>-</v>
      </c>
    </row>
    <row r="345" spans="1:24" x14ac:dyDescent="0.25">
      <c r="A345" s="25"/>
      <c r="B345" s="25"/>
      <c r="C345" s="25"/>
      <c r="D345" s="25"/>
      <c r="E345" s="25"/>
      <c r="F345" s="25"/>
      <c r="G345" s="25"/>
      <c r="H345" s="25"/>
      <c r="J345" s="25"/>
      <c r="K345" s="25"/>
      <c r="L345" s="25"/>
      <c r="M345" s="25"/>
      <c r="N345" s="25"/>
      <c r="R345" s="20">
        <f t="shared" si="17"/>
        <v>0</v>
      </c>
      <c r="S345" s="25"/>
      <c r="T345" s="25"/>
      <c r="U345" s="25"/>
      <c r="V345" s="25"/>
      <c r="W345" s="23" t="str">
        <f t="shared" si="16"/>
        <v>-</v>
      </c>
      <c r="X345" s="23" t="str">
        <f t="shared" si="16"/>
        <v>-</v>
      </c>
    </row>
    <row r="346" spans="1:24" x14ac:dyDescent="0.25">
      <c r="A346" s="25"/>
      <c r="B346" s="25"/>
      <c r="C346" s="25"/>
      <c r="D346" s="25"/>
      <c r="E346" s="25"/>
      <c r="F346" s="25"/>
      <c r="G346" s="25"/>
      <c r="H346" s="25"/>
      <c r="J346" s="25"/>
      <c r="K346" s="25"/>
      <c r="L346" s="25"/>
      <c r="M346" s="25"/>
      <c r="N346" s="25"/>
      <c r="R346" s="20">
        <f t="shared" si="17"/>
        <v>0</v>
      </c>
      <c r="S346" s="25"/>
      <c r="T346" s="25"/>
      <c r="U346" s="25"/>
      <c r="V346" s="25"/>
      <c r="W346" s="23" t="str">
        <f t="shared" si="16"/>
        <v>-</v>
      </c>
      <c r="X346" s="23" t="str">
        <f t="shared" si="16"/>
        <v>-</v>
      </c>
    </row>
    <row r="347" spans="1:24" x14ac:dyDescent="0.25">
      <c r="A347" s="25"/>
      <c r="B347" s="25"/>
      <c r="C347" s="25"/>
      <c r="D347" s="25"/>
      <c r="E347" s="25"/>
      <c r="F347" s="25"/>
      <c r="G347" s="25"/>
      <c r="H347" s="25"/>
      <c r="J347" s="25"/>
      <c r="K347" s="25"/>
      <c r="L347" s="25"/>
      <c r="M347" s="25"/>
      <c r="N347" s="25"/>
      <c r="R347" s="20">
        <f t="shared" si="17"/>
        <v>0</v>
      </c>
      <c r="S347" s="25"/>
      <c r="T347" s="25"/>
      <c r="U347" s="25"/>
      <c r="V347" s="25"/>
      <c r="W347" s="23" t="str">
        <f t="shared" si="16"/>
        <v>-</v>
      </c>
      <c r="X347" s="23" t="str">
        <f t="shared" si="16"/>
        <v>-</v>
      </c>
    </row>
    <row r="348" spans="1:24" x14ac:dyDescent="0.25">
      <c r="A348" s="25"/>
      <c r="B348" s="25"/>
      <c r="C348" s="25"/>
      <c r="D348" s="25"/>
      <c r="E348" s="25"/>
      <c r="F348" s="25"/>
      <c r="G348" s="25"/>
      <c r="H348" s="25"/>
      <c r="J348" s="25"/>
      <c r="K348" s="25"/>
      <c r="L348" s="25"/>
      <c r="M348" s="25"/>
      <c r="N348" s="25"/>
      <c r="R348" s="20">
        <f t="shared" si="17"/>
        <v>0</v>
      </c>
      <c r="S348" s="25"/>
      <c r="T348" s="25"/>
      <c r="U348" s="25"/>
      <c r="V348" s="25"/>
      <c r="W348" s="23" t="str">
        <f t="shared" si="16"/>
        <v>-</v>
      </c>
      <c r="X348" s="23" t="str">
        <f t="shared" si="16"/>
        <v>-</v>
      </c>
    </row>
    <row r="349" spans="1:24" x14ac:dyDescent="0.25">
      <c r="A349" s="25"/>
      <c r="B349" s="25"/>
      <c r="C349" s="25"/>
      <c r="D349" s="25"/>
      <c r="E349" s="25"/>
      <c r="F349" s="25"/>
      <c r="G349" s="25"/>
      <c r="H349" s="25"/>
      <c r="J349" s="25"/>
      <c r="K349" s="25"/>
      <c r="L349" s="25"/>
      <c r="M349" s="25"/>
      <c r="N349" s="25"/>
      <c r="R349" s="20">
        <f t="shared" si="17"/>
        <v>0</v>
      </c>
      <c r="S349" s="25"/>
      <c r="T349" s="25"/>
      <c r="U349" s="25"/>
      <c r="V349" s="25"/>
      <c r="W349" s="23" t="str">
        <f t="shared" si="16"/>
        <v>-</v>
      </c>
      <c r="X349" s="23" t="str">
        <f t="shared" si="16"/>
        <v>-</v>
      </c>
    </row>
    <row r="350" spans="1:24" x14ac:dyDescent="0.25">
      <c r="A350" s="25"/>
      <c r="B350" s="25"/>
      <c r="C350" s="25"/>
      <c r="D350" s="25"/>
      <c r="E350" s="25"/>
      <c r="F350" s="25"/>
      <c r="G350" s="25"/>
      <c r="H350" s="25"/>
      <c r="J350" s="25"/>
      <c r="K350" s="25"/>
      <c r="L350" s="25"/>
      <c r="M350" s="25"/>
      <c r="N350" s="25"/>
      <c r="R350" s="20">
        <f t="shared" si="17"/>
        <v>0</v>
      </c>
      <c r="S350" s="25"/>
      <c r="T350" s="25"/>
      <c r="U350" s="25"/>
      <c r="V350" s="25"/>
      <c r="W350" s="23" t="str">
        <f t="shared" si="16"/>
        <v>-</v>
      </c>
      <c r="X350" s="23" t="str">
        <f t="shared" si="16"/>
        <v>-</v>
      </c>
    </row>
    <row r="351" spans="1:24" x14ac:dyDescent="0.25">
      <c r="A351" s="25"/>
      <c r="B351" s="25"/>
      <c r="C351" s="25"/>
      <c r="D351" s="25"/>
      <c r="E351" s="25"/>
      <c r="F351" s="25"/>
      <c r="G351" s="25"/>
      <c r="H351" s="25"/>
      <c r="J351" s="25"/>
      <c r="K351" s="25"/>
      <c r="L351" s="25"/>
      <c r="M351" s="25"/>
      <c r="N351" s="25"/>
      <c r="R351" s="20">
        <f t="shared" si="17"/>
        <v>0</v>
      </c>
      <c r="S351" s="25"/>
      <c r="T351" s="25"/>
      <c r="U351" s="25"/>
      <c r="V351" s="25"/>
      <c r="W351" s="23" t="str">
        <f t="shared" si="16"/>
        <v>-</v>
      </c>
      <c r="X351" s="23" t="str">
        <f t="shared" si="16"/>
        <v>-</v>
      </c>
    </row>
    <row r="352" spans="1:24" x14ac:dyDescent="0.25">
      <c r="A352" s="25"/>
      <c r="B352" s="25"/>
      <c r="C352" s="25"/>
      <c r="D352" s="25"/>
      <c r="E352" s="25"/>
      <c r="F352" s="25"/>
      <c r="G352" s="25"/>
      <c r="H352" s="25"/>
      <c r="J352" s="25"/>
      <c r="K352" s="25"/>
      <c r="L352" s="25"/>
      <c r="M352" s="25"/>
      <c r="N352" s="25"/>
      <c r="R352" s="20">
        <f t="shared" si="17"/>
        <v>0</v>
      </c>
      <c r="S352" s="25"/>
      <c r="T352" s="25"/>
      <c r="U352" s="25"/>
      <c r="V352" s="25"/>
      <c r="W352" s="23" t="str">
        <f t="shared" si="16"/>
        <v>-</v>
      </c>
      <c r="X352" s="23" t="str">
        <f t="shared" si="16"/>
        <v>-</v>
      </c>
    </row>
    <row r="353" spans="1:24" x14ac:dyDescent="0.25">
      <c r="A353" s="25"/>
      <c r="B353" s="25"/>
      <c r="C353" s="25"/>
      <c r="D353" s="25"/>
      <c r="E353" s="25"/>
      <c r="F353" s="25"/>
      <c r="G353" s="25"/>
      <c r="H353" s="25"/>
      <c r="J353" s="25"/>
      <c r="K353" s="25"/>
      <c r="L353" s="25"/>
      <c r="M353" s="25"/>
      <c r="N353" s="25"/>
      <c r="R353" s="20">
        <f t="shared" si="17"/>
        <v>0</v>
      </c>
      <c r="S353" s="25"/>
      <c r="T353" s="25"/>
      <c r="U353" s="25"/>
      <c r="V353" s="25"/>
      <c r="W353" s="23" t="str">
        <f t="shared" si="16"/>
        <v>-</v>
      </c>
      <c r="X353" s="23" t="str">
        <f t="shared" si="16"/>
        <v>-</v>
      </c>
    </row>
    <row r="354" spans="1:24" x14ac:dyDescent="0.25">
      <c r="A354" s="25"/>
      <c r="B354" s="25"/>
      <c r="C354" s="25"/>
      <c r="D354" s="25"/>
      <c r="E354" s="25"/>
      <c r="F354" s="25"/>
      <c r="G354" s="25"/>
      <c r="H354" s="25"/>
      <c r="J354" s="25"/>
      <c r="K354" s="25"/>
      <c r="L354" s="25"/>
      <c r="M354" s="25"/>
      <c r="N354" s="25"/>
      <c r="R354" s="20">
        <f t="shared" si="17"/>
        <v>0</v>
      </c>
      <c r="S354" s="25"/>
      <c r="T354" s="25"/>
      <c r="U354" s="25"/>
      <c r="V354" s="25"/>
      <c r="W354" s="23" t="str">
        <f t="shared" si="16"/>
        <v>-</v>
      </c>
      <c r="X354" s="23" t="str">
        <f t="shared" si="16"/>
        <v>-</v>
      </c>
    </row>
    <row r="355" spans="1:24" x14ac:dyDescent="0.25">
      <c r="A355" s="25"/>
      <c r="B355" s="25"/>
      <c r="C355" s="25"/>
      <c r="D355" s="25"/>
      <c r="E355" s="25"/>
      <c r="F355" s="25"/>
      <c r="G355" s="25"/>
      <c r="H355" s="25"/>
      <c r="J355" s="25"/>
      <c r="K355" s="25"/>
      <c r="L355" s="25"/>
      <c r="M355" s="25"/>
      <c r="N355" s="25"/>
      <c r="R355" s="20">
        <f t="shared" si="17"/>
        <v>0</v>
      </c>
      <c r="S355" s="25"/>
      <c r="T355" s="25"/>
      <c r="U355" s="25"/>
      <c r="V355" s="25"/>
      <c r="W355" s="23" t="str">
        <f t="shared" si="16"/>
        <v>-</v>
      </c>
      <c r="X355" s="23" t="str">
        <f t="shared" si="16"/>
        <v>-</v>
      </c>
    </row>
    <row r="356" spans="1:24" x14ac:dyDescent="0.25">
      <c r="A356" s="25"/>
      <c r="B356" s="25"/>
      <c r="C356" s="25"/>
      <c r="D356" s="25"/>
      <c r="E356" s="25"/>
      <c r="F356" s="25"/>
      <c r="G356" s="25"/>
      <c r="H356" s="25"/>
      <c r="J356" s="25"/>
      <c r="K356" s="25"/>
      <c r="L356" s="25"/>
      <c r="M356" s="25"/>
      <c r="N356" s="25"/>
      <c r="R356" s="20">
        <f t="shared" si="17"/>
        <v>0</v>
      </c>
      <c r="S356" s="25"/>
      <c r="T356" s="25"/>
      <c r="U356" s="25"/>
      <c r="V356" s="25"/>
      <c r="W356" s="23" t="str">
        <f t="shared" si="16"/>
        <v>-</v>
      </c>
      <c r="X356" s="23" t="str">
        <f t="shared" si="16"/>
        <v>-</v>
      </c>
    </row>
    <row r="357" spans="1:24" x14ac:dyDescent="0.25">
      <c r="A357" s="25"/>
      <c r="B357" s="25"/>
      <c r="C357" s="25"/>
      <c r="D357" s="25"/>
      <c r="E357" s="25"/>
      <c r="F357" s="25"/>
      <c r="G357" s="25"/>
      <c r="H357" s="25"/>
      <c r="J357" s="25"/>
      <c r="K357" s="25"/>
      <c r="L357" s="25"/>
      <c r="M357" s="25"/>
      <c r="N357" s="25"/>
      <c r="R357" s="20">
        <f t="shared" si="17"/>
        <v>0</v>
      </c>
      <c r="S357" s="25"/>
      <c r="T357" s="25"/>
      <c r="U357" s="25"/>
      <c r="V357" s="25"/>
      <c r="W357" s="23" t="str">
        <f t="shared" ref="W357:X377" si="18">IF((J357+L357/$X$6)&gt;0,(J357+L357/$X$6),"-")</f>
        <v>-</v>
      </c>
      <c r="X357" s="23" t="str">
        <f t="shared" si="18"/>
        <v>-</v>
      </c>
    </row>
    <row r="358" spans="1:24" x14ac:dyDescent="0.25">
      <c r="A358" s="25"/>
      <c r="B358" s="25"/>
      <c r="C358" s="25"/>
      <c r="D358" s="25"/>
      <c r="E358" s="25"/>
      <c r="F358" s="25"/>
      <c r="G358" s="25"/>
      <c r="H358" s="25"/>
      <c r="J358" s="25"/>
      <c r="K358" s="25"/>
      <c r="L358" s="25"/>
      <c r="M358" s="25"/>
      <c r="N358" s="25"/>
      <c r="R358" s="20">
        <f t="shared" si="17"/>
        <v>0</v>
      </c>
      <c r="S358" s="25"/>
      <c r="T358" s="25"/>
      <c r="U358" s="25"/>
      <c r="V358" s="25"/>
      <c r="W358" s="23" t="str">
        <f t="shared" si="18"/>
        <v>-</v>
      </c>
      <c r="X358" s="23" t="str">
        <f t="shared" si="18"/>
        <v>-</v>
      </c>
    </row>
    <row r="359" spans="1:24" x14ac:dyDescent="0.25">
      <c r="A359" s="25"/>
      <c r="B359" s="25"/>
      <c r="C359" s="25"/>
      <c r="D359" s="25"/>
      <c r="E359" s="25"/>
      <c r="F359" s="25"/>
      <c r="G359" s="25"/>
      <c r="H359" s="25"/>
      <c r="J359" s="25"/>
      <c r="K359" s="25"/>
      <c r="L359" s="25"/>
      <c r="M359" s="25"/>
      <c r="N359" s="25"/>
      <c r="R359" s="20">
        <f t="shared" si="17"/>
        <v>0</v>
      </c>
      <c r="S359" s="25"/>
      <c r="T359" s="25"/>
      <c r="U359" s="25"/>
      <c r="V359" s="25"/>
      <c r="W359" s="23" t="str">
        <f t="shared" si="18"/>
        <v>-</v>
      </c>
      <c r="X359" s="23" t="str">
        <f t="shared" si="18"/>
        <v>-</v>
      </c>
    </row>
    <row r="360" spans="1:24" x14ac:dyDescent="0.25">
      <c r="A360" s="25"/>
      <c r="B360" s="25"/>
      <c r="C360" s="25"/>
      <c r="D360" s="25"/>
      <c r="E360" s="25"/>
      <c r="F360" s="25"/>
      <c r="G360" s="25"/>
      <c r="H360" s="25"/>
      <c r="J360" s="25"/>
      <c r="K360" s="25"/>
      <c r="L360" s="25"/>
      <c r="M360" s="25"/>
      <c r="N360" s="25"/>
      <c r="R360" s="20">
        <f t="shared" si="17"/>
        <v>0</v>
      </c>
      <c r="S360" s="25"/>
      <c r="T360" s="25"/>
      <c r="U360" s="25"/>
      <c r="V360" s="25"/>
      <c r="W360" s="23" t="str">
        <f t="shared" si="18"/>
        <v>-</v>
      </c>
      <c r="X360" s="23" t="str">
        <f t="shared" si="18"/>
        <v>-</v>
      </c>
    </row>
    <row r="361" spans="1:24" x14ac:dyDescent="0.25">
      <c r="A361" s="25"/>
      <c r="B361" s="25"/>
      <c r="C361" s="25"/>
      <c r="D361" s="25"/>
      <c r="E361" s="25"/>
      <c r="F361" s="25"/>
      <c r="G361" s="25"/>
      <c r="H361" s="25"/>
      <c r="J361" s="25"/>
      <c r="K361" s="25"/>
      <c r="L361" s="25"/>
      <c r="M361" s="25"/>
      <c r="N361" s="25"/>
      <c r="R361" s="20">
        <f t="shared" si="17"/>
        <v>0</v>
      </c>
      <c r="S361" s="25"/>
      <c r="T361" s="25"/>
      <c r="U361" s="25"/>
      <c r="V361" s="25"/>
      <c r="W361" s="23" t="str">
        <f t="shared" si="18"/>
        <v>-</v>
      </c>
      <c r="X361" s="23" t="str">
        <f t="shared" si="18"/>
        <v>-</v>
      </c>
    </row>
    <row r="362" spans="1:24" x14ac:dyDescent="0.25">
      <c r="A362" s="25"/>
      <c r="B362" s="25"/>
      <c r="C362" s="25"/>
      <c r="D362" s="25"/>
      <c r="E362" s="25"/>
      <c r="F362" s="25"/>
      <c r="G362" s="25"/>
      <c r="H362" s="25"/>
      <c r="J362" s="25"/>
      <c r="K362" s="25"/>
      <c r="L362" s="25"/>
      <c r="M362" s="25"/>
      <c r="N362" s="25"/>
      <c r="R362" s="20">
        <f t="shared" si="17"/>
        <v>0</v>
      </c>
      <c r="S362" s="25"/>
      <c r="T362" s="25"/>
      <c r="U362" s="25"/>
      <c r="V362" s="25"/>
      <c r="W362" s="23" t="str">
        <f t="shared" si="18"/>
        <v>-</v>
      </c>
      <c r="X362" s="23" t="str">
        <f t="shared" si="18"/>
        <v>-</v>
      </c>
    </row>
    <row r="363" spans="1:24" x14ac:dyDescent="0.25">
      <c r="A363" s="25"/>
      <c r="B363" s="25"/>
      <c r="C363" s="25"/>
      <c r="D363" s="25"/>
      <c r="E363" s="25"/>
      <c r="F363" s="25"/>
      <c r="G363" s="25"/>
      <c r="H363" s="25"/>
      <c r="J363" s="25"/>
      <c r="K363" s="25"/>
      <c r="L363" s="25"/>
      <c r="M363" s="25"/>
      <c r="N363" s="25"/>
      <c r="R363" s="20">
        <f t="shared" si="17"/>
        <v>0</v>
      </c>
      <c r="S363" s="25"/>
      <c r="T363" s="25"/>
      <c r="U363" s="25"/>
      <c r="V363" s="25"/>
      <c r="W363" s="23" t="str">
        <f t="shared" si="18"/>
        <v>-</v>
      </c>
      <c r="X363" s="23" t="str">
        <f t="shared" si="18"/>
        <v>-</v>
      </c>
    </row>
    <row r="364" spans="1:24" x14ac:dyDescent="0.25">
      <c r="A364" s="25"/>
      <c r="B364" s="25"/>
      <c r="C364" s="25"/>
      <c r="D364" s="25"/>
      <c r="E364" s="25"/>
      <c r="F364" s="25"/>
      <c r="G364" s="25"/>
      <c r="H364" s="25"/>
      <c r="J364" s="25"/>
      <c r="K364" s="25"/>
      <c r="L364" s="25"/>
      <c r="M364" s="25"/>
      <c r="N364" s="25"/>
      <c r="R364" s="20">
        <f t="shared" si="17"/>
        <v>0</v>
      </c>
      <c r="S364" s="25"/>
      <c r="T364" s="25"/>
      <c r="U364" s="25"/>
      <c r="V364" s="25"/>
      <c r="W364" s="23" t="str">
        <f t="shared" si="18"/>
        <v>-</v>
      </c>
      <c r="X364" s="23" t="str">
        <f t="shared" si="18"/>
        <v>-</v>
      </c>
    </row>
    <row r="365" spans="1:24" x14ac:dyDescent="0.25">
      <c r="A365" s="25"/>
      <c r="B365" s="25"/>
      <c r="C365" s="25"/>
      <c r="D365" s="25"/>
      <c r="E365" s="25"/>
      <c r="F365" s="25"/>
      <c r="G365" s="25"/>
      <c r="H365" s="25"/>
      <c r="J365" s="25"/>
      <c r="K365" s="25"/>
      <c r="L365" s="25"/>
      <c r="M365" s="25"/>
      <c r="N365" s="25"/>
      <c r="R365" s="20">
        <f t="shared" si="17"/>
        <v>0</v>
      </c>
      <c r="S365" s="25"/>
      <c r="T365" s="25"/>
      <c r="U365" s="25"/>
      <c r="V365" s="25"/>
      <c r="W365" s="23" t="str">
        <f t="shared" si="18"/>
        <v>-</v>
      </c>
      <c r="X365" s="23" t="str">
        <f t="shared" si="18"/>
        <v>-</v>
      </c>
    </row>
    <row r="366" spans="1:24" x14ac:dyDescent="0.25">
      <c r="A366" s="25"/>
      <c r="B366" s="25"/>
      <c r="C366" s="25"/>
      <c r="D366" s="25"/>
      <c r="E366" s="25"/>
      <c r="F366" s="25"/>
      <c r="G366" s="25"/>
      <c r="H366" s="25"/>
      <c r="J366" s="25"/>
      <c r="K366" s="25"/>
      <c r="L366" s="25"/>
      <c r="M366" s="25"/>
      <c r="N366" s="25"/>
      <c r="R366" s="20">
        <f t="shared" si="17"/>
        <v>0</v>
      </c>
      <c r="S366" s="25"/>
      <c r="T366" s="25"/>
      <c r="U366" s="25"/>
      <c r="V366" s="25"/>
      <c r="W366" s="23" t="str">
        <f t="shared" si="18"/>
        <v>-</v>
      </c>
      <c r="X366" s="23" t="str">
        <f t="shared" si="18"/>
        <v>-</v>
      </c>
    </row>
    <row r="367" spans="1:24" x14ac:dyDescent="0.25">
      <c r="A367" s="25"/>
      <c r="B367" s="25"/>
      <c r="C367" s="25"/>
      <c r="D367" s="25"/>
      <c r="E367" s="25"/>
      <c r="F367" s="25"/>
      <c r="G367" s="25"/>
      <c r="H367" s="25"/>
      <c r="J367" s="25"/>
      <c r="K367" s="25"/>
      <c r="L367" s="25"/>
      <c r="M367" s="25"/>
      <c r="N367" s="25"/>
      <c r="R367" s="20">
        <f t="shared" si="17"/>
        <v>0</v>
      </c>
      <c r="S367" s="25"/>
      <c r="T367" s="25"/>
      <c r="U367" s="25"/>
      <c r="V367" s="25"/>
      <c r="W367" s="23" t="str">
        <f t="shared" si="18"/>
        <v>-</v>
      </c>
      <c r="X367" s="23" t="str">
        <f t="shared" si="18"/>
        <v>-</v>
      </c>
    </row>
    <row r="368" spans="1:24" x14ac:dyDescent="0.25">
      <c r="A368" s="25"/>
      <c r="B368" s="25"/>
      <c r="C368" s="25"/>
      <c r="D368" s="25"/>
      <c r="E368" s="25"/>
      <c r="F368" s="25"/>
      <c r="G368" s="25"/>
      <c r="H368" s="25"/>
      <c r="J368" s="25"/>
      <c r="K368" s="25"/>
      <c r="L368" s="25"/>
      <c r="M368" s="25"/>
      <c r="N368" s="25"/>
      <c r="R368" s="20">
        <f t="shared" si="17"/>
        <v>0</v>
      </c>
      <c r="S368" s="25"/>
      <c r="T368" s="25"/>
      <c r="U368" s="25"/>
      <c r="V368" s="25"/>
      <c r="W368" s="23" t="str">
        <f t="shared" si="18"/>
        <v>-</v>
      </c>
      <c r="X368" s="23" t="str">
        <f t="shared" si="18"/>
        <v>-</v>
      </c>
    </row>
    <row r="369" spans="1:24" x14ac:dyDescent="0.25">
      <c r="A369" s="25"/>
      <c r="B369" s="25"/>
      <c r="C369" s="25"/>
      <c r="D369" s="25"/>
      <c r="E369" s="25"/>
      <c r="F369" s="25"/>
      <c r="G369" s="25"/>
      <c r="H369" s="25"/>
      <c r="J369" s="25"/>
      <c r="K369" s="25"/>
      <c r="L369" s="25"/>
      <c r="M369" s="25"/>
      <c r="N369" s="25"/>
      <c r="R369" s="20">
        <f t="shared" si="17"/>
        <v>0</v>
      </c>
      <c r="S369" s="25"/>
      <c r="T369" s="25"/>
      <c r="U369" s="25"/>
      <c r="V369" s="25"/>
      <c r="W369" s="23" t="str">
        <f t="shared" si="18"/>
        <v>-</v>
      </c>
      <c r="X369" s="23" t="str">
        <f t="shared" si="18"/>
        <v>-</v>
      </c>
    </row>
    <row r="370" spans="1:24" x14ac:dyDescent="0.25">
      <c r="A370" s="25"/>
      <c r="B370" s="25"/>
      <c r="C370" s="25"/>
      <c r="D370" s="25"/>
      <c r="E370" s="25"/>
      <c r="F370" s="25"/>
      <c r="G370" s="25"/>
      <c r="H370" s="25"/>
      <c r="J370" s="25"/>
      <c r="K370" s="25"/>
      <c r="L370" s="25"/>
      <c r="M370" s="25"/>
      <c r="N370" s="25"/>
      <c r="R370" s="20">
        <f t="shared" si="17"/>
        <v>0</v>
      </c>
      <c r="S370" s="25"/>
      <c r="T370" s="25"/>
      <c r="U370" s="25"/>
      <c r="V370" s="25"/>
      <c r="W370" s="23" t="str">
        <f t="shared" si="18"/>
        <v>-</v>
      </c>
      <c r="X370" s="23" t="str">
        <f t="shared" si="18"/>
        <v>-</v>
      </c>
    </row>
    <row r="371" spans="1:24" x14ac:dyDescent="0.25">
      <c r="A371" s="25"/>
      <c r="B371" s="25"/>
      <c r="C371" s="25"/>
      <c r="D371" s="25"/>
      <c r="E371" s="25"/>
      <c r="F371" s="25"/>
      <c r="G371" s="25"/>
      <c r="H371" s="25"/>
      <c r="J371" s="25"/>
      <c r="K371" s="25"/>
      <c r="L371" s="25"/>
      <c r="M371" s="25"/>
      <c r="N371" s="25"/>
      <c r="R371" s="20">
        <f t="shared" si="17"/>
        <v>0</v>
      </c>
      <c r="S371" s="25"/>
      <c r="T371" s="25"/>
      <c r="U371" s="25"/>
      <c r="V371" s="25"/>
      <c r="W371" s="23" t="str">
        <f t="shared" si="18"/>
        <v>-</v>
      </c>
      <c r="X371" s="23" t="str">
        <f t="shared" si="18"/>
        <v>-</v>
      </c>
    </row>
    <row r="372" spans="1:24" x14ac:dyDescent="0.25">
      <c r="A372" s="25"/>
      <c r="B372" s="25"/>
      <c r="C372" s="25"/>
      <c r="D372" s="25"/>
      <c r="E372" s="25"/>
      <c r="F372" s="25"/>
      <c r="G372" s="25"/>
      <c r="H372" s="25"/>
      <c r="J372" s="25"/>
      <c r="K372" s="25"/>
      <c r="L372" s="25"/>
      <c r="M372" s="25"/>
      <c r="N372" s="25"/>
      <c r="R372" s="20">
        <f t="shared" si="17"/>
        <v>0</v>
      </c>
      <c r="S372" s="25"/>
      <c r="T372" s="25"/>
      <c r="U372" s="25"/>
      <c r="V372" s="25"/>
      <c r="W372" s="23" t="str">
        <f t="shared" si="18"/>
        <v>-</v>
      </c>
      <c r="X372" s="23" t="str">
        <f t="shared" si="18"/>
        <v>-</v>
      </c>
    </row>
    <row r="373" spans="1:24" x14ac:dyDescent="0.25">
      <c r="A373" s="25"/>
      <c r="B373" s="25"/>
      <c r="C373" s="25"/>
      <c r="D373" s="25"/>
      <c r="E373" s="25"/>
      <c r="F373" s="25"/>
      <c r="G373" s="25"/>
      <c r="H373" s="25"/>
      <c r="J373" s="25"/>
      <c r="K373" s="25"/>
      <c r="L373" s="25"/>
      <c r="M373" s="25"/>
      <c r="N373" s="25"/>
      <c r="R373" s="20">
        <f t="shared" si="17"/>
        <v>0</v>
      </c>
      <c r="S373" s="25"/>
      <c r="T373" s="25"/>
      <c r="U373" s="25"/>
      <c r="V373" s="25"/>
      <c r="W373" s="23" t="str">
        <f t="shared" si="18"/>
        <v>-</v>
      </c>
      <c r="X373" s="23" t="str">
        <f t="shared" si="18"/>
        <v>-</v>
      </c>
    </row>
    <row r="374" spans="1:24" x14ac:dyDescent="0.25">
      <c r="A374" s="25"/>
      <c r="B374" s="25"/>
      <c r="C374" s="25"/>
      <c r="D374" s="25"/>
      <c r="E374" s="25"/>
      <c r="F374" s="25"/>
      <c r="G374" s="25"/>
      <c r="H374" s="25"/>
      <c r="J374" s="25"/>
      <c r="K374" s="25"/>
      <c r="L374" s="25"/>
      <c r="M374" s="25"/>
      <c r="N374" s="25"/>
      <c r="R374" s="20">
        <f t="shared" si="17"/>
        <v>0</v>
      </c>
      <c r="S374" s="25"/>
      <c r="T374" s="25"/>
      <c r="U374" s="25"/>
      <c r="V374" s="25"/>
      <c r="W374" s="23" t="str">
        <f t="shared" si="18"/>
        <v>-</v>
      </c>
      <c r="X374" s="23" t="str">
        <f t="shared" si="18"/>
        <v>-</v>
      </c>
    </row>
    <row r="375" spans="1:24" x14ac:dyDescent="0.25">
      <c r="A375" s="25"/>
      <c r="B375" s="25"/>
      <c r="C375" s="25"/>
      <c r="D375" s="25"/>
      <c r="E375" s="25"/>
      <c r="F375" s="25"/>
      <c r="G375" s="25"/>
      <c r="H375" s="25"/>
      <c r="J375" s="25"/>
      <c r="K375" s="25"/>
      <c r="L375" s="25"/>
      <c r="M375" s="25"/>
      <c r="N375" s="25"/>
      <c r="R375" s="20">
        <f t="shared" si="17"/>
        <v>0</v>
      </c>
      <c r="S375" s="25"/>
      <c r="T375" s="25"/>
      <c r="U375" s="25"/>
      <c r="V375" s="25"/>
      <c r="W375" s="23" t="str">
        <f t="shared" si="18"/>
        <v>-</v>
      </c>
      <c r="X375" s="23" t="str">
        <f t="shared" si="18"/>
        <v>-</v>
      </c>
    </row>
    <row r="376" spans="1:24" x14ac:dyDescent="0.25">
      <c r="A376" s="25"/>
      <c r="B376" s="25"/>
      <c r="C376" s="25"/>
      <c r="D376" s="25"/>
      <c r="E376" s="25"/>
      <c r="F376" s="25"/>
      <c r="G376" s="25"/>
      <c r="H376" s="25"/>
      <c r="J376" s="25"/>
      <c r="K376" s="25"/>
      <c r="L376" s="25"/>
      <c r="M376" s="25"/>
      <c r="N376" s="25"/>
      <c r="R376" s="20">
        <f t="shared" si="17"/>
        <v>0</v>
      </c>
      <c r="S376" s="25"/>
      <c r="T376" s="25"/>
      <c r="U376" s="25"/>
      <c r="V376" s="25"/>
      <c r="W376" s="23" t="str">
        <f t="shared" si="18"/>
        <v>-</v>
      </c>
      <c r="X376" s="23" t="str">
        <f t="shared" si="18"/>
        <v>-</v>
      </c>
    </row>
    <row r="377" spans="1:24" x14ac:dyDescent="0.25">
      <c r="A377" s="25"/>
      <c r="B377" s="25"/>
      <c r="C377" s="25"/>
      <c r="D377" s="25"/>
      <c r="E377" s="25"/>
      <c r="F377" s="25"/>
      <c r="G377" s="25"/>
      <c r="H377" s="25"/>
      <c r="J377" s="25"/>
      <c r="K377" s="25"/>
      <c r="L377" s="25"/>
      <c r="M377" s="25"/>
      <c r="N377" s="25"/>
      <c r="R377" s="20">
        <f t="shared" si="17"/>
        <v>0</v>
      </c>
      <c r="S377" s="25"/>
      <c r="T377" s="25"/>
      <c r="U377" s="25"/>
      <c r="V377" s="25"/>
      <c r="W377" s="23" t="str">
        <f t="shared" si="18"/>
        <v>-</v>
      </c>
      <c r="X377" s="23" t="str">
        <f t="shared" si="18"/>
        <v>-</v>
      </c>
    </row>
  </sheetData>
  <mergeCells count="1">
    <mergeCell ref="A1:B3"/>
  </mergeCells>
  <phoneticPr fontId="4" type="noConversion"/>
  <dataValidations count="4">
    <dataValidation type="list" allowBlank="1" showInputMessage="1" showErrorMessage="1" sqref="S9:S19 S21:S29 S31:S48 S50:S64 S66:S75 S77:S377">
      <formula1>$AC$9:$AC$38</formula1>
    </dataValidation>
    <dataValidation type="list" allowBlank="1" showInputMessage="1" showErrorMessage="1" sqref="S20">
      <formula1>$AC$9:$AC$43</formula1>
    </dataValidation>
    <dataValidation type="list" allowBlank="1" showInputMessage="1" showErrorMessage="1" sqref="S30 S65 S76">
      <formula1>$AC$9:$AC$47</formula1>
    </dataValidation>
    <dataValidation type="list" allowBlank="1" showInputMessage="1" showErrorMessage="1" sqref="S49">
      <formula1>$AC$9:$AC$40</formula1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3"/>
  <sheetViews>
    <sheetView zoomScale="90" zoomScaleNormal="90" workbookViewId="0">
      <pane ySplit="8" topLeftCell="A9" activePane="bottomLeft" state="frozen"/>
      <selection pane="bottomLeft" activeCell="A47" sqref="A9:XFD47"/>
    </sheetView>
  </sheetViews>
  <sheetFormatPr defaultColWidth="8.85546875" defaultRowHeight="12" x14ac:dyDescent="0.25"/>
  <cols>
    <col min="1" max="1" width="11" style="2" bestFit="1" customWidth="1"/>
    <col min="2" max="2" width="12.85546875" style="2" bestFit="1" customWidth="1"/>
    <col min="3" max="3" width="9.28515625" style="2" bestFit="1" customWidth="1"/>
    <col min="4" max="4" width="50.7109375" style="2" bestFit="1" customWidth="1"/>
    <col min="5" max="5" width="6.5703125" style="2" bestFit="1" customWidth="1"/>
    <col min="6" max="6" width="11" style="2" bestFit="1" customWidth="1"/>
    <col min="7" max="7" width="12.28515625" style="2" bestFit="1" customWidth="1"/>
    <col min="8" max="8" width="12.85546875" style="2" bestFit="1" customWidth="1"/>
    <col min="9" max="9" width="8.85546875" style="2" customWidth="1"/>
    <col min="10" max="13" width="12.85546875" style="2" customWidth="1"/>
    <col min="14" max="14" width="8.85546875" style="2"/>
    <col min="15" max="15" width="12.42578125" style="2" customWidth="1"/>
    <col min="16" max="16" width="10.140625" style="2" bestFit="1" customWidth="1"/>
    <col min="17" max="17" width="8.85546875" style="2"/>
    <col min="18" max="18" width="11" style="2" bestFit="1" customWidth="1"/>
    <col min="19" max="19" width="30.5703125" style="2" customWidth="1"/>
    <col min="20" max="20" width="16.28515625" style="2" bestFit="1" customWidth="1"/>
    <col min="21" max="21" width="15.5703125" style="2" bestFit="1" customWidth="1"/>
    <col min="22" max="22" width="18.7109375" style="2" bestFit="1" customWidth="1"/>
    <col min="23" max="23" width="18.7109375" style="2" customWidth="1"/>
    <col min="24" max="24" width="17.85546875" style="2" bestFit="1" customWidth="1"/>
    <col min="25" max="28" width="8.85546875" style="2"/>
    <col min="29" max="29" width="25.140625" style="2" bestFit="1" customWidth="1"/>
    <col min="30" max="43" width="8.85546875" style="2"/>
    <col min="44" max="44" width="25.140625" style="2" bestFit="1" customWidth="1"/>
    <col min="45" max="16384" width="8.85546875" style="2"/>
  </cols>
  <sheetData>
    <row r="1" spans="1:29" x14ac:dyDescent="0.25">
      <c r="A1" s="138" t="s">
        <v>111</v>
      </c>
      <c r="B1" s="138"/>
      <c r="I1" s="3" t="s">
        <v>78</v>
      </c>
      <c r="J1" s="8">
        <f>'10'!J4</f>
        <v>30724.570000000102</v>
      </c>
      <c r="K1" s="4"/>
      <c r="L1" s="10">
        <f>'10'!L4</f>
        <v>740547.87000000128</v>
      </c>
    </row>
    <row r="2" spans="1:29" x14ac:dyDescent="0.25">
      <c r="A2" s="138"/>
      <c r="B2" s="138"/>
      <c r="I2" s="3" t="s">
        <v>80</v>
      </c>
      <c r="J2" s="9">
        <f>J6</f>
        <v>22980</v>
      </c>
      <c r="K2" s="4"/>
      <c r="L2" s="11">
        <f>L6</f>
        <v>472500</v>
      </c>
    </row>
    <row r="3" spans="1:29" x14ac:dyDescent="0.25">
      <c r="A3" s="138"/>
      <c r="B3" s="138"/>
      <c r="I3" s="3" t="s">
        <v>79</v>
      </c>
      <c r="J3" s="9">
        <f>K6</f>
        <v>10048.030000000001</v>
      </c>
      <c r="K3" s="4"/>
      <c r="L3" s="11">
        <f>M6</f>
        <v>856647.06999999983</v>
      </c>
    </row>
    <row r="4" spans="1:29" x14ac:dyDescent="0.25">
      <c r="A4" s="2" t="s">
        <v>121</v>
      </c>
      <c r="I4" s="3" t="s">
        <v>81</v>
      </c>
      <c r="J4" s="13">
        <f>J1+J2-J3</f>
        <v>43656.540000000103</v>
      </c>
      <c r="K4" s="4"/>
      <c r="L4" s="14">
        <f>L1+L2-L3</f>
        <v>356400.80000000144</v>
      </c>
    </row>
    <row r="5" spans="1:29" x14ac:dyDescent="0.25">
      <c r="A5" s="2">
        <v>43656.540000000103</v>
      </c>
      <c r="B5" s="33" t="b">
        <f>A5=J4</f>
        <v>1</v>
      </c>
      <c r="D5" s="44"/>
    </row>
    <row r="6" spans="1:29" x14ac:dyDescent="0.25">
      <c r="A6" s="2">
        <v>356400.80000000098</v>
      </c>
      <c r="B6" s="33" t="b">
        <f>A6=L4</f>
        <v>1</v>
      </c>
      <c r="I6" s="2" t="s">
        <v>77</v>
      </c>
      <c r="J6" s="5">
        <f>SUM(J9:J2677)</f>
        <v>22980</v>
      </c>
      <c r="K6" s="5">
        <f>SUM(K9:K2677)</f>
        <v>10048.030000000001</v>
      </c>
      <c r="L6" s="6">
        <f>SUM(L9:L2677)</f>
        <v>472500</v>
      </c>
      <c r="M6" s="6">
        <f>SUM(M9:M2677)</f>
        <v>856647.06999999983</v>
      </c>
      <c r="V6" s="2" t="s">
        <v>104</v>
      </c>
      <c r="X6" s="21">
        <v>55.910800000000002</v>
      </c>
    </row>
    <row r="8" spans="1:29" ht="12.75" thickBot="1" x14ac:dyDescent="0.3">
      <c r="A8" s="28" t="s">
        <v>0</v>
      </c>
      <c r="B8" s="28" t="s">
        <v>1</v>
      </c>
      <c r="C8" s="28" t="s">
        <v>2</v>
      </c>
      <c r="D8" s="28" t="s">
        <v>3</v>
      </c>
      <c r="E8" s="28" t="s">
        <v>4</v>
      </c>
      <c r="F8" s="28" t="s">
        <v>5</v>
      </c>
      <c r="G8" s="29" t="s">
        <v>6</v>
      </c>
      <c r="H8" s="29" t="s">
        <v>7</v>
      </c>
      <c r="J8" s="26" t="s">
        <v>73</v>
      </c>
      <c r="K8" s="26" t="s">
        <v>74</v>
      </c>
      <c r="L8" s="26" t="s">
        <v>75</v>
      </c>
      <c r="M8" s="26" t="s">
        <v>76</v>
      </c>
      <c r="N8" s="25"/>
      <c r="P8" s="7" t="s">
        <v>101</v>
      </c>
      <c r="R8" s="2" t="s">
        <v>103</v>
      </c>
      <c r="S8" s="24" t="s">
        <v>105</v>
      </c>
      <c r="T8" s="24" t="s">
        <v>106</v>
      </c>
      <c r="U8" s="24" t="s">
        <v>107</v>
      </c>
      <c r="V8" s="24" t="s">
        <v>108</v>
      </c>
      <c r="W8" s="22" t="s">
        <v>73</v>
      </c>
      <c r="X8" s="22" t="s">
        <v>74</v>
      </c>
      <c r="AC8" s="19" t="s">
        <v>272</v>
      </c>
    </row>
    <row r="9" spans="1:29" ht="14.25" thickTop="1" x14ac:dyDescent="0.25">
      <c r="A9" s="40">
        <v>42321</v>
      </c>
      <c r="B9" s="41" t="s">
        <v>8</v>
      </c>
      <c r="C9" s="42" t="s">
        <v>551</v>
      </c>
      <c r="D9" s="42" t="s">
        <v>552</v>
      </c>
      <c r="E9" s="42">
        <v>0</v>
      </c>
      <c r="F9" s="42">
        <v>0</v>
      </c>
      <c r="G9" s="43">
        <v>0</v>
      </c>
      <c r="H9" s="43">
        <v>5000</v>
      </c>
      <c r="J9" s="27"/>
      <c r="K9" s="43">
        <v>5000</v>
      </c>
      <c r="L9" s="25"/>
      <c r="M9" s="27"/>
      <c r="N9" s="25"/>
      <c r="O9" s="2" t="b">
        <f t="shared" ref="O9:O47" si="0">IF(SUM(J9:M9)&gt;0,SUM(E9:H9)=SUM(J9:M9),"검토요망")</f>
        <v>1</v>
      </c>
      <c r="P9" s="12">
        <f>J1+J9-K9</f>
        <v>25724.570000000102</v>
      </c>
      <c r="R9" s="20">
        <f>A9</f>
        <v>42321</v>
      </c>
      <c r="S9" s="25" t="s">
        <v>168</v>
      </c>
      <c r="T9" s="25">
        <v>1</v>
      </c>
      <c r="U9" s="25" t="s">
        <v>184</v>
      </c>
      <c r="V9" s="25"/>
      <c r="W9" s="23" t="str">
        <f t="shared" ref="W9:X14" si="1">IF((J9+L9/$X$6)&gt;0,(J9+L9/$X$6),"-")</f>
        <v>-</v>
      </c>
      <c r="X9" s="23">
        <f>IF((K9+M9/$X$6)&gt;0,(K9+M9/$X$6),"-")</f>
        <v>5000</v>
      </c>
      <c r="AC9" s="15" t="s">
        <v>168</v>
      </c>
    </row>
    <row r="10" spans="1:29" ht="13.5" x14ac:dyDescent="0.25">
      <c r="A10" s="40">
        <v>42321</v>
      </c>
      <c r="B10" s="41" t="s">
        <v>8</v>
      </c>
      <c r="C10" s="42" t="s">
        <v>9</v>
      </c>
      <c r="D10" s="42" t="s">
        <v>470</v>
      </c>
      <c r="E10" s="42">
        <v>0</v>
      </c>
      <c r="F10" s="42">
        <v>0</v>
      </c>
      <c r="G10" s="43">
        <v>0</v>
      </c>
      <c r="H10" s="43">
        <v>5000</v>
      </c>
      <c r="J10" s="25"/>
      <c r="K10" s="43">
        <v>5000</v>
      </c>
      <c r="L10" s="25"/>
      <c r="M10" s="27"/>
      <c r="N10" s="25"/>
      <c r="O10" s="2" t="b">
        <f t="shared" si="0"/>
        <v>1</v>
      </c>
      <c r="P10" s="12">
        <f t="shared" ref="P10:P38" si="2">P9+J10-K10</f>
        <v>20724.570000000102</v>
      </c>
      <c r="R10" s="20">
        <f t="shared" ref="R10:R47" si="3">A10</f>
        <v>42321</v>
      </c>
      <c r="S10" s="25" t="s">
        <v>275</v>
      </c>
      <c r="T10" s="25">
        <v>1</v>
      </c>
      <c r="U10" s="25" t="s">
        <v>203</v>
      </c>
      <c r="V10" s="25"/>
      <c r="W10" s="23" t="str">
        <f t="shared" si="1"/>
        <v>-</v>
      </c>
      <c r="X10" s="23">
        <f t="shared" si="1"/>
        <v>5000</v>
      </c>
      <c r="AC10" s="16" t="s">
        <v>171</v>
      </c>
    </row>
    <row r="11" spans="1:29" ht="13.5" x14ac:dyDescent="0.25">
      <c r="A11" s="40">
        <v>42321</v>
      </c>
      <c r="B11" s="41" t="s">
        <v>13</v>
      </c>
      <c r="C11" s="42" t="s">
        <v>132</v>
      </c>
      <c r="D11" s="42" t="s">
        <v>553</v>
      </c>
      <c r="E11" s="42">
        <v>0</v>
      </c>
      <c r="F11" s="42">
        <v>0</v>
      </c>
      <c r="G11" s="43">
        <v>272500</v>
      </c>
      <c r="H11" s="43">
        <v>0</v>
      </c>
      <c r="J11" s="27"/>
      <c r="K11" s="27"/>
      <c r="L11" s="43">
        <v>272500</v>
      </c>
      <c r="M11" s="43">
        <v>0</v>
      </c>
      <c r="N11" s="25"/>
      <c r="O11" s="2" t="b">
        <f t="shared" si="0"/>
        <v>1</v>
      </c>
      <c r="P11" s="12">
        <f t="shared" si="2"/>
        <v>20724.570000000102</v>
      </c>
      <c r="R11" s="20">
        <f t="shared" si="3"/>
        <v>42321</v>
      </c>
      <c r="S11" s="25" t="s">
        <v>276</v>
      </c>
      <c r="T11" s="25">
        <v>1</v>
      </c>
      <c r="U11" s="25" t="s">
        <v>203</v>
      </c>
      <c r="V11" s="25"/>
      <c r="W11" s="23">
        <f t="shared" si="1"/>
        <v>4873.8347510677722</v>
      </c>
      <c r="X11" s="23" t="str">
        <f t="shared" si="1"/>
        <v>-</v>
      </c>
      <c r="AC11" s="16" t="s">
        <v>218</v>
      </c>
    </row>
    <row r="12" spans="1:29" ht="13.5" x14ac:dyDescent="0.25">
      <c r="A12" s="40">
        <v>42321</v>
      </c>
      <c r="B12" s="41" t="s">
        <v>13</v>
      </c>
      <c r="C12" s="42" t="s">
        <v>551</v>
      </c>
      <c r="D12" s="42" t="s">
        <v>554</v>
      </c>
      <c r="E12" s="42">
        <v>0</v>
      </c>
      <c r="F12" s="42">
        <v>0</v>
      </c>
      <c r="G12" s="43">
        <v>0</v>
      </c>
      <c r="H12" s="43">
        <v>409431</v>
      </c>
      <c r="J12" s="27"/>
      <c r="K12" s="27"/>
      <c r="L12" s="43">
        <v>0</v>
      </c>
      <c r="M12" s="43">
        <v>409431</v>
      </c>
      <c r="N12" s="25"/>
      <c r="O12" s="2" t="b">
        <f t="shared" si="0"/>
        <v>1</v>
      </c>
      <c r="P12" s="12">
        <f t="shared" si="2"/>
        <v>20724.570000000102</v>
      </c>
      <c r="R12" s="20">
        <f t="shared" si="3"/>
        <v>42321</v>
      </c>
      <c r="S12" s="25" t="s">
        <v>171</v>
      </c>
      <c r="T12" s="25">
        <v>1</v>
      </c>
      <c r="U12" s="25" t="s">
        <v>572</v>
      </c>
      <c r="V12" s="25"/>
      <c r="W12" s="23" t="str">
        <f t="shared" si="1"/>
        <v>-</v>
      </c>
      <c r="X12" s="23">
        <f t="shared" si="1"/>
        <v>7322.9322420712988</v>
      </c>
      <c r="AC12" s="16" t="s">
        <v>153</v>
      </c>
    </row>
    <row r="13" spans="1:29" ht="13.5" x14ac:dyDescent="0.25">
      <c r="A13" s="40">
        <v>42321</v>
      </c>
      <c r="B13" s="41" t="s">
        <v>13</v>
      </c>
      <c r="C13" s="42" t="s">
        <v>9</v>
      </c>
      <c r="D13" s="42" t="s">
        <v>397</v>
      </c>
      <c r="E13" s="42">
        <v>0</v>
      </c>
      <c r="F13" s="42">
        <v>0</v>
      </c>
      <c r="G13" s="43">
        <v>0</v>
      </c>
      <c r="H13" s="43">
        <v>200000</v>
      </c>
      <c r="J13" s="25"/>
      <c r="K13" s="25"/>
      <c r="L13" s="43">
        <v>0</v>
      </c>
      <c r="M13" s="43">
        <v>200000</v>
      </c>
      <c r="N13" s="25"/>
      <c r="O13" s="2" t="b">
        <f t="shared" si="0"/>
        <v>1</v>
      </c>
      <c r="P13" s="12">
        <f t="shared" si="2"/>
        <v>20724.570000000102</v>
      </c>
      <c r="R13" s="20">
        <f t="shared" si="3"/>
        <v>42321</v>
      </c>
      <c r="S13" s="25" t="s">
        <v>347</v>
      </c>
      <c r="T13" s="25">
        <v>1</v>
      </c>
      <c r="U13" s="25" t="s">
        <v>203</v>
      </c>
      <c r="V13" s="25"/>
      <c r="W13" s="23" t="str">
        <f t="shared" si="1"/>
        <v>-</v>
      </c>
      <c r="X13" s="23">
        <f t="shared" si="1"/>
        <v>3577.1264228020345</v>
      </c>
      <c r="AC13" s="16" t="s">
        <v>155</v>
      </c>
    </row>
    <row r="14" spans="1:29" ht="13.5" x14ac:dyDescent="0.25">
      <c r="A14" s="40">
        <v>42321</v>
      </c>
      <c r="B14" s="41" t="s">
        <v>13</v>
      </c>
      <c r="C14" s="42" t="s">
        <v>69</v>
      </c>
      <c r="D14" s="42" t="s">
        <v>519</v>
      </c>
      <c r="E14" s="42">
        <v>0</v>
      </c>
      <c r="F14" s="42">
        <v>0</v>
      </c>
      <c r="G14" s="43">
        <v>0</v>
      </c>
      <c r="H14" s="43">
        <v>42629.47</v>
      </c>
      <c r="J14" s="25"/>
      <c r="K14" s="25"/>
      <c r="L14" s="43">
        <v>0</v>
      </c>
      <c r="M14" s="43">
        <v>42629.47</v>
      </c>
      <c r="N14" s="25"/>
      <c r="O14" s="2" t="b">
        <f t="shared" si="0"/>
        <v>1</v>
      </c>
      <c r="P14" s="12">
        <f t="shared" si="2"/>
        <v>20724.570000000102</v>
      </c>
      <c r="R14" s="20">
        <f t="shared" si="3"/>
        <v>42321</v>
      </c>
      <c r="S14" s="25" t="s">
        <v>173</v>
      </c>
      <c r="T14" s="25">
        <v>1</v>
      </c>
      <c r="U14" s="25" t="s">
        <v>205</v>
      </c>
      <c r="V14" s="25"/>
      <c r="W14" s="23" t="str">
        <f t="shared" si="1"/>
        <v>-</v>
      </c>
      <c r="X14" s="23">
        <f t="shared" si="1"/>
        <v>762.45501763523328</v>
      </c>
      <c r="AC14" s="16" t="s">
        <v>164</v>
      </c>
    </row>
    <row r="15" spans="1:29" ht="13.5" x14ac:dyDescent="0.25">
      <c r="A15" s="40">
        <v>42321</v>
      </c>
      <c r="B15" s="41" t="s">
        <v>13</v>
      </c>
      <c r="C15" s="42" t="s">
        <v>29</v>
      </c>
      <c r="D15" s="42" t="s">
        <v>520</v>
      </c>
      <c r="E15" s="42">
        <v>0</v>
      </c>
      <c r="F15" s="42">
        <v>0</v>
      </c>
      <c r="G15" s="43">
        <v>0</v>
      </c>
      <c r="H15" s="43">
        <v>693.2</v>
      </c>
      <c r="J15" s="25"/>
      <c r="K15" s="25"/>
      <c r="L15" s="43">
        <v>0</v>
      </c>
      <c r="M15" s="43">
        <v>693.2</v>
      </c>
      <c r="N15" s="25"/>
      <c r="O15" s="2" t="b">
        <f t="shared" si="0"/>
        <v>1</v>
      </c>
      <c r="P15" s="12">
        <f t="shared" si="2"/>
        <v>20724.570000000102</v>
      </c>
      <c r="R15" s="20">
        <f t="shared" si="3"/>
        <v>42321</v>
      </c>
      <c r="S15" s="25" t="s">
        <v>159</v>
      </c>
      <c r="T15" s="25">
        <v>1</v>
      </c>
      <c r="U15" s="25" t="s">
        <v>203</v>
      </c>
      <c r="V15" s="25"/>
      <c r="W15" s="23" t="str">
        <f t="shared" ref="W15:X62" si="4">IF((J15+L15/$X$6)&gt;0,(J15+L15/$X$6),"-")</f>
        <v>-</v>
      </c>
      <c r="X15" s="23">
        <f t="shared" si="4"/>
        <v>12.398320181431853</v>
      </c>
      <c r="AC15" s="16" t="s">
        <v>156</v>
      </c>
    </row>
    <row r="16" spans="1:29" ht="13.5" x14ac:dyDescent="0.25">
      <c r="A16" s="40">
        <v>42321</v>
      </c>
      <c r="B16" s="41" t="s">
        <v>13</v>
      </c>
      <c r="C16" s="42" t="s">
        <v>66</v>
      </c>
      <c r="D16" s="42" t="s">
        <v>68</v>
      </c>
      <c r="E16" s="42">
        <v>0</v>
      </c>
      <c r="F16" s="42">
        <v>0</v>
      </c>
      <c r="G16" s="43">
        <v>0</v>
      </c>
      <c r="H16" s="43">
        <v>21600</v>
      </c>
      <c r="J16" s="25"/>
      <c r="K16" s="25"/>
      <c r="L16" s="43">
        <v>0</v>
      </c>
      <c r="M16" s="43">
        <v>21600</v>
      </c>
      <c r="N16" s="25"/>
      <c r="O16" s="2" t="b">
        <f t="shared" si="0"/>
        <v>1</v>
      </c>
      <c r="P16" s="12">
        <f t="shared" si="2"/>
        <v>20724.570000000102</v>
      </c>
      <c r="R16" s="20">
        <f t="shared" si="3"/>
        <v>42321</v>
      </c>
      <c r="S16" s="25" t="s">
        <v>174</v>
      </c>
      <c r="T16" s="25">
        <v>1</v>
      </c>
      <c r="U16" s="25" t="s">
        <v>206</v>
      </c>
      <c r="V16" s="25"/>
      <c r="W16" s="23" t="str">
        <f t="shared" si="4"/>
        <v>-</v>
      </c>
      <c r="X16" s="23">
        <f t="shared" si="4"/>
        <v>386.32965366261971</v>
      </c>
      <c r="AC16" s="16" t="s">
        <v>219</v>
      </c>
    </row>
    <row r="17" spans="1:29" ht="13.5" x14ac:dyDescent="0.25">
      <c r="A17" s="40">
        <v>42321</v>
      </c>
      <c r="B17" s="41" t="s">
        <v>13</v>
      </c>
      <c r="C17" s="42" t="s">
        <v>29</v>
      </c>
      <c r="D17" s="42" t="s">
        <v>70</v>
      </c>
      <c r="E17" s="42">
        <v>0</v>
      </c>
      <c r="F17" s="42">
        <v>0</v>
      </c>
      <c r="G17" s="43">
        <v>0</v>
      </c>
      <c r="H17" s="43">
        <v>21600</v>
      </c>
      <c r="J17" s="25"/>
      <c r="K17" s="25"/>
      <c r="L17" s="43">
        <v>0</v>
      </c>
      <c r="M17" s="43">
        <v>21600</v>
      </c>
      <c r="N17" s="25"/>
      <c r="O17" s="2" t="b">
        <f t="shared" si="0"/>
        <v>1</v>
      </c>
      <c r="P17" s="12">
        <f t="shared" si="2"/>
        <v>20724.570000000102</v>
      </c>
      <c r="R17" s="20">
        <f t="shared" si="3"/>
        <v>42321</v>
      </c>
      <c r="S17" s="25" t="s">
        <v>174</v>
      </c>
      <c r="T17" s="25">
        <v>1</v>
      </c>
      <c r="U17" s="25" t="s">
        <v>206</v>
      </c>
      <c r="V17" s="25"/>
      <c r="W17" s="23" t="str">
        <f t="shared" si="4"/>
        <v>-</v>
      </c>
      <c r="X17" s="23">
        <f t="shared" si="4"/>
        <v>386.32965366261971</v>
      </c>
      <c r="AC17" s="16" t="s">
        <v>356</v>
      </c>
    </row>
    <row r="18" spans="1:29" ht="13.5" x14ac:dyDescent="0.25">
      <c r="A18" s="40">
        <v>42321</v>
      </c>
      <c r="B18" s="41" t="s">
        <v>13</v>
      </c>
      <c r="C18" s="42" t="s">
        <v>66</v>
      </c>
      <c r="D18" s="42" t="s">
        <v>58</v>
      </c>
      <c r="E18" s="42">
        <v>0</v>
      </c>
      <c r="F18" s="42">
        <v>0</v>
      </c>
      <c r="G18" s="43">
        <v>0</v>
      </c>
      <c r="H18" s="43">
        <v>693.2</v>
      </c>
      <c r="J18" s="25"/>
      <c r="K18" s="25"/>
      <c r="L18" s="43">
        <v>0</v>
      </c>
      <c r="M18" s="43">
        <v>693.2</v>
      </c>
      <c r="N18" s="25"/>
      <c r="O18" s="2" t="b">
        <f t="shared" si="0"/>
        <v>1</v>
      </c>
      <c r="P18" s="12">
        <f t="shared" si="2"/>
        <v>20724.570000000102</v>
      </c>
      <c r="R18" s="20">
        <f t="shared" si="3"/>
        <v>42321</v>
      </c>
      <c r="S18" s="25" t="s">
        <v>159</v>
      </c>
      <c r="T18" s="25">
        <v>2</v>
      </c>
      <c r="U18" s="25" t="s">
        <v>203</v>
      </c>
      <c r="V18" s="25"/>
      <c r="W18" s="23" t="str">
        <f t="shared" si="4"/>
        <v>-</v>
      </c>
      <c r="X18" s="23">
        <f t="shared" si="4"/>
        <v>12.398320181431853</v>
      </c>
      <c r="AC18" s="16" t="s">
        <v>161</v>
      </c>
    </row>
    <row r="19" spans="1:29" ht="13.5" x14ac:dyDescent="0.25">
      <c r="A19" s="40">
        <v>42321</v>
      </c>
      <c r="B19" s="41" t="s">
        <v>14</v>
      </c>
      <c r="C19" s="42" t="s">
        <v>18</v>
      </c>
      <c r="D19" s="42" t="s">
        <v>555</v>
      </c>
      <c r="E19" s="42">
        <v>0</v>
      </c>
      <c r="F19" s="42">
        <v>0</v>
      </c>
      <c r="G19" s="43">
        <v>0</v>
      </c>
      <c r="H19" s="43">
        <v>600</v>
      </c>
      <c r="J19" s="25"/>
      <c r="K19" s="25"/>
      <c r="L19" s="43">
        <v>0</v>
      </c>
      <c r="M19" s="43">
        <v>600</v>
      </c>
      <c r="N19" s="25"/>
      <c r="O19" s="2" t="b">
        <f t="shared" si="0"/>
        <v>1</v>
      </c>
      <c r="P19" s="12">
        <f t="shared" si="2"/>
        <v>20724.570000000102</v>
      </c>
      <c r="R19" s="20">
        <f t="shared" si="3"/>
        <v>42321</v>
      </c>
      <c r="S19" s="25" t="s">
        <v>149</v>
      </c>
      <c r="T19" s="25">
        <v>1</v>
      </c>
      <c r="U19" s="25" t="s">
        <v>659</v>
      </c>
      <c r="V19" s="25"/>
      <c r="W19" s="23" t="str">
        <f t="shared" si="4"/>
        <v>-</v>
      </c>
      <c r="X19" s="23">
        <f t="shared" si="4"/>
        <v>10.731379268406103</v>
      </c>
      <c r="AC19" s="16" t="s">
        <v>167</v>
      </c>
    </row>
    <row r="20" spans="1:29" ht="13.5" x14ac:dyDescent="0.25">
      <c r="A20" s="40">
        <v>42321</v>
      </c>
      <c r="B20" s="41" t="s">
        <v>14</v>
      </c>
      <c r="C20" s="42" t="s">
        <v>16</v>
      </c>
      <c r="D20" s="42" t="s">
        <v>49</v>
      </c>
      <c r="E20" s="42">
        <v>0</v>
      </c>
      <c r="F20" s="42">
        <v>0</v>
      </c>
      <c r="G20" s="43">
        <v>0</v>
      </c>
      <c r="H20" s="43">
        <v>10725</v>
      </c>
      <c r="J20" s="25"/>
      <c r="K20" s="25"/>
      <c r="L20" s="43">
        <v>0</v>
      </c>
      <c r="M20" s="43">
        <v>10725</v>
      </c>
      <c r="N20" s="25"/>
      <c r="O20" s="2" t="b">
        <f t="shared" si="0"/>
        <v>1</v>
      </c>
      <c r="P20" s="12">
        <f t="shared" si="2"/>
        <v>20724.570000000102</v>
      </c>
      <c r="R20" s="20">
        <f t="shared" si="3"/>
        <v>42321</v>
      </c>
      <c r="S20" s="25" t="s">
        <v>153</v>
      </c>
      <c r="T20" s="25">
        <v>1</v>
      </c>
      <c r="U20" s="25" t="s">
        <v>660</v>
      </c>
      <c r="V20" s="25"/>
      <c r="W20" s="23" t="str">
        <f t="shared" si="4"/>
        <v>-</v>
      </c>
      <c r="X20" s="23">
        <f t="shared" si="4"/>
        <v>191.8234044227591</v>
      </c>
      <c r="AC20" s="16" t="s">
        <v>220</v>
      </c>
    </row>
    <row r="21" spans="1:29" ht="13.5" x14ac:dyDescent="0.25">
      <c r="A21" s="40">
        <v>42321</v>
      </c>
      <c r="B21" s="41" t="s">
        <v>14</v>
      </c>
      <c r="C21" s="42" t="s">
        <v>29</v>
      </c>
      <c r="D21" s="42" t="s">
        <v>556</v>
      </c>
      <c r="E21" s="42">
        <v>0</v>
      </c>
      <c r="F21" s="42">
        <v>0</v>
      </c>
      <c r="G21" s="43">
        <v>0</v>
      </c>
      <c r="H21" s="43">
        <v>1000</v>
      </c>
      <c r="J21" s="25"/>
      <c r="K21" s="25"/>
      <c r="L21" s="43">
        <v>0</v>
      </c>
      <c r="M21" s="43">
        <v>1000</v>
      </c>
      <c r="N21" s="25"/>
      <c r="O21" s="2" t="b">
        <f t="shared" si="0"/>
        <v>1</v>
      </c>
      <c r="P21" s="12">
        <f t="shared" si="2"/>
        <v>20724.570000000102</v>
      </c>
      <c r="R21" s="20">
        <f t="shared" si="3"/>
        <v>42321</v>
      </c>
      <c r="S21" s="25" t="s">
        <v>356</v>
      </c>
      <c r="T21" s="25">
        <v>1</v>
      </c>
      <c r="U21" s="25" t="s">
        <v>631</v>
      </c>
      <c r="V21" s="25"/>
      <c r="W21" s="23" t="str">
        <f t="shared" si="4"/>
        <v>-</v>
      </c>
      <c r="X21" s="23">
        <f t="shared" si="4"/>
        <v>17.885632114010171</v>
      </c>
      <c r="AC21" s="16" t="s">
        <v>162</v>
      </c>
    </row>
    <row r="22" spans="1:29" ht="13.5" x14ac:dyDescent="0.25">
      <c r="A22" s="40">
        <v>42321</v>
      </c>
      <c r="B22" s="41" t="s">
        <v>14</v>
      </c>
      <c r="C22" s="42" t="s">
        <v>29</v>
      </c>
      <c r="D22" s="42" t="s">
        <v>557</v>
      </c>
      <c r="E22" s="42">
        <v>0</v>
      </c>
      <c r="F22" s="42">
        <v>0</v>
      </c>
      <c r="G22" s="43">
        <v>0</v>
      </c>
      <c r="H22" s="43">
        <v>3000</v>
      </c>
      <c r="J22" s="25"/>
      <c r="K22" s="25"/>
      <c r="L22" s="43">
        <v>0</v>
      </c>
      <c r="M22" s="43">
        <v>3000</v>
      </c>
      <c r="N22" s="25"/>
      <c r="O22" s="2" t="b">
        <f t="shared" si="0"/>
        <v>1</v>
      </c>
      <c r="P22" s="12">
        <f t="shared" si="2"/>
        <v>20724.570000000102</v>
      </c>
      <c r="R22" s="20">
        <f t="shared" si="3"/>
        <v>42321</v>
      </c>
      <c r="S22" s="25" t="s">
        <v>166</v>
      </c>
      <c r="T22" s="25">
        <v>1</v>
      </c>
      <c r="U22" s="25" t="s">
        <v>610</v>
      </c>
      <c r="V22" s="25"/>
      <c r="W22" s="23" t="str">
        <f t="shared" si="4"/>
        <v>-</v>
      </c>
      <c r="X22" s="23">
        <f t="shared" si="4"/>
        <v>53.656896342030521</v>
      </c>
      <c r="AC22" s="16" t="s">
        <v>149</v>
      </c>
    </row>
    <row r="23" spans="1:29" ht="13.5" x14ac:dyDescent="0.25">
      <c r="A23" s="40">
        <v>42321</v>
      </c>
      <c r="B23" s="41" t="s">
        <v>14</v>
      </c>
      <c r="C23" s="42" t="s">
        <v>20</v>
      </c>
      <c r="D23" s="42" t="s">
        <v>558</v>
      </c>
      <c r="E23" s="42">
        <v>0</v>
      </c>
      <c r="F23" s="42">
        <v>0</v>
      </c>
      <c r="G23" s="43">
        <v>0</v>
      </c>
      <c r="H23" s="43">
        <v>5000</v>
      </c>
      <c r="J23" s="25"/>
      <c r="K23" s="25"/>
      <c r="L23" s="43">
        <v>0</v>
      </c>
      <c r="M23" s="43">
        <v>5000</v>
      </c>
      <c r="N23" s="25"/>
      <c r="O23" s="2" t="b">
        <f t="shared" si="0"/>
        <v>1</v>
      </c>
      <c r="P23" s="12">
        <f t="shared" si="2"/>
        <v>20724.570000000102</v>
      </c>
      <c r="R23" s="20">
        <f t="shared" si="3"/>
        <v>42321</v>
      </c>
      <c r="S23" s="25" t="s">
        <v>282</v>
      </c>
      <c r="T23" s="25">
        <v>1</v>
      </c>
      <c r="U23" s="25" t="s">
        <v>215</v>
      </c>
      <c r="V23" s="25"/>
      <c r="W23" s="23" t="str">
        <f t="shared" si="4"/>
        <v>-</v>
      </c>
      <c r="X23" s="23">
        <f t="shared" si="4"/>
        <v>89.428160570050863</v>
      </c>
      <c r="AC23" s="16" t="s">
        <v>221</v>
      </c>
    </row>
    <row r="24" spans="1:29" ht="13.5" x14ac:dyDescent="0.25">
      <c r="A24" s="40">
        <v>42321</v>
      </c>
      <c r="B24" s="41" t="s">
        <v>14</v>
      </c>
      <c r="C24" s="42" t="s">
        <v>29</v>
      </c>
      <c r="D24" s="42" t="s">
        <v>550</v>
      </c>
      <c r="E24" s="42">
        <v>0</v>
      </c>
      <c r="F24" s="42">
        <v>0</v>
      </c>
      <c r="G24" s="43">
        <v>0</v>
      </c>
      <c r="H24" s="43">
        <v>9000</v>
      </c>
      <c r="J24" s="25"/>
      <c r="K24" s="25"/>
      <c r="L24" s="43">
        <v>0</v>
      </c>
      <c r="M24" s="43">
        <v>9000</v>
      </c>
      <c r="N24" s="25"/>
      <c r="O24" s="2" t="b">
        <f t="shared" si="0"/>
        <v>1</v>
      </c>
      <c r="P24" s="12">
        <f t="shared" si="2"/>
        <v>20724.570000000102</v>
      </c>
      <c r="R24" s="20">
        <f t="shared" si="3"/>
        <v>42321</v>
      </c>
      <c r="S24" s="25" t="s">
        <v>166</v>
      </c>
      <c r="T24" s="25">
        <v>1</v>
      </c>
      <c r="U24" s="25" t="s">
        <v>353</v>
      </c>
      <c r="V24" s="25"/>
      <c r="W24" s="23" t="str">
        <f t="shared" si="4"/>
        <v>-</v>
      </c>
      <c r="X24" s="23">
        <f t="shared" si="4"/>
        <v>160.97068902609155</v>
      </c>
      <c r="AC24" s="16" t="s">
        <v>159</v>
      </c>
    </row>
    <row r="25" spans="1:29" ht="13.5" x14ac:dyDescent="0.25">
      <c r="A25" s="40">
        <v>42321</v>
      </c>
      <c r="B25" s="41" t="s">
        <v>14</v>
      </c>
      <c r="C25" s="42" t="s">
        <v>29</v>
      </c>
      <c r="D25" s="42" t="s">
        <v>559</v>
      </c>
      <c r="E25" s="42">
        <v>0</v>
      </c>
      <c r="F25" s="42">
        <v>0</v>
      </c>
      <c r="G25" s="43">
        <v>0</v>
      </c>
      <c r="H25" s="43">
        <v>2000</v>
      </c>
      <c r="J25" s="25"/>
      <c r="K25" s="25"/>
      <c r="L25" s="43">
        <v>0</v>
      </c>
      <c r="M25" s="43">
        <v>2000</v>
      </c>
      <c r="N25" s="25"/>
      <c r="O25" s="2" t="b">
        <f t="shared" si="0"/>
        <v>1</v>
      </c>
      <c r="P25" s="12">
        <f t="shared" si="2"/>
        <v>20724.570000000102</v>
      </c>
      <c r="R25" s="20">
        <f t="shared" si="3"/>
        <v>42321</v>
      </c>
      <c r="S25" s="25" t="s">
        <v>166</v>
      </c>
      <c r="T25" s="25">
        <v>2</v>
      </c>
      <c r="U25" s="25" t="s">
        <v>661</v>
      </c>
      <c r="V25" s="25"/>
      <c r="W25" s="23" t="str">
        <f t="shared" si="4"/>
        <v>-</v>
      </c>
      <c r="X25" s="23">
        <f t="shared" si="4"/>
        <v>35.771264228020343</v>
      </c>
      <c r="AC25" s="16" t="s">
        <v>163</v>
      </c>
    </row>
    <row r="26" spans="1:29" ht="13.5" x14ac:dyDescent="0.25">
      <c r="A26" s="40">
        <v>42321</v>
      </c>
      <c r="B26" s="41" t="s">
        <v>14</v>
      </c>
      <c r="C26" s="42" t="s">
        <v>16</v>
      </c>
      <c r="D26" s="42" t="s">
        <v>23</v>
      </c>
      <c r="E26" s="42">
        <v>0</v>
      </c>
      <c r="F26" s="42">
        <v>0</v>
      </c>
      <c r="G26" s="43">
        <v>0</v>
      </c>
      <c r="H26" s="43">
        <v>425</v>
      </c>
      <c r="J26" s="25"/>
      <c r="K26" s="25"/>
      <c r="L26" s="43">
        <v>0</v>
      </c>
      <c r="M26" s="43">
        <v>425</v>
      </c>
      <c r="N26" s="25"/>
      <c r="O26" s="2" t="b">
        <f t="shared" si="0"/>
        <v>1</v>
      </c>
      <c r="P26" s="12">
        <f t="shared" si="2"/>
        <v>20724.570000000102</v>
      </c>
      <c r="R26" s="20">
        <f t="shared" si="3"/>
        <v>42321</v>
      </c>
      <c r="S26" s="25" t="s">
        <v>155</v>
      </c>
      <c r="T26" s="25">
        <v>1</v>
      </c>
      <c r="U26" s="25" t="s">
        <v>288</v>
      </c>
      <c r="V26" s="25"/>
      <c r="W26" s="23" t="str">
        <f t="shared" si="4"/>
        <v>-</v>
      </c>
      <c r="X26" s="23">
        <f t="shared" si="4"/>
        <v>7.6013936484543239</v>
      </c>
      <c r="AC26" s="16" t="s">
        <v>166</v>
      </c>
    </row>
    <row r="27" spans="1:29" ht="13.5" x14ac:dyDescent="0.25">
      <c r="A27" s="40">
        <v>42321</v>
      </c>
      <c r="B27" s="41" t="s">
        <v>14</v>
      </c>
      <c r="C27" s="42" t="s">
        <v>18</v>
      </c>
      <c r="D27" s="42" t="s">
        <v>560</v>
      </c>
      <c r="E27" s="42">
        <v>0</v>
      </c>
      <c r="F27" s="42">
        <v>0</v>
      </c>
      <c r="G27" s="43">
        <v>0</v>
      </c>
      <c r="H27" s="43">
        <v>2330</v>
      </c>
      <c r="J27" s="25"/>
      <c r="K27" s="25"/>
      <c r="L27" s="43">
        <v>0</v>
      </c>
      <c r="M27" s="43">
        <v>2330</v>
      </c>
      <c r="N27" s="25"/>
      <c r="O27" s="2" t="b">
        <f t="shared" si="0"/>
        <v>1</v>
      </c>
      <c r="P27" s="12">
        <f t="shared" si="2"/>
        <v>20724.570000000102</v>
      </c>
      <c r="R27" s="20">
        <f t="shared" si="3"/>
        <v>42321</v>
      </c>
      <c r="S27" s="25" t="s">
        <v>161</v>
      </c>
      <c r="T27" s="25">
        <v>1</v>
      </c>
      <c r="U27" s="25" t="s">
        <v>375</v>
      </c>
      <c r="V27" s="25"/>
      <c r="W27" s="23" t="str">
        <f t="shared" si="4"/>
        <v>-</v>
      </c>
      <c r="X27" s="23">
        <f t="shared" si="4"/>
        <v>41.673522825643701</v>
      </c>
      <c r="AC27" s="16" t="s">
        <v>222</v>
      </c>
    </row>
    <row r="28" spans="1:29" ht="13.5" x14ac:dyDescent="0.25">
      <c r="A28" s="40">
        <v>42321</v>
      </c>
      <c r="B28" s="41" t="s">
        <v>14</v>
      </c>
      <c r="C28" s="42" t="s">
        <v>11</v>
      </c>
      <c r="D28" s="42" t="s">
        <v>26</v>
      </c>
      <c r="E28" s="42">
        <v>0</v>
      </c>
      <c r="F28" s="42">
        <v>0</v>
      </c>
      <c r="G28" s="43">
        <v>0</v>
      </c>
      <c r="H28" s="43">
        <v>14000</v>
      </c>
      <c r="J28" s="25"/>
      <c r="K28" s="25"/>
      <c r="L28" s="43">
        <v>0</v>
      </c>
      <c r="M28" s="43">
        <v>14000</v>
      </c>
      <c r="N28" s="25"/>
      <c r="O28" s="2" t="b">
        <f t="shared" si="0"/>
        <v>1</v>
      </c>
      <c r="P28" s="12">
        <f t="shared" si="2"/>
        <v>20724.570000000102</v>
      </c>
      <c r="R28" s="20">
        <f t="shared" si="3"/>
        <v>42321</v>
      </c>
      <c r="S28" s="25" t="s">
        <v>152</v>
      </c>
      <c r="T28" s="25">
        <v>1</v>
      </c>
      <c r="U28" s="25" t="s">
        <v>175</v>
      </c>
      <c r="V28" s="25"/>
      <c r="W28" s="23" t="str">
        <f t="shared" si="4"/>
        <v>-</v>
      </c>
      <c r="X28" s="23">
        <f t="shared" si="4"/>
        <v>250.39884959614241</v>
      </c>
      <c r="AC28" s="16" t="s">
        <v>152</v>
      </c>
    </row>
    <row r="29" spans="1:29" ht="13.5" x14ac:dyDescent="0.25">
      <c r="A29" s="40">
        <v>42321</v>
      </c>
      <c r="B29" s="41" t="s">
        <v>14</v>
      </c>
      <c r="C29" s="42" t="s">
        <v>20</v>
      </c>
      <c r="D29" s="42" t="s">
        <v>561</v>
      </c>
      <c r="E29" s="42">
        <v>0</v>
      </c>
      <c r="F29" s="42">
        <v>0</v>
      </c>
      <c r="G29" s="43">
        <v>0</v>
      </c>
      <c r="H29" s="43">
        <v>400</v>
      </c>
      <c r="J29" s="25"/>
      <c r="K29" s="25"/>
      <c r="L29" s="43">
        <v>0</v>
      </c>
      <c r="M29" s="43">
        <v>400</v>
      </c>
      <c r="N29" s="25"/>
      <c r="O29" s="2" t="b">
        <f t="shared" si="0"/>
        <v>1</v>
      </c>
      <c r="P29" s="12">
        <f t="shared" si="2"/>
        <v>20724.570000000102</v>
      </c>
      <c r="R29" s="20">
        <f t="shared" si="3"/>
        <v>42321</v>
      </c>
      <c r="S29" s="25" t="s">
        <v>164</v>
      </c>
      <c r="T29" s="25">
        <v>1</v>
      </c>
      <c r="U29" s="25" t="s">
        <v>178</v>
      </c>
      <c r="V29" s="25"/>
      <c r="W29" s="23" t="str">
        <f t="shared" si="4"/>
        <v>-</v>
      </c>
      <c r="X29" s="23">
        <f t="shared" si="4"/>
        <v>7.154252845604069</v>
      </c>
      <c r="AC29" s="16" t="s">
        <v>151</v>
      </c>
    </row>
    <row r="30" spans="1:29" ht="13.5" x14ac:dyDescent="0.25">
      <c r="A30" s="40">
        <v>42321</v>
      </c>
      <c r="B30" s="41" t="s">
        <v>14</v>
      </c>
      <c r="C30" s="42" t="s">
        <v>18</v>
      </c>
      <c r="D30" s="42" t="s">
        <v>138</v>
      </c>
      <c r="E30" s="42">
        <v>0</v>
      </c>
      <c r="F30" s="42">
        <v>0</v>
      </c>
      <c r="G30" s="43">
        <v>0</v>
      </c>
      <c r="H30" s="43">
        <v>2750</v>
      </c>
      <c r="J30" s="25"/>
      <c r="K30" s="25"/>
      <c r="L30" s="43">
        <v>0</v>
      </c>
      <c r="M30" s="43">
        <v>2750</v>
      </c>
      <c r="N30" s="25"/>
      <c r="O30" s="2" t="b">
        <f t="shared" si="0"/>
        <v>1</v>
      </c>
      <c r="P30" s="12">
        <f t="shared" si="2"/>
        <v>20724.570000000102</v>
      </c>
      <c r="R30" s="20">
        <f t="shared" si="3"/>
        <v>42321</v>
      </c>
      <c r="S30" s="25" t="s">
        <v>167</v>
      </c>
      <c r="T30" s="25">
        <v>1</v>
      </c>
      <c r="U30" s="25" t="s">
        <v>662</v>
      </c>
      <c r="V30" s="25"/>
      <c r="W30" s="23" t="str">
        <f t="shared" si="4"/>
        <v>-</v>
      </c>
      <c r="X30" s="23">
        <f t="shared" si="4"/>
        <v>49.185488313527976</v>
      </c>
      <c r="AC30" s="16" t="s">
        <v>173</v>
      </c>
    </row>
    <row r="31" spans="1:29" ht="13.5" x14ac:dyDescent="0.25">
      <c r="A31" s="40">
        <v>42321</v>
      </c>
      <c r="B31" s="41" t="s">
        <v>14</v>
      </c>
      <c r="C31" s="42" t="s">
        <v>29</v>
      </c>
      <c r="D31" s="42" t="s">
        <v>562</v>
      </c>
      <c r="E31" s="42">
        <v>0</v>
      </c>
      <c r="F31" s="42">
        <v>0</v>
      </c>
      <c r="G31" s="43">
        <v>0</v>
      </c>
      <c r="H31" s="43">
        <v>3000</v>
      </c>
      <c r="J31" s="25"/>
      <c r="K31" s="25"/>
      <c r="L31" s="43">
        <v>0</v>
      </c>
      <c r="M31" s="43">
        <v>3000</v>
      </c>
      <c r="N31" s="25"/>
      <c r="O31" s="2" t="b">
        <f t="shared" si="0"/>
        <v>1</v>
      </c>
      <c r="P31" s="12">
        <f t="shared" si="2"/>
        <v>20724.570000000102</v>
      </c>
      <c r="R31" s="20">
        <f t="shared" si="3"/>
        <v>42321</v>
      </c>
      <c r="S31" s="25" t="s">
        <v>166</v>
      </c>
      <c r="T31" s="25">
        <v>3</v>
      </c>
      <c r="U31" s="25" t="s">
        <v>663</v>
      </c>
      <c r="V31" s="25"/>
      <c r="W31" s="23" t="str">
        <f t="shared" si="4"/>
        <v>-</v>
      </c>
      <c r="X31" s="23">
        <f t="shared" si="4"/>
        <v>53.656896342030521</v>
      </c>
      <c r="AC31" s="16" t="s">
        <v>174</v>
      </c>
    </row>
    <row r="32" spans="1:29" ht="13.5" x14ac:dyDescent="0.25">
      <c r="A32" s="40">
        <v>42321</v>
      </c>
      <c r="B32" s="41" t="s">
        <v>14</v>
      </c>
      <c r="C32" s="42" t="s">
        <v>132</v>
      </c>
      <c r="D32" s="42" t="s">
        <v>563</v>
      </c>
      <c r="E32" s="42">
        <v>0</v>
      </c>
      <c r="F32" s="42">
        <v>0</v>
      </c>
      <c r="G32" s="43">
        <v>200000</v>
      </c>
      <c r="H32" s="43">
        <v>0</v>
      </c>
      <c r="J32" s="25"/>
      <c r="K32" s="25"/>
      <c r="L32" s="43">
        <v>200000</v>
      </c>
      <c r="M32" s="43">
        <v>0</v>
      </c>
      <c r="N32" s="25"/>
      <c r="O32" s="2" t="b">
        <f t="shared" si="0"/>
        <v>1</v>
      </c>
      <c r="P32" s="12">
        <f t="shared" si="2"/>
        <v>20724.570000000102</v>
      </c>
      <c r="R32" s="20">
        <f t="shared" si="3"/>
        <v>42321</v>
      </c>
      <c r="S32" s="25" t="s">
        <v>279</v>
      </c>
      <c r="T32" s="25">
        <v>1</v>
      </c>
      <c r="U32" s="25" t="s">
        <v>646</v>
      </c>
      <c r="V32" s="25"/>
      <c r="W32" s="23">
        <f t="shared" si="4"/>
        <v>3577.1264228020345</v>
      </c>
      <c r="X32" s="23" t="str">
        <f t="shared" si="4"/>
        <v>-</v>
      </c>
      <c r="AC32" s="16" t="s">
        <v>273</v>
      </c>
    </row>
    <row r="33" spans="1:29" ht="13.5" x14ac:dyDescent="0.25">
      <c r="A33" s="30">
        <v>42327</v>
      </c>
      <c r="B33" s="31" t="s">
        <v>14</v>
      </c>
      <c r="C33" s="32" t="s">
        <v>11</v>
      </c>
      <c r="D33" s="32" t="s">
        <v>316</v>
      </c>
      <c r="E33" s="32">
        <v>0</v>
      </c>
      <c r="F33" s="32">
        <v>0</v>
      </c>
      <c r="G33" s="27">
        <v>0</v>
      </c>
      <c r="H33" s="27">
        <v>8500</v>
      </c>
      <c r="J33" s="25"/>
      <c r="K33" s="25"/>
      <c r="L33" s="27">
        <v>0</v>
      </c>
      <c r="M33" s="27">
        <v>8500</v>
      </c>
      <c r="N33" s="25"/>
      <c r="O33" s="2" t="b">
        <f t="shared" si="0"/>
        <v>1</v>
      </c>
      <c r="P33" s="12">
        <f t="shared" si="2"/>
        <v>20724.570000000102</v>
      </c>
      <c r="R33" s="20">
        <f t="shared" si="3"/>
        <v>42327</v>
      </c>
      <c r="S33" s="25" t="s">
        <v>151</v>
      </c>
      <c r="T33" s="25">
        <v>1</v>
      </c>
      <c r="U33" s="25" t="s">
        <v>664</v>
      </c>
      <c r="V33" s="25"/>
      <c r="W33" s="23" t="str">
        <f t="shared" si="4"/>
        <v>-</v>
      </c>
      <c r="X33" s="23">
        <f t="shared" si="4"/>
        <v>152.02787296908647</v>
      </c>
      <c r="AC33" s="16" t="s">
        <v>275</v>
      </c>
    </row>
    <row r="34" spans="1:29" ht="13.5" x14ac:dyDescent="0.25">
      <c r="A34" s="30">
        <v>42327</v>
      </c>
      <c r="B34" s="31" t="s">
        <v>14</v>
      </c>
      <c r="C34" s="32" t="s">
        <v>16</v>
      </c>
      <c r="D34" s="32" t="s">
        <v>49</v>
      </c>
      <c r="E34" s="32">
        <v>0</v>
      </c>
      <c r="F34" s="32">
        <v>0</v>
      </c>
      <c r="G34" s="27">
        <v>0</v>
      </c>
      <c r="H34" s="27">
        <v>18675</v>
      </c>
      <c r="J34" s="25"/>
      <c r="K34" s="25"/>
      <c r="L34" s="27">
        <v>0</v>
      </c>
      <c r="M34" s="27">
        <v>18675</v>
      </c>
      <c r="N34" s="25"/>
      <c r="O34" s="2" t="b">
        <f t="shared" si="0"/>
        <v>1</v>
      </c>
      <c r="P34" s="12">
        <f t="shared" si="2"/>
        <v>20724.570000000102</v>
      </c>
      <c r="R34" s="20">
        <f t="shared" si="3"/>
        <v>42327</v>
      </c>
      <c r="S34" s="25" t="s">
        <v>153</v>
      </c>
      <c r="T34" s="25">
        <v>2</v>
      </c>
      <c r="U34" s="25" t="s">
        <v>629</v>
      </c>
      <c r="V34" s="25"/>
      <c r="W34" s="23" t="str">
        <f t="shared" si="4"/>
        <v>-</v>
      </c>
      <c r="X34" s="23">
        <f t="shared" si="4"/>
        <v>334.01417972913998</v>
      </c>
      <c r="AC34" s="16" t="s">
        <v>276</v>
      </c>
    </row>
    <row r="35" spans="1:29" ht="13.5" x14ac:dyDescent="0.25">
      <c r="A35" s="30">
        <v>42327</v>
      </c>
      <c r="B35" s="31" t="s">
        <v>14</v>
      </c>
      <c r="C35" s="32" t="s">
        <v>11</v>
      </c>
      <c r="D35" s="32" t="s">
        <v>26</v>
      </c>
      <c r="E35" s="32">
        <v>0</v>
      </c>
      <c r="F35" s="32">
        <v>0</v>
      </c>
      <c r="G35" s="27">
        <v>0</v>
      </c>
      <c r="H35" s="27">
        <v>9000</v>
      </c>
      <c r="J35" s="25"/>
      <c r="K35" s="25"/>
      <c r="L35" s="27">
        <v>0</v>
      </c>
      <c r="M35" s="27">
        <v>9000</v>
      </c>
      <c r="N35" s="25"/>
      <c r="O35" s="2" t="b">
        <f t="shared" si="0"/>
        <v>1</v>
      </c>
      <c r="P35" s="12">
        <f t="shared" si="2"/>
        <v>20724.570000000102</v>
      </c>
      <c r="R35" s="20">
        <f t="shared" si="3"/>
        <v>42327</v>
      </c>
      <c r="S35" s="25" t="s">
        <v>152</v>
      </c>
      <c r="T35" s="25">
        <v>2</v>
      </c>
      <c r="U35" s="25" t="s">
        <v>175</v>
      </c>
      <c r="V35" s="25"/>
      <c r="W35" s="23" t="str">
        <f t="shared" si="4"/>
        <v>-</v>
      </c>
      <c r="X35" s="23">
        <f t="shared" si="4"/>
        <v>160.97068902609155</v>
      </c>
      <c r="AC35" s="16" t="s">
        <v>279</v>
      </c>
    </row>
    <row r="36" spans="1:29" ht="13.5" x14ac:dyDescent="0.25">
      <c r="A36" s="30">
        <v>42327</v>
      </c>
      <c r="B36" s="31" t="s">
        <v>14</v>
      </c>
      <c r="C36" s="32" t="s">
        <v>564</v>
      </c>
      <c r="D36" s="32" t="s">
        <v>565</v>
      </c>
      <c r="E36" s="32">
        <v>0</v>
      </c>
      <c r="F36" s="32">
        <v>0</v>
      </c>
      <c r="G36" s="27">
        <v>0</v>
      </c>
      <c r="H36" s="27">
        <v>18750</v>
      </c>
      <c r="J36" s="25"/>
      <c r="K36" s="25"/>
      <c r="L36" s="27">
        <v>0</v>
      </c>
      <c r="M36" s="27">
        <v>18750</v>
      </c>
      <c r="N36" s="25"/>
      <c r="O36" s="2" t="b">
        <f t="shared" si="0"/>
        <v>1</v>
      </c>
      <c r="P36" s="12">
        <f t="shared" si="2"/>
        <v>20724.570000000102</v>
      </c>
      <c r="R36" s="20">
        <f t="shared" si="3"/>
        <v>42327</v>
      </c>
      <c r="S36" s="25" t="s">
        <v>156</v>
      </c>
      <c r="T36" s="25">
        <v>1</v>
      </c>
      <c r="U36" s="25" t="s">
        <v>657</v>
      </c>
      <c r="V36" s="25"/>
      <c r="W36" s="23" t="str">
        <f t="shared" si="4"/>
        <v>-</v>
      </c>
      <c r="X36" s="23">
        <f t="shared" si="4"/>
        <v>335.35560213769077</v>
      </c>
      <c r="AC36" s="16" t="s">
        <v>347</v>
      </c>
    </row>
    <row r="37" spans="1:29" x14ac:dyDescent="0.25">
      <c r="A37" s="30">
        <v>42327</v>
      </c>
      <c r="B37" s="31" t="s">
        <v>14</v>
      </c>
      <c r="C37" s="32" t="s">
        <v>11</v>
      </c>
      <c r="D37" s="32" t="s">
        <v>566</v>
      </c>
      <c r="E37" s="32">
        <v>0</v>
      </c>
      <c r="F37" s="32">
        <v>0</v>
      </c>
      <c r="G37" s="27">
        <v>0</v>
      </c>
      <c r="H37" s="27">
        <v>450</v>
      </c>
      <c r="J37" s="25"/>
      <c r="K37" s="25"/>
      <c r="L37" s="27">
        <v>0</v>
      </c>
      <c r="M37" s="27">
        <v>450</v>
      </c>
      <c r="N37" s="25"/>
      <c r="O37" s="2" t="b">
        <f t="shared" si="0"/>
        <v>1</v>
      </c>
      <c r="P37" s="12">
        <f t="shared" si="2"/>
        <v>20724.570000000102</v>
      </c>
      <c r="R37" s="20">
        <f t="shared" si="3"/>
        <v>42327</v>
      </c>
      <c r="S37" s="25" t="s">
        <v>152</v>
      </c>
      <c r="T37" s="25">
        <v>3</v>
      </c>
      <c r="U37" s="25" t="s">
        <v>175</v>
      </c>
      <c r="V37" s="25"/>
      <c r="W37" s="23" t="str">
        <f t="shared" si="4"/>
        <v>-</v>
      </c>
      <c r="X37" s="23">
        <f t="shared" si="4"/>
        <v>8.0485344513045778</v>
      </c>
      <c r="AC37" s="17" t="s">
        <v>282</v>
      </c>
    </row>
    <row r="38" spans="1:29" x14ac:dyDescent="0.25">
      <c r="A38" s="30">
        <v>42327</v>
      </c>
      <c r="B38" s="31" t="s">
        <v>14</v>
      </c>
      <c r="C38" s="32" t="s">
        <v>18</v>
      </c>
      <c r="D38" s="32" t="s">
        <v>138</v>
      </c>
      <c r="E38" s="32">
        <v>0</v>
      </c>
      <c r="F38" s="32">
        <v>0</v>
      </c>
      <c r="G38" s="27">
        <v>0</v>
      </c>
      <c r="H38" s="27">
        <v>3600</v>
      </c>
      <c r="J38" s="25"/>
      <c r="K38" s="25"/>
      <c r="L38" s="27">
        <v>0</v>
      </c>
      <c r="M38" s="27">
        <v>3600</v>
      </c>
      <c r="N38" s="25"/>
      <c r="O38" s="2" t="b">
        <f t="shared" si="0"/>
        <v>1</v>
      </c>
      <c r="P38" s="12">
        <f t="shared" si="2"/>
        <v>20724.570000000102</v>
      </c>
      <c r="R38" s="20">
        <f t="shared" si="3"/>
        <v>42327</v>
      </c>
      <c r="S38" s="25" t="s">
        <v>167</v>
      </c>
      <c r="T38" s="25">
        <v>2</v>
      </c>
      <c r="U38" s="25" t="s">
        <v>665</v>
      </c>
      <c r="V38" s="25"/>
      <c r="W38" s="23" t="str">
        <f t="shared" si="4"/>
        <v>-</v>
      </c>
      <c r="X38" s="23">
        <f t="shared" si="4"/>
        <v>64.388275610436622</v>
      </c>
      <c r="AC38" s="17" t="s">
        <v>286</v>
      </c>
    </row>
    <row r="39" spans="1:29" x14ac:dyDescent="0.25">
      <c r="A39" s="30">
        <v>42338</v>
      </c>
      <c r="B39" s="31" t="s">
        <v>8</v>
      </c>
      <c r="C39" s="32" t="s">
        <v>60</v>
      </c>
      <c r="D39" s="32" t="s">
        <v>529</v>
      </c>
      <c r="E39" s="32">
        <v>0</v>
      </c>
      <c r="F39" s="32">
        <v>0</v>
      </c>
      <c r="G39" s="27">
        <v>22980</v>
      </c>
      <c r="H39" s="27">
        <v>0</v>
      </c>
      <c r="J39" s="27">
        <v>22980</v>
      </c>
      <c r="K39" s="27">
        <v>0</v>
      </c>
      <c r="L39" s="27"/>
      <c r="M39" s="27"/>
      <c r="N39" s="25"/>
      <c r="O39" s="2" t="b">
        <f t="shared" si="0"/>
        <v>1</v>
      </c>
      <c r="P39" s="12">
        <f t="shared" ref="P39:P47" si="5">P38+J39-K39</f>
        <v>43704.570000000102</v>
      </c>
      <c r="R39" s="20">
        <f t="shared" si="3"/>
        <v>42338</v>
      </c>
      <c r="S39" s="25" t="s">
        <v>279</v>
      </c>
      <c r="T39" s="25">
        <v>1</v>
      </c>
      <c r="U39" s="25" t="s">
        <v>670</v>
      </c>
      <c r="V39" s="25"/>
      <c r="W39" s="23">
        <f t="shared" si="4"/>
        <v>22980</v>
      </c>
      <c r="X39" s="23" t="str">
        <f t="shared" si="4"/>
        <v>-</v>
      </c>
      <c r="AC39" s="17" t="s">
        <v>289</v>
      </c>
    </row>
    <row r="40" spans="1:29" x14ac:dyDescent="0.25">
      <c r="A40" s="30">
        <v>42338</v>
      </c>
      <c r="B40" s="31" t="s">
        <v>8</v>
      </c>
      <c r="C40" s="32" t="s">
        <v>29</v>
      </c>
      <c r="D40" s="32" t="s">
        <v>666</v>
      </c>
      <c r="E40" s="32">
        <v>0</v>
      </c>
      <c r="F40" s="32">
        <v>0</v>
      </c>
      <c r="G40" s="27">
        <v>0</v>
      </c>
      <c r="H40" s="27">
        <v>13.53</v>
      </c>
      <c r="J40" s="27">
        <v>0</v>
      </c>
      <c r="K40" s="27">
        <v>13.53</v>
      </c>
      <c r="L40" s="27"/>
      <c r="M40" s="27"/>
      <c r="N40" s="25"/>
      <c r="O40" s="2" t="b">
        <f t="shared" si="0"/>
        <v>1</v>
      </c>
      <c r="P40" s="12">
        <f t="shared" si="5"/>
        <v>43691.040000000103</v>
      </c>
      <c r="R40" s="20">
        <f t="shared" si="3"/>
        <v>42338</v>
      </c>
      <c r="S40" s="25" t="s">
        <v>159</v>
      </c>
      <c r="T40" s="25">
        <v>3</v>
      </c>
      <c r="U40" s="25" t="s">
        <v>203</v>
      </c>
      <c r="V40" s="25"/>
      <c r="W40" s="23" t="str">
        <f t="shared" si="4"/>
        <v>-</v>
      </c>
      <c r="X40" s="23">
        <f t="shared" si="4"/>
        <v>13.53</v>
      </c>
      <c r="AC40" s="17" t="s">
        <v>154</v>
      </c>
    </row>
    <row r="41" spans="1:29" x14ac:dyDescent="0.25">
      <c r="A41" s="30">
        <v>42338</v>
      </c>
      <c r="B41" s="31" t="s">
        <v>8</v>
      </c>
      <c r="C41" s="32" t="s">
        <v>29</v>
      </c>
      <c r="D41" s="32" t="s">
        <v>667</v>
      </c>
      <c r="E41" s="32">
        <v>0</v>
      </c>
      <c r="F41" s="32">
        <v>0</v>
      </c>
      <c r="G41" s="27">
        <v>0</v>
      </c>
      <c r="H41" s="27">
        <v>34.5</v>
      </c>
      <c r="J41" s="27">
        <v>0</v>
      </c>
      <c r="K41" s="27">
        <v>34.5</v>
      </c>
      <c r="L41" s="27"/>
      <c r="M41" s="27"/>
      <c r="N41" s="25"/>
      <c r="O41" s="2" t="b">
        <f t="shared" si="0"/>
        <v>1</v>
      </c>
      <c r="P41" s="12">
        <f t="shared" si="5"/>
        <v>43656.540000000103</v>
      </c>
      <c r="R41" s="20">
        <f t="shared" si="3"/>
        <v>42338</v>
      </c>
      <c r="S41" s="25" t="s">
        <v>159</v>
      </c>
      <c r="T41" s="25">
        <v>4</v>
      </c>
      <c r="U41" s="25" t="s">
        <v>203</v>
      </c>
      <c r="V41" s="25"/>
      <c r="W41" s="23" t="str">
        <f t="shared" si="4"/>
        <v>-</v>
      </c>
      <c r="X41" s="23">
        <f t="shared" si="4"/>
        <v>34.5</v>
      </c>
      <c r="AC41" s="17" t="s">
        <v>346</v>
      </c>
    </row>
    <row r="42" spans="1:29" x14ac:dyDescent="0.25">
      <c r="A42" s="30">
        <v>42338</v>
      </c>
      <c r="B42" s="31" t="s">
        <v>13</v>
      </c>
      <c r="C42" s="32" t="s">
        <v>29</v>
      </c>
      <c r="D42" s="32" t="s">
        <v>666</v>
      </c>
      <c r="E42" s="32">
        <v>0</v>
      </c>
      <c r="F42" s="32">
        <v>0</v>
      </c>
      <c r="G42" s="27">
        <v>0</v>
      </c>
      <c r="H42" s="27">
        <v>605.20000000000005</v>
      </c>
      <c r="J42" s="25"/>
      <c r="K42" s="25"/>
      <c r="L42" s="27"/>
      <c r="M42" s="27">
        <v>605.20000000000005</v>
      </c>
      <c r="N42" s="25"/>
      <c r="O42" s="2" t="b">
        <f t="shared" si="0"/>
        <v>1</v>
      </c>
      <c r="P42" s="12">
        <f t="shared" si="5"/>
        <v>43656.540000000103</v>
      </c>
      <c r="R42" s="20">
        <f t="shared" si="3"/>
        <v>42338</v>
      </c>
      <c r="S42" s="25" t="s">
        <v>159</v>
      </c>
      <c r="T42" s="25">
        <v>5</v>
      </c>
      <c r="U42" s="25" t="s">
        <v>203</v>
      </c>
      <c r="V42" s="25"/>
      <c r="W42" s="23" t="str">
        <f t="shared" si="4"/>
        <v>-</v>
      </c>
      <c r="X42" s="23">
        <f t="shared" si="4"/>
        <v>10.824384555398957</v>
      </c>
      <c r="AC42" s="2" t="s">
        <v>371</v>
      </c>
    </row>
    <row r="43" spans="1:29" x14ac:dyDescent="0.25">
      <c r="A43" s="30">
        <v>42338</v>
      </c>
      <c r="B43" s="31" t="s">
        <v>14</v>
      </c>
      <c r="C43" s="32" t="s">
        <v>16</v>
      </c>
      <c r="D43" s="32" t="s">
        <v>23</v>
      </c>
      <c r="E43" s="32">
        <v>0</v>
      </c>
      <c r="F43" s="32">
        <v>0</v>
      </c>
      <c r="G43" s="27">
        <v>0</v>
      </c>
      <c r="H43" s="27">
        <v>660</v>
      </c>
      <c r="J43" s="25"/>
      <c r="K43" s="25"/>
      <c r="L43" s="27"/>
      <c r="M43" s="27">
        <v>660</v>
      </c>
      <c r="N43" s="25"/>
      <c r="O43" s="2" t="b">
        <f t="shared" si="0"/>
        <v>1</v>
      </c>
      <c r="P43" s="12">
        <f t="shared" si="5"/>
        <v>43656.540000000103</v>
      </c>
      <c r="R43" s="20">
        <f t="shared" si="3"/>
        <v>42338</v>
      </c>
      <c r="S43" s="25" t="s">
        <v>155</v>
      </c>
      <c r="T43" s="25">
        <v>2</v>
      </c>
      <c r="U43" s="25" t="s">
        <v>671</v>
      </c>
      <c r="V43" s="25"/>
      <c r="W43" s="23" t="str">
        <f t="shared" si="4"/>
        <v>-</v>
      </c>
      <c r="X43" s="23">
        <f t="shared" si="4"/>
        <v>11.804517195246714</v>
      </c>
      <c r="AC43" s="2" t="s">
        <v>571</v>
      </c>
    </row>
    <row r="44" spans="1:29" x14ac:dyDescent="0.25">
      <c r="A44" s="30">
        <v>42338</v>
      </c>
      <c r="B44" s="31" t="s">
        <v>14</v>
      </c>
      <c r="C44" s="32" t="s">
        <v>18</v>
      </c>
      <c r="D44" s="32" t="s">
        <v>668</v>
      </c>
      <c r="E44" s="32">
        <v>0</v>
      </c>
      <c r="F44" s="32">
        <v>0</v>
      </c>
      <c r="G44" s="27">
        <v>0</v>
      </c>
      <c r="H44" s="27">
        <v>280</v>
      </c>
      <c r="J44" s="25"/>
      <c r="K44" s="25"/>
      <c r="L44" s="27"/>
      <c r="M44" s="27">
        <v>280</v>
      </c>
      <c r="N44" s="25"/>
      <c r="O44" s="2" t="b">
        <f t="shared" si="0"/>
        <v>1</v>
      </c>
      <c r="P44" s="12">
        <f t="shared" si="5"/>
        <v>43656.540000000103</v>
      </c>
      <c r="R44" s="20">
        <f t="shared" si="3"/>
        <v>42338</v>
      </c>
      <c r="S44" s="25" t="s">
        <v>162</v>
      </c>
      <c r="T44" s="25">
        <v>1</v>
      </c>
      <c r="U44" s="25" t="s">
        <v>672</v>
      </c>
      <c r="V44" s="25"/>
      <c r="W44" s="23" t="str">
        <f t="shared" si="4"/>
        <v>-</v>
      </c>
      <c r="X44" s="23">
        <f t="shared" si="4"/>
        <v>5.0079769919228481</v>
      </c>
      <c r="AC44" s="2" t="s">
        <v>642</v>
      </c>
    </row>
    <row r="45" spans="1:29" x14ac:dyDescent="0.25">
      <c r="A45" s="30">
        <v>42338</v>
      </c>
      <c r="B45" s="31" t="s">
        <v>14</v>
      </c>
      <c r="C45" s="32" t="s">
        <v>20</v>
      </c>
      <c r="D45" s="32" t="s">
        <v>669</v>
      </c>
      <c r="E45" s="32">
        <v>0</v>
      </c>
      <c r="F45" s="32">
        <v>0</v>
      </c>
      <c r="G45" s="27">
        <v>0</v>
      </c>
      <c r="H45" s="27">
        <v>1540</v>
      </c>
      <c r="J45" s="25"/>
      <c r="K45" s="25"/>
      <c r="L45" s="27"/>
      <c r="M45" s="27">
        <v>1540</v>
      </c>
      <c r="N45" s="25"/>
      <c r="O45" s="2" t="b">
        <f t="shared" si="0"/>
        <v>1</v>
      </c>
      <c r="P45" s="12">
        <f t="shared" si="5"/>
        <v>43656.540000000103</v>
      </c>
      <c r="R45" s="20">
        <f t="shared" si="3"/>
        <v>42338</v>
      </c>
      <c r="S45" s="25" t="s">
        <v>154</v>
      </c>
      <c r="T45" s="25">
        <v>1</v>
      </c>
      <c r="U45" s="25" t="s">
        <v>178</v>
      </c>
      <c r="V45" s="25"/>
      <c r="W45" s="23" t="str">
        <f t="shared" si="4"/>
        <v>-</v>
      </c>
      <c r="X45" s="23">
        <f t="shared" si="4"/>
        <v>27.543873455575667</v>
      </c>
    </row>
    <row r="46" spans="1:29" x14ac:dyDescent="0.25">
      <c r="A46" s="30">
        <v>42338</v>
      </c>
      <c r="B46" s="31" t="s">
        <v>14</v>
      </c>
      <c r="C46" s="32" t="s">
        <v>16</v>
      </c>
      <c r="D46" s="32" t="s">
        <v>391</v>
      </c>
      <c r="E46" s="32">
        <v>0</v>
      </c>
      <c r="F46" s="32">
        <v>0</v>
      </c>
      <c r="G46" s="27">
        <v>0</v>
      </c>
      <c r="H46" s="27">
        <v>33710</v>
      </c>
      <c r="J46" s="25"/>
      <c r="K46" s="25"/>
      <c r="L46" s="27"/>
      <c r="M46" s="27">
        <v>33710</v>
      </c>
      <c r="N46" s="25"/>
      <c r="O46" s="2" t="b">
        <f t="shared" si="0"/>
        <v>1</v>
      </c>
      <c r="P46" s="12">
        <f t="shared" si="5"/>
        <v>43656.540000000103</v>
      </c>
      <c r="R46" s="20">
        <f t="shared" si="3"/>
        <v>42338</v>
      </c>
      <c r="S46" s="25" t="s">
        <v>153</v>
      </c>
      <c r="T46" s="25">
        <v>3</v>
      </c>
      <c r="U46" s="25" t="s">
        <v>629</v>
      </c>
      <c r="V46" s="25"/>
      <c r="W46" s="23" t="str">
        <f t="shared" si="4"/>
        <v>-</v>
      </c>
      <c r="X46" s="23">
        <f t="shared" si="4"/>
        <v>602.92465856328295</v>
      </c>
    </row>
    <row r="47" spans="1:29" x14ac:dyDescent="0.25">
      <c r="A47" s="30">
        <v>42338</v>
      </c>
      <c r="B47" s="25" t="s">
        <v>14</v>
      </c>
      <c r="C47" s="25" t="s">
        <v>11</v>
      </c>
      <c r="D47" s="25" t="s">
        <v>566</v>
      </c>
      <c r="E47" s="25">
        <v>0</v>
      </c>
      <c r="F47" s="25">
        <v>0</v>
      </c>
      <c r="G47" s="25">
        <v>0</v>
      </c>
      <c r="H47" s="25">
        <v>10000</v>
      </c>
      <c r="J47" s="25"/>
      <c r="K47" s="25"/>
      <c r="L47" s="25"/>
      <c r="M47" s="25">
        <v>10000</v>
      </c>
      <c r="N47" s="25"/>
      <c r="O47" s="2" t="b">
        <f t="shared" si="0"/>
        <v>1</v>
      </c>
      <c r="P47" s="12">
        <f t="shared" si="5"/>
        <v>43656.540000000103</v>
      </c>
      <c r="R47" s="20">
        <f t="shared" si="3"/>
        <v>42338</v>
      </c>
      <c r="S47" s="25" t="s">
        <v>152</v>
      </c>
      <c r="T47" s="25">
        <v>4</v>
      </c>
      <c r="U47" s="25" t="s">
        <v>175</v>
      </c>
      <c r="V47" s="25"/>
      <c r="W47" s="23" t="str">
        <f t="shared" si="4"/>
        <v>-</v>
      </c>
      <c r="X47" s="23">
        <f t="shared" si="4"/>
        <v>178.85632114010173</v>
      </c>
    </row>
    <row r="48" spans="1:29" x14ac:dyDescent="0.25">
      <c r="A48" s="25"/>
      <c r="B48" s="25"/>
      <c r="C48" s="25"/>
      <c r="D48" s="25"/>
      <c r="E48" s="25"/>
      <c r="F48" s="25"/>
      <c r="G48" s="25"/>
      <c r="H48" s="25"/>
      <c r="J48" s="25"/>
      <c r="K48" s="25"/>
      <c r="L48" s="25"/>
      <c r="M48" s="25"/>
      <c r="N48" s="25"/>
      <c r="R48" s="20">
        <f t="shared" ref="R48:R111" si="6">A48</f>
        <v>0</v>
      </c>
      <c r="S48" s="25"/>
      <c r="T48" s="25"/>
      <c r="U48" s="25"/>
      <c r="V48" s="25"/>
      <c r="W48" s="23" t="str">
        <f t="shared" si="4"/>
        <v>-</v>
      </c>
      <c r="X48" s="23" t="str">
        <f t="shared" si="4"/>
        <v>-</v>
      </c>
    </row>
    <row r="49" spans="1:24" x14ac:dyDescent="0.25">
      <c r="A49" s="25"/>
      <c r="B49" s="25"/>
      <c r="C49" s="25"/>
      <c r="D49" s="25"/>
      <c r="E49" s="25"/>
      <c r="F49" s="25"/>
      <c r="G49" s="25"/>
      <c r="H49" s="25"/>
      <c r="J49" s="25"/>
      <c r="K49" s="25"/>
      <c r="L49" s="25"/>
      <c r="M49" s="25"/>
      <c r="N49" s="25"/>
      <c r="R49" s="20">
        <f t="shared" si="6"/>
        <v>0</v>
      </c>
      <c r="S49" s="25"/>
      <c r="T49" s="25"/>
      <c r="U49" s="25"/>
      <c r="V49" s="25"/>
      <c r="W49" s="23" t="str">
        <f t="shared" si="4"/>
        <v>-</v>
      </c>
      <c r="X49" s="23" t="str">
        <f t="shared" si="4"/>
        <v>-</v>
      </c>
    </row>
    <row r="50" spans="1:24" x14ac:dyDescent="0.25">
      <c r="A50" s="25"/>
      <c r="B50" s="25"/>
      <c r="C50" s="25"/>
      <c r="D50" s="25"/>
      <c r="E50" s="25"/>
      <c r="F50" s="25"/>
      <c r="G50" s="25"/>
      <c r="H50" s="25"/>
      <c r="J50" s="25"/>
      <c r="K50" s="25"/>
      <c r="L50" s="25"/>
      <c r="M50" s="25"/>
      <c r="N50" s="25"/>
      <c r="R50" s="20">
        <f t="shared" si="6"/>
        <v>0</v>
      </c>
      <c r="S50" s="25"/>
      <c r="T50" s="25"/>
      <c r="U50" s="25"/>
      <c r="V50" s="25"/>
      <c r="W50" s="23" t="str">
        <f t="shared" si="4"/>
        <v>-</v>
      </c>
      <c r="X50" s="23" t="str">
        <f t="shared" si="4"/>
        <v>-</v>
      </c>
    </row>
    <row r="51" spans="1:24" x14ac:dyDescent="0.25">
      <c r="A51" s="25"/>
      <c r="B51" s="25"/>
      <c r="C51" s="25"/>
      <c r="D51" s="25"/>
      <c r="E51" s="25"/>
      <c r="F51" s="25"/>
      <c r="G51" s="25"/>
      <c r="H51" s="25"/>
      <c r="J51" s="25"/>
      <c r="K51" s="25"/>
      <c r="L51" s="25"/>
      <c r="M51" s="25"/>
      <c r="N51" s="25"/>
      <c r="R51" s="20">
        <f t="shared" si="6"/>
        <v>0</v>
      </c>
      <c r="S51" s="25"/>
      <c r="T51" s="25"/>
      <c r="U51" s="25"/>
      <c r="V51" s="25"/>
      <c r="W51" s="23" t="str">
        <f t="shared" si="4"/>
        <v>-</v>
      </c>
      <c r="X51" s="23" t="str">
        <f t="shared" si="4"/>
        <v>-</v>
      </c>
    </row>
    <row r="52" spans="1:24" x14ac:dyDescent="0.25">
      <c r="A52" s="25"/>
      <c r="B52" s="25"/>
      <c r="C52" s="25"/>
      <c r="D52" s="25"/>
      <c r="E52" s="25"/>
      <c r="F52" s="25"/>
      <c r="G52" s="25"/>
      <c r="H52" s="25"/>
      <c r="J52" s="25"/>
      <c r="K52" s="25"/>
      <c r="L52" s="25"/>
      <c r="M52" s="25"/>
      <c r="N52" s="25"/>
      <c r="R52" s="20">
        <f t="shared" si="6"/>
        <v>0</v>
      </c>
      <c r="S52" s="25"/>
      <c r="T52" s="25"/>
      <c r="U52" s="25"/>
      <c r="V52" s="25"/>
      <c r="W52" s="23" t="str">
        <f t="shared" si="4"/>
        <v>-</v>
      </c>
      <c r="X52" s="23" t="str">
        <f t="shared" si="4"/>
        <v>-</v>
      </c>
    </row>
    <row r="53" spans="1:24" x14ac:dyDescent="0.25">
      <c r="A53" s="25"/>
      <c r="B53" s="25"/>
      <c r="C53" s="25"/>
      <c r="D53" s="25"/>
      <c r="E53" s="25"/>
      <c r="F53" s="25"/>
      <c r="G53" s="25"/>
      <c r="H53" s="25"/>
      <c r="J53" s="25"/>
      <c r="K53" s="25"/>
      <c r="L53" s="25"/>
      <c r="M53" s="25"/>
      <c r="N53" s="25"/>
      <c r="R53" s="20">
        <f t="shared" si="6"/>
        <v>0</v>
      </c>
      <c r="S53" s="25"/>
      <c r="T53" s="25"/>
      <c r="U53" s="25"/>
      <c r="V53" s="25"/>
      <c r="W53" s="23" t="str">
        <f t="shared" si="4"/>
        <v>-</v>
      </c>
      <c r="X53" s="23" t="str">
        <f t="shared" si="4"/>
        <v>-</v>
      </c>
    </row>
    <row r="54" spans="1:24" x14ac:dyDescent="0.25">
      <c r="A54" s="25"/>
      <c r="B54" s="25"/>
      <c r="C54" s="25"/>
      <c r="D54" s="25"/>
      <c r="E54" s="25"/>
      <c r="F54" s="25"/>
      <c r="G54" s="25"/>
      <c r="H54" s="25"/>
      <c r="J54" s="25"/>
      <c r="K54" s="25"/>
      <c r="L54" s="25"/>
      <c r="M54" s="25"/>
      <c r="N54" s="25"/>
      <c r="R54" s="20">
        <f t="shared" si="6"/>
        <v>0</v>
      </c>
      <c r="S54" s="25"/>
      <c r="T54" s="25"/>
      <c r="U54" s="25"/>
      <c r="V54" s="25"/>
      <c r="W54" s="23" t="str">
        <f t="shared" si="4"/>
        <v>-</v>
      </c>
      <c r="X54" s="23" t="str">
        <f t="shared" si="4"/>
        <v>-</v>
      </c>
    </row>
    <row r="55" spans="1:24" x14ac:dyDescent="0.25">
      <c r="A55" s="25"/>
      <c r="B55" s="25"/>
      <c r="C55" s="25"/>
      <c r="D55" s="25"/>
      <c r="E55" s="25"/>
      <c r="F55" s="25"/>
      <c r="G55" s="25"/>
      <c r="H55" s="25"/>
      <c r="J55" s="25"/>
      <c r="K55" s="25"/>
      <c r="L55" s="25"/>
      <c r="M55" s="25"/>
      <c r="N55" s="25"/>
      <c r="R55" s="20">
        <f t="shared" si="6"/>
        <v>0</v>
      </c>
      <c r="S55" s="25"/>
      <c r="T55" s="25"/>
      <c r="U55" s="25"/>
      <c r="V55" s="25"/>
      <c r="W55" s="23" t="str">
        <f t="shared" si="4"/>
        <v>-</v>
      </c>
      <c r="X55" s="23" t="str">
        <f t="shared" si="4"/>
        <v>-</v>
      </c>
    </row>
    <row r="56" spans="1:24" x14ac:dyDescent="0.25">
      <c r="A56" s="25"/>
      <c r="B56" s="25"/>
      <c r="C56" s="25"/>
      <c r="D56" s="25"/>
      <c r="E56" s="25"/>
      <c r="F56" s="25"/>
      <c r="G56" s="25"/>
      <c r="H56" s="25"/>
      <c r="J56" s="25"/>
      <c r="K56" s="25"/>
      <c r="L56" s="25"/>
      <c r="M56" s="25"/>
      <c r="N56" s="25"/>
      <c r="R56" s="20">
        <f t="shared" si="6"/>
        <v>0</v>
      </c>
      <c r="S56" s="25"/>
      <c r="T56" s="25"/>
      <c r="U56" s="25"/>
      <c r="V56" s="25"/>
      <c r="W56" s="23" t="str">
        <f t="shared" si="4"/>
        <v>-</v>
      </c>
      <c r="X56" s="23" t="str">
        <f t="shared" si="4"/>
        <v>-</v>
      </c>
    </row>
    <row r="57" spans="1:24" x14ac:dyDescent="0.25">
      <c r="A57" s="25"/>
      <c r="B57" s="25"/>
      <c r="C57" s="25"/>
      <c r="D57" s="25"/>
      <c r="E57" s="25"/>
      <c r="F57" s="25"/>
      <c r="G57" s="25"/>
      <c r="H57" s="25"/>
      <c r="J57" s="25"/>
      <c r="K57" s="25"/>
      <c r="L57" s="25"/>
      <c r="M57" s="25"/>
      <c r="N57" s="25"/>
      <c r="R57" s="20">
        <f t="shared" si="6"/>
        <v>0</v>
      </c>
      <c r="S57" s="25"/>
      <c r="T57" s="25"/>
      <c r="U57" s="25"/>
      <c r="V57" s="25"/>
      <c r="W57" s="23" t="str">
        <f t="shared" si="4"/>
        <v>-</v>
      </c>
      <c r="X57" s="23" t="str">
        <f t="shared" si="4"/>
        <v>-</v>
      </c>
    </row>
    <row r="58" spans="1:24" x14ac:dyDescent="0.25">
      <c r="A58" s="25"/>
      <c r="B58" s="25"/>
      <c r="C58" s="25"/>
      <c r="D58" s="25"/>
      <c r="E58" s="25"/>
      <c r="F58" s="25"/>
      <c r="G58" s="25"/>
      <c r="H58" s="25"/>
      <c r="J58" s="25"/>
      <c r="K58" s="25"/>
      <c r="L58" s="25"/>
      <c r="M58" s="25"/>
      <c r="N58" s="25"/>
      <c r="R58" s="20">
        <f t="shared" si="6"/>
        <v>0</v>
      </c>
      <c r="S58" s="25"/>
      <c r="T58" s="25"/>
      <c r="U58" s="25"/>
      <c r="V58" s="25"/>
      <c r="W58" s="23" t="str">
        <f t="shared" si="4"/>
        <v>-</v>
      </c>
      <c r="X58" s="23" t="str">
        <f t="shared" si="4"/>
        <v>-</v>
      </c>
    </row>
    <row r="59" spans="1:24" x14ac:dyDescent="0.25">
      <c r="A59" s="25"/>
      <c r="B59" s="25"/>
      <c r="C59" s="25"/>
      <c r="D59" s="25"/>
      <c r="E59" s="25"/>
      <c r="F59" s="25"/>
      <c r="G59" s="25"/>
      <c r="H59" s="25"/>
      <c r="J59" s="25"/>
      <c r="K59" s="25"/>
      <c r="L59" s="25"/>
      <c r="M59" s="25"/>
      <c r="N59" s="25"/>
      <c r="R59" s="20">
        <f t="shared" si="6"/>
        <v>0</v>
      </c>
      <c r="S59" s="25"/>
      <c r="T59" s="25"/>
      <c r="U59" s="25"/>
      <c r="V59" s="25"/>
      <c r="W59" s="23" t="str">
        <f t="shared" si="4"/>
        <v>-</v>
      </c>
      <c r="X59" s="23" t="str">
        <f t="shared" si="4"/>
        <v>-</v>
      </c>
    </row>
    <row r="60" spans="1:24" x14ac:dyDescent="0.25">
      <c r="A60" s="25"/>
      <c r="B60" s="25"/>
      <c r="C60" s="25"/>
      <c r="D60" s="25"/>
      <c r="E60" s="25"/>
      <c r="F60" s="25"/>
      <c r="G60" s="25"/>
      <c r="H60" s="25"/>
      <c r="J60" s="25"/>
      <c r="K60" s="25"/>
      <c r="L60" s="25"/>
      <c r="M60" s="25"/>
      <c r="N60" s="25"/>
      <c r="R60" s="20">
        <f t="shared" si="6"/>
        <v>0</v>
      </c>
      <c r="S60" s="25"/>
      <c r="T60" s="25"/>
      <c r="U60" s="25"/>
      <c r="V60" s="25"/>
      <c r="W60" s="23" t="str">
        <f t="shared" si="4"/>
        <v>-</v>
      </c>
      <c r="X60" s="23" t="str">
        <f t="shared" si="4"/>
        <v>-</v>
      </c>
    </row>
    <row r="61" spans="1:24" x14ac:dyDescent="0.25">
      <c r="A61" s="25"/>
      <c r="B61" s="25"/>
      <c r="C61" s="25"/>
      <c r="D61" s="25"/>
      <c r="E61" s="25"/>
      <c r="F61" s="25"/>
      <c r="G61" s="25"/>
      <c r="H61" s="25"/>
      <c r="J61" s="25"/>
      <c r="K61" s="25"/>
      <c r="L61" s="25"/>
      <c r="M61" s="25"/>
      <c r="N61" s="25"/>
      <c r="R61" s="20">
        <f t="shared" si="6"/>
        <v>0</v>
      </c>
      <c r="S61" s="25"/>
      <c r="T61" s="25"/>
      <c r="U61" s="25"/>
      <c r="V61" s="25"/>
      <c r="W61" s="23" t="str">
        <f t="shared" si="4"/>
        <v>-</v>
      </c>
      <c r="X61" s="23" t="str">
        <f t="shared" si="4"/>
        <v>-</v>
      </c>
    </row>
    <row r="62" spans="1:24" x14ac:dyDescent="0.25">
      <c r="A62" s="25"/>
      <c r="B62" s="25"/>
      <c r="C62" s="25"/>
      <c r="D62" s="25"/>
      <c r="E62" s="25"/>
      <c r="F62" s="25"/>
      <c r="G62" s="25"/>
      <c r="H62" s="25"/>
      <c r="J62" s="25"/>
      <c r="K62" s="25"/>
      <c r="L62" s="25"/>
      <c r="M62" s="25"/>
      <c r="N62" s="25"/>
      <c r="R62" s="20">
        <f t="shared" si="6"/>
        <v>0</v>
      </c>
      <c r="S62" s="25"/>
      <c r="T62" s="25"/>
      <c r="U62" s="25"/>
      <c r="V62" s="25"/>
      <c r="W62" s="23" t="str">
        <f t="shared" si="4"/>
        <v>-</v>
      </c>
      <c r="X62" s="23" t="str">
        <f t="shared" si="4"/>
        <v>-</v>
      </c>
    </row>
    <row r="63" spans="1:24" x14ac:dyDescent="0.25">
      <c r="A63" s="25"/>
      <c r="B63" s="25"/>
      <c r="C63" s="25"/>
      <c r="D63" s="25"/>
      <c r="E63" s="25"/>
      <c r="F63" s="25"/>
      <c r="G63" s="25"/>
      <c r="H63" s="25"/>
      <c r="J63" s="25"/>
      <c r="K63" s="25"/>
      <c r="L63" s="25"/>
      <c r="M63" s="25"/>
      <c r="N63" s="25"/>
      <c r="R63" s="20">
        <f t="shared" si="6"/>
        <v>0</v>
      </c>
      <c r="S63" s="25"/>
      <c r="T63" s="25"/>
      <c r="U63" s="25"/>
      <c r="V63" s="25"/>
      <c r="W63" s="23" t="str">
        <f t="shared" ref="W63:X126" si="7">IF((J63+L63/$X$6)&gt;0,(J63+L63/$X$6),"-")</f>
        <v>-</v>
      </c>
      <c r="X63" s="23" t="str">
        <f t="shared" si="7"/>
        <v>-</v>
      </c>
    </row>
    <row r="64" spans="1:24" x14ac:dyDescent="0.25">
      <c r="A64" s="25"/>
      <c r="B64" s="25"/>
      <c r="C64" s="25"/>
      <c r="D64" s="25"/>
      <c r="E64" s="25"/>
      <c r="F64" s="25"/>
      <c r="G64" s="25"/>
      <c r="H64" s="25"/>
      <c r="J64" s="25"/>
      <c r="K64" s="25"/>
      <c r="L64" s="25"/>
      <c r="M64" s="25"/>
      <c r="N64" s="25"/>
      <c r="R64" s="20">
        <f t="shared" si="6"/>
        <v>0</v>
      </c>
      <c r="S64" s="25"/>
      <c r="T64" s="25"/>
      <c r="U64" s="25"/>
      <c r="V64" s="25"/>
      <c r="W64" s="23" t="str">
        <f t="shared" si="7"/>
        <v>-</v>
      </c>
      <c r="X64" s="23" t="str">
        <f t="shared" si="7"/>
        <v>-</v>
      </c>
    </row>
    <row r="65" spans="1:24" x14ac:dyDescent="0.25">
      <c r="A65" s="25"/>
      <c r="B65" s="25"/>
      <c r="C65" s="25"/>
      <c r="D65" s="25"/>
      <c r="E65" s="25"/>
      <c r="F65" s="25"/>
      <c r="G65" s="25"/>
      <c r="H65" s="25"/>
      <c r="J65" s="25"/>
      <c r="K65" s="25"/>
      <c r="L65" s="25"/>
      <c r="M65" s="25"/>
      <c r="N65" s="25"/>
      <c r="R65" s="20">
        <f t="shared" si="6"/>
        <v>0</v>
      </c>
      <c r="S65" s="25"/>
      <c r="T65" s="25"/>
      <c r="U65" s="25"/>
      <c r="V65" s="25"/>
      <c r="W65" s="23" t="str">
        <f t="shared" si="7"/>
        <v>-</v>
      </c>
      <c r="X65" s="23" t="str">
        <f t="shared" si="7"/>
        <v>-</v>
      </c>
    </row>
    <row r="66" spans="1:24" x14ac:dyDescent="0.25">
      <c r="A66" s="25"/>
      <c r="B66" s="25"/>
      <c r="C66" s="25"/>
      <c r="D66" s="25"/>
      <c r="E66" s="25"/>
      <c r="F66" s="25"/>
      <c r="G66" s="25"/>
      <c r="H66" s="25"/>
      <c r="J66" s="25"/>
      <c r="K66" s="25"/>
      <c r="L66" s="25"/>
      <c r="M66" s="25"/>
      <c r="N66" s="25"/>
      <c r="R66" s="20">
        <f t="shared" si="6"/>
        <v>0</v>
      </c>
      <c r="S66" s="25"/>
      <c r="T66" s="25"/>
      <c r="U66" s="25"/>
      <c r="V66" s="25"/>
      <c r="W66" s="23" t="str">
        <f t="shared" si="7"/>
        <v>-</v>
      </c>
      <c r="X66" s="23" t="str">
        <f t="shared" si="7"/>
        <v>-</v>
      </c>
    </row>
    <row r="67" spans="1:24" x14ac:dyDescent="0.25">
      <c r="A67" s="25"/>
      <c r="B67" s="25"/>
      <c r="C67" s="25"/>
      <c r="D67" s="25"/>
      <c r="E67" s="25"/>
      <c r="F67" s="25"/>
      <c r="G67" s="25"/>
      <c r="H67" s="25"/>
      <c r="J67" s="25"/>
      <c r="K67" s="25"/>
      <c r="L67" s="25"/>
      <c r="M67" s="25"/>
      <c r="N67" s="25"/>
      <c r="R67" s="20">
        <f t="shared" si="6"/>
        <v>0</v>
      </c>
      <c r="S67" s="25"/>
      <c r="T67" s="25"/>
      <c r="U67" s="25"/>
      <c r="V67" s="25"/>
      <c r="W67" s="23" t="str">
        <f t="shared" si="7"/>
        <v>-</v>
      </c>
      <c r="X67" s="23" t="str">
        <f t="shared" si="7"/>
        <v>-</v>
      </c>
    </row>
    <row r="68" spans="1:24" x14ac:dyDescent="0.25">
      <c r="A68" s="25"/>
      <c r="B68" s="25"/>
      <c r="C68" s="25"/>
      <c r="D68" s="25"/>
      <c r="E68" s="25"/>
      <c r="F68" s="25"/>
      <c r="G68" s="25"/>
      <c r="H68" s="25"/>
      <c r="J68" s="25"/>
      <c r="K68" s="25"/>
      <c r="L68" s="25"/>
      <c r="M68" s="25"/>
      <c r="N68" s="25"/>
      <c r="R68" s="20">
        <f t="shared" si="6"/>
        <v>0</v>
      </c>
      <c r="S68" s="25"/>
      <c r="T68" s="25"/>
      <c r="U68" s="25"/>
      <c r="V68" s="25"/>
      <c r="W68" s="23" t="str">
        <f t="shared" si="7"/>
        <v>-</v>
      </c>
      <c r="X68" s="23" t="str">
        <f t="shared" si="7"/>
        <v>-</v>
      </c>
    </row>
    <row r="69" spans="1:24" x14ac:dyDescent="0.25">
      <c r="A69" s="25"/>
      <c r="B69" s="25"/>
      <c r="C69" s="25"/>
      <c r="D69" s="25"/>
      <c r="E69" s="25"/>
      <c r="F69" s="25"/>
      <c r="G69" s="25"/>
      <c r="H69" s="25"/>
      <c r="J69" s="25"/>
      <c r="K69" s="25"/>
      <c r="L69" s="25"/>
      <c r="M69" s="25"/>
      <c r="N69" s="25"/>
      <c r="R69" s="20">
        <f t="shared" si="6"/>
        <v>0</v>
      </c>
      <c r="S69" s="25"/>
      <c r="T69" s="25"/>
      <c r="U69" s="25"/>
      <c r="V69" s="25"/>
      <c r="W69" s="23" t="str">
        <f t="shared" si="7"/>
        <v>-</v>
      </c>
      <c r="X69" s="23" t="str">
        <f t="shared" si="7"/>
        <v>-</v>
      </c>
    </row>
    <row r="70" spans="1:24" x14ac:dyDescent="0.25">
      <c r="A70" s="25"/>
      <c r="B70" s="25"/>
      <c r="C70" s="25"/>
      <c r="D70" s="25"/>
      <c r="E70" s="25"/>
      <c r="F70" s="25"/>
      <c r="G70" s="25"/>
      <c r="H70" s="25"/>
      <c r="J70" s="25"/>
      <c r="K70" s="25"/>
      <c r="L70" s="25"/>
      <c r="M70" s="25"/>
      <c r="N70" s="25"/>
      <c r="R70" s="20">
        <f t="shared" si="6"/>
        <v>0</v>
      </c>
      <c r="S70" s="25"/>
      <c r="T70" s="25"/>
      <c r="U70" s="25"/>
      <c r="V70" s="25"/>
      <c r="W70" s="23" t="str">
        <f t="shared" si="7"/>
        <v>-</v>
      </c>
      <c r="X70" s="23" t="str">
        <f t="shared" si="7"/>
        <v>-</v>
      </c>
    </row>
    <row r="71" spans="1:24" x14ac:dyDescent="0.25">
      <c r="A71" s="25"/>
      <c r="B71" s="25"/>
      <c r="C71" s="25"/>
      <c r="D71" s="25"/>
      <c r="E71" s="25"/>
      <c r="F71" s="25"/>
      <c r="G71" s="25"/>
      <c r="H71" s="25"/>
      <c r="J71" s="25"/>
      <c r="K71" s="25"/>
      <c r="L71" s="25"/>
      <c r="M71" s="25"/>
      <c r="N71" s="25"/>
      <c r="R71" s="20">
        <f t="shared" si="6"/>
        <v>0</v>
      </c>
      <c r="S71" s="25"/>
      <c r="T71" s="25"/>
      <c r="U71" s="25"/>
      <c r="V71" s="25"/>
      <c r="W71" s="23" t="str">
        <f t="shared" si="7"/>
        <v>-</v>
      </c>
      <c r="X71" s="23" t="str">
        <f t="shared" si="7"/>
        <v>-</v>
      </c>
    </row>
    <row r="72" spans="1:24" x14ac:dyDescent="0.25">
      <c r="A72" s="25"/>
      <c r="B72" s="25"/>
      <c r="C72" s="25"/>
      <c r="D72" s="25"/>
      <c r="E72" s="25"/>
      <c r="F72" s="25"/>
      <c r="G72" s="25"/>
      <c r="H72" s="25"/>
      <c r="J72" s="25"/>
      <c r="K72" s="25"/>
      <c r="L72" s="25"/>
      <c r="M72" s="25"/>
      <c r="N72" s="25"/>
      <c r="R72" s="20">
        <f t="shared" si="6"/>
        <v>0</v>
      </c>
      <c r="S72" s="25"/>
      <c r="T72" s="25"/>
      <c r="U72" s="25"/>
      <c r="V72" s="25"/>
      <c r="W72" s="23" t="str">
        <f t="shared" si="7"/>
        <v>-</v>
      </c>
      <c r="X72" s="23" t="str">
        <f t="shared" si="7"/>
        <v>-</v>
      </c>
    </row>
    <row r="73" spans="1:24" x14ac:dyDescent="0.25">
      <c r="A73" s="25"/>
      <c r="B73" s="25"/>
      <c r="C73" s="25"/>
      <c r="D73" s="25"/>
      <c r="E73" s="25"/>
      <c r="F73" s="25"/>
      <c r="G73" s="25"/>
      <c r="H73" s="25"/>
      <c r="J73" s="25"/>
      <c r="K73" s="25"/>
      <c r="L73" s="25"/>
      <c r="M73" s="25"/>
      <c r="N73" s="25"/>
      <c r="R73" s="20">
        <f t="shared" si="6"/>
        <v>0</v>
      </c>
      <c r="S73" s="25"/>
      <c r="T73" s="25"/>
      <c r="U73" s="25"/>
      <c r="V73" s="25"/>
      <c r="W73" s="23" t="str">
        <f t="shared" si="7"/>
        <v>-</v>
      </c>
      <c r="X73" s="23" t="str">
        <f t="shared" si="7"/>
        <v>-</v>
      </c>
    </row>
    <row r="74" spans="1:24" x14ac:dyDescent="0.25">
      <c r="A74" s="25"/>
      <c r="B74" s="25"/>
      <c r="C74" s="25"/>
      <c r="D74" s="25"/>
      <c r="E74" s="25"/>
      <c r="F74" s="25"/>
      <c r="G74" s="25"/>
      <c r="H74" s="25"/>
      <c r="J74" s="25"/>
      <c r="K74" s="25"/>
      <c r="L74" s="25"/>
      <c r="M74" s="25"/>
      <c r="N74" s="25"/>
      <c r="R74" s="20">
        <f t="shared" si="6"/>
        <v>0</v>
      </c>
      <c r="S74" s="25"/>
      <c r="T74" s="25"/>
      <c r="U74" s="25"/>
      <c r="V74" s="25"/>
      <c r="W74" s="23" t="str">
        <f t="shared" si="7"/>
        <v>-</v>
      </c>
      <c r="X74" s="23" t="str">
        <f t="shared" si="7"/>
        <v>-</v>
      </c>
    </row>
    <row r="75" spans="1:24" x14ac:dyDescent="0.25">
      <c r="A75" s="25"/>
      <c r="B75" s="25"/>
      <c r="C75" s="25"/>
      <c r="D75" s="25"/>
      <c r="E75" s="25"/>
      <c r="F75" s="25"/>
      <c r="G75" s="25"/>
      <c r="H75" s="25"/>
      <c r="J75" s="25"/>
      <c r="K75" s="25"/>
      <c r="L75" s="25"/>
      <c r="M75" s="25"/>
      <c r="N75" s="25"/>
      <c r="R75" s="20">
        <f t="shared" si="6"/>
        <v>0</v>
      </c>
      <c r="S75" s="25"/>
      <c r="T75" s="25"/>
      <c r="U75" s="25"/>
      <c r="V75" s="25"/>
      <c r="W75" s="23" t="str">
        <f t="shared" si="7"/>
        <v>-</v>
      </c>
      <c r="X75" s="23" t="str">
        <f t="shared" si="7"/>
        <v>-</v>
      </c>
    </row>
    <row r="76" spans="1:24" x14ac:dyDescent="0.25">
      <c r="A76" s="25"/>
      <c r="B76" s="25"/>
      <c r="C76" s="25"/>
      <c r="D76" s="25"/>
      <c r="E76" s="25"/>
      <c r="F76" s="25"/>
      <c r="G76" s="25"/>
      <c r="H76" s="25"/>
      <c r="J76" s="25"/>
      <c r="K76" s="25"/>
      <c r="L76" s="25"/>
      <c r="M76" s="25"/>
      <c r="N76" s="25"/>
      <c r="R76" s="20">
        <f t="shared" si="6"/>
        <v>0</v>
      </c>
      <c r="S76" s="25"/>
      <c r="T76" s="25"/>
      <c r="U76" s="25"/>
      <c r="V76" s="25"/>
      <c r="W76" s="23" t="str">
        <f t="shared" si="7"/>
        <v>-</v>
      </c>
      <c r="X76" s="23" t="str">
        <f t="shared" si="7"/>
        <v>-</v>
      </c>
    </row>
    <row r="77" spans="1:24" x14ac:dyDescent="0.25">
      <c r="A77" s="25"/>
      <c r="B77" s="25"/>
      <c r="C77" s="25"/>
      <c r="D77" s="25"/>
      <c r="E77" s="25"/>
      <c r="F77" s="25"/>
      <c r="G77" s="25"/>
      <c r="H77" s="25"/>
      <c r="J77" s="25"/>
      <c r="K77" s="25"/>
      <c r="L77" s="25"/>
      <c r="M77" s="25"/>
      <c r="N77" s="25"/>
      <c r="R77" s="20">
        <f t="shared" si="6"/>
        <v>0</v>
      </c>
      <c r="S77" s="25"/>
      <c r="T77" s="25"/>
      <c r="U77" s="25"/>
      <c r="V77" s="25"/>
      <c r="W77" s="23" t="str">
        <f t="shared" si="7"/>
        <v>-</v>
      </c>
      <c r="X77" s="23" t="str">
        <f t="shared" si="7"/>
        <v>-</v>
      </c>
    </row>
    <row r="78" spans="1:24" x14ac:dyDescent="0.25">
      <c r="A78" s="25"/>
      <c r="B78" s="25"/>
      <c r="C78" s="25"/>
      <c r="D78" s="25"/>
      <c r="E78" s="25"/>
      <c r="F78" s="25"/>
      <c r="G78" s="25"/>
      <c r="H78" s="25"/>
      <c r="J78" s="25"/>
      <c r="K78" s="25"/>
      <c r="L78" s="25"/>
      <c r="M78" s="25"/>
      <c r="N78" s="25"/>
      <c r="R78" s="20">
        <f t="shared" si="6"/>
        <v>0</v>
      </c>
      <c r="S78" s="25"/>
      <c r="T78" s="25"/>
      <c r="U78" s="25"/>
      <c r="V78" s="25"/>
      <c r="W78" s="23" t="str">
        <f t="shared" si="7"/>
        <v>-</v>
      </c>
      <c r="X78" s="23" t="str">
        <f t="shared" si="7"/>
        <v>-</v>
      </c>
    </row>
    <row r="79" spans="1:24" x14ac:dyDescent="0.25">
      <c r="A79" s="25"/>
      <c r="B79" s="25"/>
      <c r="C79" s="25"/>
      <c r="D79" s="25"/>
      <c r="E79" s="25"/>
      <c r="F79" s="25"/>
      <c r="G79" s="25"/>
      <c r="H79" s="25"/>
      <c r="J79" s="25"/>
      <c r="K79" s="25"/>
      <c r="L79" s="25"/>
      <c r="M79" s="25"/>
      <c r="N79" s="25"/>
      <c r="R79" s="20">
        <f t="shared" si="6"/>
        <v>0</v>
      </c>
      <c r="S79" s="25"/>
      <c r="T79" s="25"/>
      <c r="U79" s="25"/>
      <c r="V79" s="25"/>
      <c r="W79" s="23" t="str">
        <f t="shared" si="7"/>
        <v>-</v>
      </c>
      <c r="X79" s="23" t="str">
        <f t="shared" si="7"/>
        <v>-</v>
      </c>
    </row>
    <row r="80" spans="1:24" x14ac:dyDescent="0.25">
      <c r="A80" s="25"/>
      <c r="B80" s="25"/>
      <c r="C80" s="25"/>
      <c r="D80" s="25"/>
      <c r="E80" s="25"/>
      <c r="F80" s="25"/>
      <c r="G80" s="25"/>
      <c r="H80" s="25"/>
      <c r="J80" s="25"/>
      <c r="K80" s="25"/>
      <c r="L80" s="25"/>
      <c r="M80" s="25"/>
      <c r="N80" s="25"/>
      <c r="R80" s="20">
        <f t="shared" si="6"/>
        <v>0</v>
      </c>
      <c r="S80" s="25"/>
      <c r="T80" s="25"/>
      <c r="U80" s="25"/>
      <c r="V80" s="25"/>
      <c r="W80" s="23" t="str">
        <f t="shared" si="7"/>
        <v>-</v>
      </c>
      <c r="X80" s="23" t="str">
        <f t="shared" si="7"/>
        <v>-</v>
      </c>
    </row>
    <row r="81" spans="1:24" x14ac:dyDescent="0.25">
      <c r="A81" s="25"/>
      <c r="B81" s="25"/>
      <c r="C81" s="25"/>
      <c r="D81" s="25"/>
      <c r="E81" s="25"/>
      <c r="F81" s="25"/>
      <c r="G81" s="25"/>
      <c r="H81" s="25"/>
      <c r="J81" s="25"/>
      <c r="K81" s="25"/>
      <c r="L81" s="25"/>
      <c r="M81" s="25"/>
      <c r="N81" s="25"/>
      <c r="R81" s="20">
        <f t="shared" si="6"/>
        <v>0</v>
      </c>
      <c r="S81" s="25"/>
      <c r="T81" s="25"/>
      <c r="U81" s="25"/>
      <c r="V81" s="25"/>
      <c r="W81" s="23" t="str">
        <f t="shared" si="7"/>
        <v>-</v>
      </c>
      <c r="X81" s="23" t="str">
        <f t="shared" si="7"/>
        <v>-</v>
      </c>
    </row>
    <row r="82" spans="1:24" x14ac:dyDescent="0.25">
      <c r="A82" s="25"/>
      <c r="B82" s="25"/>
      <c r="C82" s="25"/>
      <c r="D82" s="25"/>
      <c r="E82" s="25"/>
      <c r="F82" s="25"/>
      <c r="G82" s="25"/>
      <c r="H82" s="25"/>
      <c r="J82" s="25"/>
      <c r="K82" s="25"/>
      <c r="L82" s="25"/>
      <c r="M82" s="25"/>
      <c r="N82" s="25"/>
      <c r="R82" s="20">
        <f t="shared" si="6"/>
        <v>0</v>
      </c>
      <c r="S82" s="25"/>
      <c r="T82" s="25"/>
      <c r="U82" s="25"/>
      <c r="V82" s="25"/>
      <c r="W82" s="23" t="str">
        <f t="shared" si="7"/>
        <v>-</v>
      </c>
      <c r="X82" s="23" t="str">
        <f t="shared" si="7"/>
        <v>-</v>
      </c>
    </row>
    <row r="83" spans="1:24" x14ac:dyDescent="0.25">
      <c r="A83" s="25"/>
      <c r="B83" s="25"/>
      <c r="C83" s="25"/>
      <c r="D83" s="25"/>
      <c r="E83" s="25"/>
      <c r="F83" s="25"/>
      <c r="G83" s="25"/>
      <c r="H83" s="25"/>
      <c r="J83" s="25"/>
      <c r="K83" s="25"/>
      <c r="L83" s="25"/>
      <c r="M83" s="25"/>
      <c r="N83" s="25"/>
      <c r="R83" s="20">
        <f t="shared" si="6"/>
        <v>0</v>
      </c>
      <c r="S83" s="25"/>
      <c r="T83" s="25"/>
      <c r="U83" s="25"/>
      <c r="V83" s="25"/>
      <c r="W83" s="23" t="str">
        <f t="shared" si="7"/>
        <v>-</v>
      </c>
      <c r="X83" s="23" t="str">
        <f t="shared" si="7"/>
        <v>-</v>
      </c>
    </row>
    <row r="84" spans="1:24" x14ac:dyDescent="0.25">
      <c r="A84" s="25"/>
      <c r="B84" s="25"/>
      <c r="C84" s="25"/>
      <c r="D84" s="25"/>
      <c r="E84" s="25"/>
      <c r="F84" s="25"/>
      <c r="G84" s="25"/>
      <c r="H84" s="25"/>
      <c r="J84" s="25"/>
      <c r="K84" s="25"/>
      <c r="L84" s="25"/>
      <c r="M84" s="25"/>
      <c r="N84" s="25"/>
      <c r="R84" s="20">
        <f t="shared" si="6"/>
        <v>0</v>
      </c>
      <c r="S84" s="25"/>
      <c r="T84" s="25"/>
      <c r="U84" s="25"/>
      <c r="V84" s="25"/>
      <c r="W84" s="23" t="str">
        <f t="shared" si="7"/>
        <v>-</v>
      </c>
      <c r="X84" s="23" t="str">
        <f t="shared" si="7"/>
        <v>-</v>
      </c>
    </row>
    <row r="85" spans="1:24" x14ac:dyDescent="0.25">
      <c r="A85" s="25"/>
      <c r="B85" s="25"/>
      <c r="C85" s="25"/>
      <c r="D85" s="25"/>
      <c r="E85" s="25"/>
      <c r="F85" s="25"/>
      <c r="G85" s="25"/>
      <c r="H85" s="25"/>
      <c r="J85" s="25"/>
      <c r="K85" s="25"/>
      <c r="L85" s="25"/>
      <c r="M85" s="25"/>
      <c r="N85" s="25"/>
      <c r="R85" s="20">
        <f t="shared" si="6"/>
        <v>0</v>
      </c>
      <c r="S85" s="25"/>
      <c r="T85" s="25"/>
      <c r="U85" s="25"/>
      <c r="V85" s="25"/>
      <c r="W85" s="23" t="str">
        <f t="shared" si="7"/>
        <v>-</v>
      </c>
      <c r="X85" s="23" t="str">
        <f t="shared" si="7"/>
        <v>-</v>
      </c>
    </row>
    <row r="86" spans="1:24" x14ac:dyDescent="0.25">
      <c r="A86" s="25"/>
      <c r="B86" s="25"/>
      <c r="C86" s="25"/>
      <c r="D86" s="25"/>
      <c r="E86" s="25"/>
      <c r="F86" s="25"/>
      <c r="G86" s="25"/>
      <c r="H86" s="25"/>
      <c r="J86" s="25"/>
      <c r="K86" s="25"/>
      <c r="L86" s="25"/>
      <c r="M86" s="25"/>
      <c r="N86" s="25"/>
      <c r="R86" s="20">
        <f t="shared" si="6"/>
        <v>0</v>
      </c>
      <c r="S86" s="25"/>
      <c r="T86" s="25"/>
      <c r="U86" s="25"/>
      <c r="V86" s="25"/>
      <c r="W86" s="23" t="str">
        <f t="shared" si="7"/>
        <v>-</v>
      </c>
      <c r="X86" s="23" t="str">
        <f t="shared" si="7"/>
        <v>-</v>
      </c>
    </row>
    <row r="87" spans="1:24" x14ac:dyDescent="0.25">
      <c r="A87" s="25"/>
      <c r="B87" s="25"/>
      <c r="C87" s="25"/>
      <c r="D87" s="25"/>
      <c r="E87" s="25"/>
      <c r="F87" s="25"/>
      <c r="G87" s="25"/>
      <c r="H87" s="25"/>
      <c r="J87" s="25"/>
      <c r="K87" s="25"/>
      <c r="L87" s="25"/>
      <c r="M87" s="25"/>
      <c r="N87" s="25"/>
      <c r="R87" s="20">
        <f t="shared" si="6"/>
        <v>0</v>
      </c>
      <c r="S87" s="25"/>
      <c r="T87" s="25"/>
      <c r="U87" s="25"/>
      <c r="V87" s="25"/>
      <c r="W87" s="23" t="str">
        <f t="shared" si="7"/>
        <v>-</v>
      </c>
      <c r="X87" s="23" t="str">
        <f t="shared" si="7"/>
        <v>-</v>
      </c>
    </row>
    <row r="88" spans="1:24" x14ac:dyDescent="0.25">
      <c r="A88" s="25"/>
      <c r="B88" s="25"/>
      <c r="C88" s="25"/>
      <c r="D88" s="25"/>
      <c r="E88" s="25"/>
      <c r="F88" s="25"/>
      <c r="G88" s="25"/>
      <c r="H88" s="25"/>
      <c r="J88" s="25"/>
      <c r="K88" s="25"/>
      <c r="L88" s="25"/>
      <c r="M88" s="25"/>
      <c r="N88" s="25"/>
      <c r="R88" s="20">
        <f t="shared" si="6"/>
        <v>0</v>
      </c>
      <c r="S88" s="25"/>
      <c r="T88" s="25"/>
      <c r="U88" s="25"/>
      <c r="V88" s="25"/>
      <c r="W88" s="23" t="str">
        <f t="shared" si="7"/>
        <v>-</v>
      </c>
      <c r="X88" s="23" t="str">
        <f t="shared" si="7"/>
        <v>-</v>
      </c>
    </row>
    <row r="89" spans="1:24" x14ac:dyDescent="0.25">
      <c r="A89" s="25"/>
      <c r="B89" s="25"/>
      <c r="C89" s="25"/>
      <c r="D89" s="25"/>
      <c r="E89" s="25"/>
      <c r="F89" s="25"/>
      <c r="G89" s="25"/>
      <c r="H89" s="25"/>
      <c r="J89" s="25"/>
      <c r="K89" s="25"/>
      <c r="L89" s="25"/>
      <c r="M89" s="25"/>
      <c r="N89" s="25"/>
      <c r="R89" s="20">
        <f t="shared" si="6"/>
        <v>0</v>
      </c>
      <c r="S89" s="25"/>
      <c r="T89" s="25"/>
      <c r="U89" s="25"/>
      <c r="V89" s="25"/>
      <c r="W89" s="23" t="str">
        <f t="shared" si="7"/>
        <v>-</v>
      </c>
      <c r="X89" s="23" t="str">
        <f t="shared" si="7"/>
        <v>-</v>
      </c>
    </row>
    <row r="90" spans="1:24" x14ac:dyDescent="0.25">
      <c r="A90" s="25"/>
      <c r="B90" s="25"/>
      <c r="C90" s="25"/>
      <c r="D90" s="25"/>
      <c r="E90" s="25"/>
      <c r="F90" s="25"/>
      <c r="G90" s="25"/>
      <c r="H90" s="25"/>
      <c r="J90" s="25"/>
      <c r="K90" s="25"/>
      <c r="L90" s="25"/>
      <c r="M90" s="25"/>
      <c r="N90" s="25"/>
      <c r="R90" s="20">
        <f t="shared" si="6"/>
        <v>0</v>
      </c>
      <c r="S90" s="25"/>
      <c r="T90" s="25"/>
      <c r="U90" s="25"/>
      <c r="V90" s="25"/>
      <c r="W90" s="23" t="str">
        <f t="shared" si="7"/>
        <v>-</v>
      </c>
      <c r="X90" s="23" t="str">
        <f t="shared" si="7"/>
        <v>-</v>
      </c>
    </row>
    <row r="91" spans="1:24" x14ac:dyDescent="0.25">
      <c r="A91" s="25"/>
      <c r="B91" s="25"/>
      <c r="C91" s="25"/>
      <c r="D91" s="25"/>
      <c r="E91" s="25"/>
      <c r="F91" s="25"/>
      <c r="G91" s="25"/>
      <c r="H91" s="25"/>
      <c r="J91" s="25"/>
      <c r="K91" s="25"/>
      <c r="L91" s="25"/>
      <c r="M91" s="25"/>
      <c r="N91" s="25"/>
      <c r="R91" s="20">
        <f t="shared" si="6"/>
        <v>0</v>
      </c>
      <c r="S91" s="25"/>
      <c r="T91" s="25"/>
      <c r="U91" s="25"/>
      <c r="V91" s="25"/>
      <c r="W91" s="23" t="str">
        <f t="shared" si="7"/>
        <v>-</v>
      </c>
      <c r="X91" s="23" t="str">
        <f t="shared" si="7"/>
        <v>-</v>
      </c>
    </row>
    <row r="92" spans="1:24" x14ac:dyDescent="0.25">
      <c r="A92" s="25"/>
      <c r="B92" s="25"/>
      <c r="C92" s="25"/>
      <c r="D92" s="25"/>
      <c r="E92" s="25"/>
      <c r="F92" s="25"/>
      <c r="G92" s="25"/>
      <c r="H92" s="25"/>
      <c r="J92" s="25"/>
      <c r="K92" s="25"/>
      <c r="L92" s="25"/>
      <c r="M92" s="25"/>
      <c r="N92" s="25"/>
      <c r="R92" s="20">
        <f t="shared" si="6"/>
        <v>0</v>
      </c>
      <c r="S92" s="25"/>
      <c r="T92" s="25"/>
      <c r="U92" s="25"/>
      <c r="V92" s="25"/>
      <c r="W92" s="23" t="str">
        <f t="shared" si="7"/>
        <v>-</v>
      </c>
      <c r="X92" s="23" t="str">
        <f t="shared" si="7"/>
        <v>-</v>
      </c>
    </row>
    <row r="93" spans="1:24" x14ac:dyDescent="0.25">
      <c r="A93" s="25"/>
      <c r="B93" s="25"/>
      <c r="C93" s="25"/>
      <c r="D93" s="25"/>
      <c r="E93" s="25"/>
      <c r="F93" s="25"/>
      <c r="G93" s="25"/>
      <c r="H93" s="25"/>
      <c r="J93" s="25"/>
      <c r="K93" s="25"/>
      <c r="L93" s="25"/>
      <c r="M93" s="25"/>
      <c r="N93" s="25"/>
      <c r="R93" s="20">
        <f t="shared" si="6"/>
        <v>0</v>
      </c>
      <c r="S93" s="25"/>
      <c r="T93" s="25"/>
      <c r="U93" s="25"/>
      <c r="V93" s="25"/>
      <c r="W93" s="23" t="str">
        <f t="shared" si="7"/>
        <v>-</v>
      </c>
      <c r="X93" s="23" t="str">
        <f t="shared" si="7"/>
        <v>-</v>
      </c>
    </row>
    <row r="94" spans="1:24" x14ac:dyDescent="0.25">
      <c r="A94" s="25"/>
      <c r="B94" s="25"/>
      <c r="C94" s="25"/>
      <c r="D94" s="25"/>
      <c r="E94" s="25"/>
      <c r="F94" s="25"/>
      <c r="G94" s="25"/>
      <c r="H94" s="25"/>
      <c r="J94" s="25"/>
      <c r="K94" s="25"/>
      <c r="L94" s="25"/>
      <c r="M94" s="25"/>
      <c r="N94" s="25"/>
      <c r="R94" s="20">
        <f t="shared" si="6"/>
        <v>0</v>
      </c>
      <c r="S94" s="25"/>
      <c r="T94" s="25"/>
      <c r="U94" s="25"/>
      <c r="V94" s="25"/>
      <c r="W94" s="23" t="str">
        <f t="shared" si="7"/>
        <v>-</v>
      </c>
      <c r="X94" s="23" t="str">
        <f t="shared" si="7"/>
        <v>-</v>
      </c>
    </row>
    <row r="95" spans="1:24" x14ac:dyDescent="0.25">
      <c r="A95" s="25"/>
      <c r="B95" s="25"/>
      <c r="C95" s="25"/>
      <c r="D95" s="25"/>
      <c r="E95" s="25"/>
      <c r="F95" s="25"/>
      <c r="G95" s="25"/>
      <c r="H95" s="25"/>
      <c r="J95" s="25"/>
      <c r="K95" s="25"/>
      <c r="L95" s="25"/>
      <c r="M95" s="25"/>
      <c r="N95" s="25"/>
      <c r="R95" s="20">
        <f t="shared" si="6"/>
        <v>0</v>
      </c>
      <c r="S95" s="25"/>
      <c r="T95" s="25"/>
      <c r="U95" s="25"/>
      <c r="V95" s="25"/>
      <c r="W95" s="23" t="str">
        <f t="shared" si="7"/>
        <v>-</v>
      </c>
      <c r="X95" s="23" t="str">
        <f t="shared" si="7"/>
        <v>-</v>
      </c>
    </row>
    <row r="96" spans="1:24" x14ac:dyDescent="0.25">
      <c r="A96" s="25"/>
      <c r="B96" s="25"/>
      <c r="C96" s="25"/>
      <c r="D96" s="25"/>
      <c r="E96" s="25"/>
      <c r="F96" s="25"/>
      <c r="G96" s="25"/>
      <c r="H96" s="25"/>
      <c r="J96" s="25"/>
      <c r="K96" s="25"/>
      <c r="L96" s="25"/>
      <c r="M96" s="25"/>
      <c r="N96" s="25"/>
      <c r="R96" s="20">
        <f t="shared" si="6"/>
        <v>0</v>
      </c>
      <c r="S96" s="25"/>
      <c r="T96" s="25"/>
      <c r="U96" s="25"/>
      <c r="V96" s="25"/>
      <c r="W96" s="23" t="str">
        <f t="shared" si="7"/>
        <v>-</v>
      </c>
      <c r="X96" s="23" t="str">
        <f t="shared" si="7"/>
        <v>-</v>
      </c>
    </row>
    <row r="97" spans="1:24" x14ac:dyDescent="0.25">
      <c r="A97" s="25"/>
      <c r="B97" s="25"/>
      <c r="C97" s="25"/>
      <c r="D97" s="25"/>
      <c r="E97" s="25"/>
      <c r="F97" s="25"/>
      <c r="G97" s="25"/>
      <c r="H97" s="25"/>
      <c r="J97" s="25"/>
      <c r="K97" s="25"/>
      <c r="L97" s="25"/>
      <c r="M97" s="25"/>
      <c r="N97" s="25"/>
      <c r="R97" s="20">
        <f t="shared" si="6"/>
        <v>0</v>
      </c>
      <c r="S97" s="25"/>
      <c r="T97" s="25"/>
      <c r="U97" s="25"/>
      <c r="V97" s="25"/>
      <c r="W97" s="23" t="str">
        <f t="shared" si="7"/>
        <v>-</v>
      </c>
      <c r="X97" s="23" t="str">
        <f t="shared" si="7"/>
        <v>-</v>
      </c>
    </row>
    <row r="98" spans="1:24" x14ac:dyDescent="0.25">
      <c r="A98" s="25"/>
      <c r="B98" s="25"/>
      <c r="C98" s="25"/>
      <c r="D98" s="25"/>
      <c r="E98" s="25"/>
      <c r="F98" s="25"/>
      <c r="G98" s="25"/>
      <c r="H98" s="25"/>
      <c r="J98" s="25"/>
      <c r="K98" s="25"/>
      <c r="L98" s="25"/>
      <c r="M98" s="25"/>
      <c r="N98" s="25"/>
      <c r="R98" s="20">
        <f t="shared" si="6"/>
        <v>0</v>
      </c>
      <c r="S98" s="25"/>
      <c r="T98" s="25"/>
      <c r="U98" s="25"/>
      <c r="V98" s="25"/>
      <c r="W98" s="23" t="str">
        <f t="shared" si="7"/>
        <v>-</v>
      </c>
      <c r="X98" s="23" t="str">
        <f t="shared" si="7"/>
        <v>-</v>
      </c>
    </row>
    <row r="99" spans="1:24" x14ac:dyDescent="0.25">
      <c r="A99" s="25"/>
      <c r="B99" s="25"/>
      <c r="C99" s="25"/>
      <c r="D99" s="25"/>
      <c r="E99" s="25"/>
      <c r="F99" s="25"/>
      <c r="G99" s="25"/>
      <c r="H99" s="25"/>
      <c r="J99" s="25"/>
      <c r="K99" s="25"/>
      <c r="L99" s="25"/>
      <c r="M99" s="25"/>
      <c r="N99" s="25"/>
      <c r="R99" s="20">
        <f t="shared" si="6"/>
        <v>0</v>
      </c>
      <c r="S99" s="25"/>
      <c r="T99" s="25"/>
      <c r="U99" s="25"/>
      <c r="V99" s="25"/>
      <c r="W99" s="23" t="str">
        <f t="shared" si="7"/>
        <v>-</v>
      </c>
      <c r="X99" s="23" t="str">
        <f t="shared" si="7"/>
        <v>-</v>
      </c>
    </row>
    <row r="100" spans="1:24" x14ac:dyDescent="0.25">
      <c r="A100" s="25"/>
      <c r="B100" s="25"/>
      <c r="C100" s="25"/>
      <c r="D100" s="25"/>
      <c r="E100" s="25"/>
      <c r="F100" s="25"/>
      <c r="G100" s="25"/>
      <c r="H100" s="25"/>
      <c r="J100" s="25"/>
      <c r="K100" s="25"/>
      <c r="L100" s="25"/>
      <c r="M100" s="25"/>
      <c r="N100" s="25"/>
      <c r="R100" s="20">
        <f t="shared" si="6"/>
        <v>0</v>
      </c>
      <c r="S100" s="25"/>
      <c r="T100" s="25"/>
      <c r="U100" s="25"/>
      <c r="V100" s="25"/>
      <c r="W100" s="23" t="str">
        <f t="shared" si="7"/>
        <v>-</v>
      </c>
      <c r="X100" s="23" t="str">
        <f t="shared" si="7"/>
        <v>-</v>
      </c>
    </row>
    <row r="101" spans="1:24" x14ac:dyDescent="0.25">
      <c r="A101" s="25"/>
      <c r="B101" s="25"/>
      <c r="C101" s="25"/>
      <c r="D101" s="25"/>
      <c r="E101" s="25"/>
      <c r="F101" s="25"/>
      <c r="G101" s="25"/>
      <c r="H101" s="25"/>
      <c r="J101" s="25"/>
      <c r="K101" s="25"/>
      <c r="L101" s="25"/>
      <c r="M101" s="25"/>
      <c r="N101" s="25"/>
      <c r="R101" s="20">
        <f t="shared" si="6"/>
        <v>0</v>
      </c>
      <c r="S101" s="25"/>
      <c r="T101" s="25"/>
      <c r="U101" s="25"/>
      <c r="V101" s="25"/>
      <c r="W101" s="23" t="str">
        <f t="shared" si="7"/>
        <v>-</v>
      </c>
      <c r="X101" s="23" t="str">
        <f t="shared" si="7"/>
        <v>-</v>
      </c>
    </row>
    <row r="102" spans="1:24" x14ac:dyDescent="0.25">
      <c r="A102" s="25"/>
      <c r="B102" s="25"/>
      <c r="C102" s="25"/>
      <c r="D102" s="25"/>
      <c r="E102" s="25"/>
      <c r="F102" s="25"/>
      <c r="G102" s="25"/>
      <c r="H102" s="25"/>
      <c r="J102" s="25"/>
      <c r="K102" s="25"/>
      <c r="L102" s="25"/>
      <c r="M102" s="25"/>
      <c r="N102" s="25"/>
      <c r="R102" s="20">
        <f t="shared" si="6"/>
        <v>0</v>
      </c>
      <c r="S102" s="25"/>
      <c r="T102" s="25"/>
      <c r="U102" s="25"/>
      <c r="V102" s="25"/>
      <c r="W102" s="23" t="str">
        <f t="shared" si="7"/>
        <v>-</v>
      </c>
      <c r="X102" s="23" t="str">
        <f t="shared" si="7"/>
        <v>-</v>
      </c>
    </row>
    <row r="103" spans="1:24" x14ac:dyDescent="0.25">
      <c r="A103" s="25"/>
      <c r="B103" s="25"/>
      <c r="C103" s="25"/>
      <c r="D103" s="25"/>
      <c r="E103" s="25"/>
      <c r="F103" s="25"/>
      <c r="G103" s="25"/>
      <c r="H103" s="25"/>
      <c r="J103" s="25"/>
      <c r="K103" s="25"/>
      <c r="L103" s="25"/>
      <c r="M103" s="25"/>
      <c r="N103" s="25"/>
      <c r="R103" s="20">
        <f t="shared" si="6"/>
        <v>0</v>
      </c>
      <c r="S103" s="25"/>
      <c r="T103" s="25"/>
      <c r="U103" s="25"/>
      <c r="V103" s="25"/>
      <c r="W103" s="23" t="str">
        <f t="shared" si="7"/>
        <v>-</v>
      </c>
      <c r="X103" s="23" t="str">
        <f t="shared" si="7"/>
        <v>-</v>
      </c>
    </row>
    <row r="104" spans="1:24" x14ac:dyDescent="0.25">
      <c r="A104" s="25"/>
      <c r="B104" s="25"/>
      <c r="C104" s="25"/>
      <c r="D104" s="25"/>
      <c r="E104" s="25"/>
      <c r="F104" s="25"/>
      <c r="G104" s="25"/>
      <c r="H104" s="25"/>
      <c r="J104" s="25"/>
      <c r="K104" s="25"/>
      <c r="L104" s="25"/>
      <c r="M104" s="25"/>
      <c r="N104" s="25"/>
      <c r="R104" s="20">
        <f t="shared" si="6"/>
        <v>0</v>
      </c>
      <c r="S104" s="25"/>
      <c r="T104" s="25"/>
      <c r="U104" s="25"/>
      <c r="V104" s="25"/>
      <c r="W104" s="23" t="str">
        <f t="shared" si="7"/>
        <v>-</v>
      </c>
      <c r="X104" s="23" t="str">
        <f t="shared" si="7"/>
        <v>-</v>
      </c>
    </row>
    <row r="105" spans="1:24" x14ac:dyDescent="0.25">
      <c r="A105" s="25"/>
      <c r="B105" s="25"/>
      <c r="C105" s="25"/>
      <c r="D105" s="25"/>
      <c r="E105" s="25"/>
      <c r="F105" s="25"/>
      <c r="G105" s="25"/>
      <c r="H105" s="25"/>
      <c r="J105" s="25"/>
      <c r="K105" s="25"/>
      <c r="L105" s="25"/>
      <c r="M105" s="25"/>
      <c r="N105" s="25"/>
      <c r="R105" s="20">
        <f t="shared" si="6"/>
        <v>0</v>
      </c>
      <c r="S105" s="25"/>
      <c r="T105" s="25"/>
      <c r="U105" s="25"/>
      <c r="V105" s="25"/>
      <c r="W105" s="23" t="str">
        <f t="shared" si="7"/>
        <v>-</v>
      </c>
      <c r="X105" s="23" t="str">
        <f t="shared" si="7"/>
        <v>-</v>
      </c>
    </row>
    <row r="106" spans="1:24" x14ac:dyDescent="0.25">
      <c r="A106" s="25"/>
      <c r="B106" s="25"/>
      <c r="C106" s="25"/>
      <c r="D106" s="25"/>
      <c r="E106" s="25"/>
      <c r="F106" s="25"/>
      <c r="G106" s="25"/>
      <c r="H106" s="25"/>
      <c r="J106" s="25"/>
      <c r="K106" s="25"/>
      <c r="L106" s="25"/>
      <c r="M106" s="25"/>
      <c r="N106" s="25"/>
      <c r="R106" s="20">
        <f t="shared" si="6"/>
        <v>0</v>
      </c>
      <c r="S106" s="25"/>
      <c r="T106" s="25"/>
      <c r="U106" s="25"/>
      <c r="V106" s="25"/>
      <c r="W106" s="23" t="str">
        <f t="shared" si="7"/>
        <v>-</v>
      </c>
      <c r="X106" s="23" t="str">
        <f t="shared" si="7"/>
        <v>-</v>
      </c>
    </row>
    <row r="107" spans="1:24" x14ac:dyDescent="0.25">
      <c r="A107" s="25"/>
      <c r="B107" s="25"/>
      <c r="C107" s="25"/>
      <c r="D107" s="25"/>
      <c r="E107" s="25"/>
      <c r="F107" s="25"/>
      <c r="G107" s="25"/>
      <c r="H107" s="25"/>
      <c r="J107" s="25"/>
      <c r="K107" s="25"/>
      <c r="L107" s="25"/>
      <c r="M107" s="25"/>
      <c r="N107" s="25"/>
      <c r="R107" s="20">
        <f t="shared" si="6"/>
        <v>0</v>
      </c>
      <c r="S107" s="25"/>
      <c r="T107" s="25"/>
      <c r="U107" s="25"/>
      <c r="V107" s="25"/>
      <c r="W107" s="23" t="str">
        <f t="shared" si="7"/>
        <v>-</v>
      </c>
      <c r="X107" s="23" t="str">
        <f t="shared" si="7"/>
        <v>-</v>
      </c>
    </row>
    <row r="108" spans="1:24" x14ac:dyDescent="0.25">
      <c r="A108" s="25"/>
      <c r="B108" s="25"/>
      <c r="C108" s="25"/>
      <c r="D108" s="25"/>
      <c r="E108" s="25"/>
      <c r="F108" s="25"/>
      <c r="G108" s="25"/>
      <c r="H108" s="25"/>
      <c r="J108" s="25"/>
      <c r="K108" s="25"/>
      <c r="L108" s="25"/>
      <c r="M108" s="25"/>
      <c r="N108" s="25"/>
      <c r="R108" s="20">
        <f t="shared" si="6"/>
        <v>0</v>
      </c>
      <c r="S108" s="25"/>
      <c r="T108" s="25"/>
      <c r="U108" s="25"/>
      <c r="V108" s="25"/>
      <c r="W108" s="23" t="str">
        <f t="shared" si="7"/>
        <v>-</v>
      </c>
      <c r="X108" s="23" t="str">
        <f t="shared" si="7"/>
        <v>-</v>
      </c>
    </row>
    <row r="109" spans="1:24" x14ac:dyDescent="0.25">
      <c r="A109" s="25"/>
      <c r="B109" s="25"/>
      <c r="C109" s="25"/>
      <c r="D109" s="25"/>
      <c r="E109" s="25"/>
      <c r="F109" s="25"/>
      <c r="G109" s="25"/>
      <c r="H109" s="25"/>
      <c r="J109" s="25"/>
      <c r="K109" s="25"/>
      <c r="L109" s="25"/>
      <c r="M109" s="25"/>
      <c r="N109" s="25"/>
      <c r="R109" s="20">
        <f t="shared" si="6"/>
        <v>0</v>
      </c>
      <c r="S109" s="25"/>
      <c r="T109" s="25"/>
      <c r="U109" s="25"/>
      <c r="V109" s="25"/>
      <c r="W109" s="23" t="str">
        <f t="shared" si="7"/>
        <v>-</v>
      </c>
      <c r="X109" s="23" t="str">
        <f t="shared" si="7"/>
        <v>-</v>
      </c>
    </row>
    <row r="110" spans="1:24" x14ac:dyDescent="0.25">
      <c r="A110" s="25"/>
      <c r="B110" s="25"/>
      <c r="C110" s="25"/>
      <c r="D110" s="25"/>
      <c r="E110" s="25"/>
      <c r="F110" s="25"/>
      <c r="G110" s="25"/>
      <c r="H110" s="25"/>
      <c r="J110" s="25"/>
      <c r="K110" s="25"/>
      <c r="L110" s="25"/>
      <c r="M110" s="25"/>
      <c r="N110" s="25"/>
      <c r="R110" s="20">
        <f t="shared" si="6"/>
        <v>0</v>
      </c>
      <c r="S110" s="25"/>
      <c r="T110" s="25"/>
      <c r="U110" s="25"/>
      <c r="V110" s="25"/>
      <c r="W110" s="23" t="str">
        <f t="shared" si="7"/>
        <v>-</v>
      </c>
      <c r="X110" s="23" t="str">
        <f t="shared" si="7"/>
        <v>-</v>
      </c>
    </row>
    <row r="111" spans="1:24" x14ac:dyDescent="0.25">
      <c r="A111" s="25"/>
      <c r="B111" s="25"/>
      <c r="C111" s="25"/>
      <c r="D111" s="25"/>
      <c r="E111" s="25"/>
      <c r="F111" s="25"/>
      <c r="G111" s="25"/>
      <c r="H111" s="25"/>
      <c r="J111" s="25"/>
      <c r="K111" s="25"/>
      <c r="L111" s="25"/>
      <c r="M111" s="25"/>
      <c r="N111" s="25"/>
      <c r="R111" s="20">
        <f t="shared" si="6"/>
        <v>0</v>
      </c>
      <c r="S111" s="25"/>
      <c r="T111" s="25"/>
      <c r="U111" s="25"/>
      <c r="V111" s="25"/>
      <c r="W111" s="23" t="str">
        <f t="shared" si="7"/>
        <v>-</v>
      </c>
      <c r="X111" s="23" t="str">
        <f t="shared" si="7"/>
        <v>-</v>
      </c>
    </row>
    <row r="112" spans="1:24" x14ac:dyDescent="0.25">
      <c r="A112" s="25"/>
      <c r="B112" s="25"/>
      <c r="C112" s="25"/>
      <c r="D112" s="25"/>
      <c r="E112" s="25"/>
      <c r="F112" s="25"/>
      <c r="G112" s="25"/>
      <c r="H112" s="25"/>
      <c r="J112" s="25"/>
      <c r="K112" s="25"/>
      <c r="L112" s="25"/>
      <c r="M112" s="25"/>
      <c r="N112" s="25"/>
      <c r="R112" s="20">
        <f t="shared" ref="R112:R175" si="8">A112</f>
        <v>0</v>
      </c>
      <c r="S112" s="25"/>
      <c r="T112" s="25"/>
      <c r="U112" s="25"/>
      <c r="V112" s="25"/>
      <c r="W112" s="23" t="str">
        <f t="shared" si="7"/>
        <v>-</v>
      </c>
      <c r="X112" s="23" t="str">
        <f t="shared" si="7"/>
        <v>-</v>
      </c>
    </row>
    <row r="113" spans="1:24" x14ac:dyDescent="0.25">
      <c r="A113" s="25"/>
      <c r="B113" s="25"/>
      <c r="C113" s="25"/>
      <c r="D113" s="25"/>
      <c r="E113" s="25"/>
      <c r="F113" s="25"/>
      <c r="G113" s="25"/>
      <c r="H113" s="25"/>
      <c r="J113" s="25"/>
      <c r="K113" s="25"/>
      <c r="L113" s="25"/>
      <c r="M113" s="25"/>
      <c r="N113" s="25"/>
      <c r="R113" s="20">
        <f t="shared" si="8"/>
        <v>0</v>
      </c>
      <c r="S113" s="25"/>
      <c r="T113" s="25"/>
      <c r="U113" s="25"/>
      <c r="V113" s="25"/>
      <c r="W113" s="23" t="str">
        <f t="shared" si="7"/>
        <v>-</v>
      </c>
      <c r="X113" s="23" t="str">
        <f t="shared" si="7"/>
        <v>-</v>
      </c>
    </row>
    <row r="114" spans="1:24" x14ac:dyDescent="0.25">
      <c r="A114" s="25"/>
      <c r="B114" s="25"/>
      <c r="C114" s="25"/>
      <c r="D114" s="25"/>
      <c r="E114" s="25"/>
      <c r="F114" s="25"/>
      <c r="G114" s="25"/>
      <c r="H114" s="25"/>
      <c r="J114" s="25"/>
      <c r="K114" s="25"/>
      <c r="L114" s="25"/>
      <c r="M114" s="25"/>
      <c r="N114" s="25"/>
      <c r="R114" s="20">
        <f t="shared" si="8"/>
        <v>0</v>
      </c>
      <c r="S114" s="25"/>
      <c r="T114" s="25"/>
      <c r="U114" s="25"/>
      <c r="V114" s="25"/>
      <c r="W114" s="23" t="str">
        <f t="shared" si="7"/>
        <v>-</v>
      </c>
      <c r="X114" s="23" t="str">
        <f t="shared" si="7"/>
        <v>-</v>
      </c>
    </row>
    <row r="115" spans="1:24" x14ac:dyDescent="0.25">
      <c r="A115" s="25"/>
      <c r="B115" s="25"/>
      <c r="C115" s="25"/>
      <c r="D115" s="25"/>
      <c r="E115" s="25"/>
      <c r="F115" s="25"/>
      <c r="G115" s="25"/>
      <c r="H115" s="25"/>
      <c r="J115" s="25"/>
      <c r="K115" s="25"/>
      <c r="L115" s="25"/>
      <c r="M115" s="25"/>
      <c r="N115" s="25"/>
      <c r="R115" s="20">
        <f t="shared" si="8"/>
        <v>0</v>
      </c>
      <c r="S115" s="25"/>
      <c r="T115" s="25"/>
      <c r="U115" s="25"/>
      <c r="V115" s="25"/>
      <c r="W115" s="23" t="str">
        <f t="shared" si="7"/>
        <v>-</v>
      </c>
      <c r="X115" s="23" t="str">
        <f t="shared" si="7"/>
        <v>-</v>
      </c>
    </row>
    <row r="116" spans="1:24" x14ac:dyDescent="0.25">
      <c r="A116" s="25"/>
      <c r="B116" s="25"/>
      <c r="C116" s="25"/>
      <c r="D116" s="25"/>
      <c r="E116" s="25"/>
      <c r="F116" s="25"/>
      <c r="G116" s="25"/>
      <c r="H116" s="25"/>
      <c r="J116" s="25"/>
      <c r="K116" s="25"/>
      <c r="L116" s="25"/>
      <c r="M116" s="25"/>
      <c r="N116" s="25"/>
      <c r="R116" s="20">
        <f t="shared" si="8"/>
        <v>0</v>
      </c>
      <c r="S116" s="25"/>
      <c r="T116" s="25"/>
      <c r="U116" s="25"/>
      <c r="V116" s="25"/>
      <c r="W116" s="23" t="str">
        <f t="shared" si="7"/>
        <v>-</v>
      </c>
      <c r="X116" s="23" t="str">
        <f t="shared" si="7"/>
        <v>-</v>
      </c>
    </row>
    <row r="117" spans="1:24" x14ac:dyDescent="0.25">
      <c r="A117" s="25"/>
      <c r="B117" s="25"/>
      <c r="C117" s="25"/>
      <c r="D117" s="25"/>
      <c r="E117" s="25"/>
      <c r="F117" s="25"/>
      <c r="G117" s="25"/>
      <c r="H117" s="25"/>
      <c r="J117" s="25"/>
      <c r="K117" s="25"/>
      <c r="L117" s="25"/>
      <c r="M117" s="25"/>
      <c r="N117" s="25"/>
      <c r="R117" s="20">
        <f t="shared" si="8"/>
        <v>0</v>
      </c>
      <c r="S117" s="25"/>
      <c r="T117" s="25"/>
      <c r="U117" s="25"/>
      <c r="V117" s="25"/>
      <c r="W117" s="23" t="str">
        <f t="shared" si="7"/>
        <v>-</v>
      </c>
      <c r="X117" s="23" t="str">
        <f t="shared" si="7"/>
        <v>-</v>
      </c>
    </row>
    <row r="118" spans="1:24" x14ac:dyDescent="0.25">
      <c r="A118" s="25"/>
      <c r="B118" s="25"/>
      <c r="C118" s="25"/>
      <c r="D118" s="25"/>
      <c r="E118" s="25"/>
      <c r="F118" s="25"/>
      <c r="G118" s="25"/>
      <c r="H118" s="25"/>
      <c r="J118" s="25"/>
      <c r="K118" s="25"/>
      <c r="L118" s="25"/>
      <c r="M118" s="25"/>
      <c r="N118" s="25"/>
      <c r="R118" s="20">
        <f t="shared" si="8"/>
        <v>0</v>
      </c>
      <c r="S118" s="25"/>
      <c r="T118" s="25"/>
      <c r="U118" s="25"/>
      <c r="V118" s="25"/>
      <c r="W118" s="23" t="str">
        <f t="shared" si="7"/>
        <v>-</v>
      </c>
      <c r="X118" s="23" t="str">
        <f t="shared" si="7"/>
        <v>-</v>
      </c>
    </row>
    <row r="119" spans="1:24" x14ac:dyDescent="0.25">
      <c r="A119" s="25"/>
      <c r="B119" s="25"/>
      <c r="C119" s="25"/>
      <c r="D119" s="25"/>
      <c r="E119" s="25"/>
      <c r="F119" s="25"/>
      <c r="G119" s="25"/>
      <c r="H119" s="25"/>
      <c r="J119" s="25"/>
      <c r="K119" s="25"/>
      <c r="L119" s="25"/>
      <c r="M119" s="25"/>
      <c r="N119" s="25"/>
      <c r="R119" s="20">
        <f t="shared" si="8"/>
        <v>0</v>
      </c>
      <c r="S119" s="25"/>
      <c r="T119" s="25"/>
      <c r="U119" s="25"/>
      <c r="V119" s="25"/>
      <c r="W119" s="23" t="str">
        <f t="shared" si="7"/>
        <v>-</v>
      </c>
      <c r="X119" s="23" t="str">
        <f t="shared" si="7"/>
        <v>-</v>
      </c>
    </row>
    <row r="120" spans="1:24" x14ac:dyDescent="0.25">
      <c r="A120" s="25"/>
      <c r="B120" s="25"/>
      <c r="C120" s="25"/>
      <c r="D120" s="25"/>
      <c r="E120" s="25"/>
      <c r="F120" s="25"/>
      <c r="G120" s="25"/>
      <c r="H120" s="25"/>
      <c r="J120" s="25"/>
      <c r="K120" s="25"/>
      <c r="L120" s="25"/>
      <c r="M120" s="25"/>
      <c r="N120" s="25"/>
      <c r="R120" s="20">
        <f t="shared" si="8"/>
        <v>0</v>
      </c>
      <c r="S120" s="25"/>
      <c r="T120" s="25"/>
      <c r="U120" s="25"/>
      <c r="V120" s="25"/>
      <c r="W120" s="23" t="str">
        <f t="shared" si="7"/>
        <v>-</v>
      </c>
      <c r="X120" s="23" t="str">
        <f t="shared" si="7"/>
        <v>-</v>
      </c>
    </row>
    <row r="121" spans="1:24" x14ac:dyDescent="0.25">
      <c r="A121" s="25"/>
      <c r="B121" s="25"/>
      <c r="C121" s="25"/>
      <c r="D121" s="25"/>
      <c r="E121" s="25"/>
      <c r="F121" s="25"/>
      <c r="G121" s="25"/>
      <c r="H121" s="25"/>
      <c r="J121" s="25"/>
      <c r="K121" s="25"/>
      <c r="L121" s="25"/>
      <c r="M121" s="25"/>
      <c r="N121" s="25"/>
      <c r="R121" s="20">
        <f t="shared" si="8"/>
        <v>0</v>
      </c>
      <c r="S121" s="25"/>
      <c r="T121" s="25"/>
      <c r="U121" s="25"/>
      <c r="V121" s="25"/>
      <c r="W121" s="23" t="str">
        <f t="shared" si="7"/>
        <v>-</v>
      </c>
      <c r="X121" s="23" t="str">
        <f t="shared" si="7"/>
        <v>-</v>
      </c>
    </row>
    <row r="122" spans="1:24" x14ac:dyDescent="0.25">
      <c r="A122" s="25"/>
      <c r="B122" s="25"/>
      <c r="C122" s="25"/>
      <c r="D122" s="25"/>
      <c r="E122" s="25"/>
      <c r="F122" s="25"/>
      <c r="G122" s="25"/>
      <c r="H122" s="25"/>
      <c r="J122" s="25"/>
      <c r="K122" s="25"/>
      <c r="L122" s="25"/>
      <c r="M122" s="25"/>
      <c r="N122" s="25"/>
      <c r="R122" s="20">
        <f t="shared" si="8"/>
        <v>0</v>
      </c>
      <c r="S122" s="25"/>
      <c r="T122" s="25"/>
      <c r="U122" s="25"/>
      <c r="V122" s="25"/>
      <c r="W122" s="23" t="str">
        <f t="shared" si="7"/>
        <v>-</v>
      </c>
      <c r="X122" s="23" t="str">
        <f t="shared" si="7"/>
        <v>-</v>
      </c>
    </row>
    <row r="123" spans="1:24" x14ac:dyDescent="0.25">
      <c r="A123" s="25"/>
      <c r="B123" s="25"/>
      <c r="C123" s="25"/>
      <c r="D123" s="25"/>
      <c r="E123" s="25"/>
      <c r="F123" s="25"/>
      <c r="G123" s="25"/>
      <c r="H123" s="25"/>
      <c r="J123" s="25"/>
      <c r="K123" s="25"/>
      <c r="L123" s="25"/>
      <c r="M123" s="25"/>
      <c r="N123" s="25"/>
      <c r="R123" s="20">
        <f t="shared" si="8"/>
        <v>0</v>
      </c>
      <c r="S123" s="25"/>
      <c r="T123" s="25"/>
      <c r="U123" s="25"/>
      <c r="V123" s="25"/>
      <c r="W123" s="23" t="str">
        <f t="shared" si="7"/>
        <v>-</v>
      </c>
      <c r="X123" s="23" t="str">
        <f t="shared" si="7"/>
        <v>-</v>
      </c>
    </row>
    <row r="124" spans="1:24" x14ac:dyDescent="0.25">
      <c r="A124" s="25"/>
      <c r="B124" s="25"/>
      <c r="C124" s="25"/>
      <c r="D124" s="25"/>
      <c r="E124" s="25"/>
      <c r="F124" s="25"/>
      <c r="G124" s="25"/>
      <c r="H124" s="25"/>
      <c r="J124" s="25"/>
      <c r="K124" s="25"/>
      <c r="L124" s="25"/>
      <c r="M124" s="25"/>
      <c r="N124" s="25"/>
      <c r="R124" s="20">
        <f t="shared" si="8"/>
        <v>0</v>
      </c>
      <c r="S124" s="25"/>
      <c r="T124" s="25"/>
      <c r="U124" s="25"/>
      <c r="V124" s="25"/>
      <c r="W124" s="23" t="str">
        <f t="shared" si="7"/>
        <v>-</v>
      </c>
      <c r="X124" s="23" t="str">
        <f t="shared" si="7"/>
        <v>-</v>
      </c>
    </row>
    <row r="125" spans="1:24" x14ac:dyDescent="0.25">
      <c r="A125" s="25"/>
      <c r="B125" s="25"/>
      <c r="C125" s="25"/>
      <c r="D125" s="25"/>
      <c r="E125" s="25"/>
      <c r="F125" s="25"/>
      <c r="G125" s="25"/>
      <c r="H125" s="25"/>
      <c r="J125" s="25"/>
      <c r="K125" s="25"/>
      <c r="L125" s="25"/>
      <c r="M125" s="25"/>
      <c r="N125" s="25"/>
      <c r="R125" s="20">
        <f t="shared" si="8"/>
        <v>0</v>
      </c>
      <c r="S125" s="25"/>
      <c r="T125" s="25"/>
      <c r="U125" s="25"/>
      <c r="V125" s="25"/>
      <c r="W125" s="23" t="str">
        <f t="shared" si="7"/>
        <v>-</v>
      </c>
      <c r="X125" s="23" t="str">
        <f t="shared" si="7"/>
        <v>-</v>
      </c>
    </row>
    <row r="126" spans="1:24" x14ac:dyDescent="0.25">
      <c r="A126" s="25"/>
      <c r="B126" s="25"/>
      <c r="C126" s="25"/>
      <c r="D126" s="25"/>
      <c r="E126" s="25"/>
      <c r="F126" s="25"/>
      <c r="G126" s="25"/>
      <c r="H126" s="25"/>
      <c r="J126" s="25"/>
      <c r="K126" s="25"/>
      <c r="L126" s="25"/>
      <c r="M126" s="25"/>
      <c r="N126" s="25"/>
      <c r="R126" s="20">
        <f t="shared" si="8"/>
        <v>0</v>
      </c>
      <c r="S126" s="25"/>
      <c r="T126" s="25"/>
      <c r="U126" s="25"/>
      <c r="V126" s="25"/>
      <c r="W126" s="23" t="str">
        <f t="shared" si="7"/>
        <v>-</v>
      </c>
      <c r="X126" s="23" t="str">
        <f t="shared" si="7"/>
        <v>-</v>
      </c>
    </row>
    <row r="127" spans="1:24" x14ac:dyDescent="0.25">
      <c r="A127" s="25"/>
      <c r="B127" s="25"/>
      <c r="C127" s="25"/>
      <c r="D127" s="25"/>
      <c r="E127" s="25"/>
      <c r="F127" s="25"/>
      <c r="G127" s="25"/>
      <c r="H127" s="25"/>
      <c r="J127" s="25"/>
      <c r="K127" s="25"/>
      <c r="L127" s="25"/>
      <c r="M127" s="25"/>
      <c r="N127" s="25"/>
      <c r="R127" s="20">
        <f t="shared" si="8"/>
        <v>0</v>
      </c>
      <c r="S127" s="25"/>
      <c r="T127" s="25"/>
      <c r="U127" s="25"/>
      <c r="V127" s="25"/>
      <c r="W127" s="23" t="str">
        <f t="shared" ref="W127:X190" si="9">IF((J127+L127/$X$6)&gt;0,(J127+L127/$X$6),"-")</f>
        <v>-</v>
      </c>
      <c r="X127" s="23" t="str">
        <f t="shared" si="9"/>
        <v>-</v>
      </c>
    </row>
    <row r="128" spans="1:24" x14ac:dyDescent="0.25">
      <c r="A128" s="25"/>
      <c r="B128" s="25"/>
      <c r="C128" s="25"/>
      <c r="D128" s="25"/>
      <c r="E128" s="25"/>
      <c r="F128" s="25"/>
      <c r="G128" s="25"/>
      <c r="H128" s="25"/>
      <c r="J128" s="25"/>
      <c r="K128" s="25"/>
      <c r="L128" s="25"/>
      <c r="M128" s="25"/>
      <c r="N128" s="25"/>
      <c r="R128" s="20">
        <f t="shared" si="8"/>
        <v>0</v>
      </c>
      <c r="S128" s="25"/>
      <c r="T128" s="25"/>
      <c r="U128" s="25"/>
      <c r="V128" s="25"/>
      <c r="W128" s="23" t="str">
        <f t="shared" si="9"/>
        <v>-</v>
      </c>
      <c r="X128" s="23" t="str">
        <f t="shared" si="9"/>
        <v>-</v>
      </c>
    </row>
    <row r="129" spans="1:24" x14ac:dyDescent="0.25">
      <c r="A129" s="25"/>
      <c r="B129" s="25"/>
      <c r="C129" s="25"/>
      <c r="D129" s="25"/>
      <c r="E129" s="25"/>
      <c r="F129" s="25"/>
      <c r="G129" s="25"/>
      <c r="H129" s="25"/>
      <c r="J129" s="25"/>
      <c r="K129" s="25"/>
      <c r="L129" s="25"/>
      <c r="M129" s="25"/>
      <c r="N129" s="25"/>
      <c r="R129" s="20">
        <f t="shared" si="8"/>
        <v>0</v>
      </c>
      <c r="S129" s="25"/>
      <c r="T129" s="25"/>
      <c r="U129" s="25"/>
      <c r="V129" s="25"/>
      <c r="W129" s="23" t="str">
        <f t="shared" si="9"/>
        <v>-</v>
      </c>
      <c r="X129" s="23" t="str">
        <f t="shared" si="9"/>
        <v>-</v>
      </c>
    </row>
    <row r="130" spans="1:24" x14ac:dyDescent="0.25">
      <c r="A130" s="25"/>
      <c r="B130" s="25"/>
      <c r="C130" s="25"/>
      <c r="D130" s="25"/>
      <c r="E130" s="25"/>
      <c r="F130" s="25"/>
      <c r="G130" s="25"/>
      <c r="H130" s="25"/>
      <c r="J130" s="25"/>
      <c r="K130" s="25"/>
      <c r="L130" s="25"/>
      <c r="M130" s="25"/>
      <c r="N130" s="25"/>
      <c r="R130" s="20">
        <f t="shared" si="8"/>
        <v>0</v>
      </c>
      <c r="S130" s="25"/>
      <c r="T130" s="25"/>
      <c r="U130" s="25"/>
      <c r="V130" s="25"/>
      <c r="W130" s="23" t="str">
        <f t="shared" si="9"/>
        <v>-</v>
      </c>
      <c r="X130" s="23" t="str">
        <f t="shared" si="9"/>
        <v>-</v>
      </c>
    </row>
    <row r="131" spans="1:24" x14ac:dyDescent="0.25">
      <c r="A131" s="25"/>
      <c r="B131" s="25"/>
      <c r="C131" s="25"/>
      <c r="D131" s="25"/>
      <c r="E131" s="25"/>
      <c r="F131" s="25"/>
      <c r="G131" s="25"/>
      <c r="H131" s="25"/>
      <c r="J131" s="25"/>
      <c r="K131" s="25"/>
      <c r="L131" s="25"/>
      <c r="M131" s="25"/>
      <c r="N131" s="25"/>
      <c r="R131" s="20">
        <f t="shared" si="8"/>
        <v>0</v>
      </c>
      <c r="S131" s="25"/>
      <c r="T131" s="25"/>
      <c r="U131" s="25"/>
      <c r="V131" s="25"/>
      <c r="W131" s="23" t="str">
        <f t="shared" si="9"/>
        <v>-</v>
      </c>
      <c r="X131" s="23" t="str">
        <f t="shared" si="9"/>
        <v>-</v>
      </c>
    </row>
    <row r="132" spans="1:24" x14ac:dyDescent="0.25">
      <c r="A132" s="25"/>
      <c r="B132" s="25"/>
      <c r="C132" s="25"/>
      <c r="D132" s="25"/>
      <c r="E132" s="25"/>
      <c r="F132" s="25"/>
      <c r="G132" s="25"/>
      <c r="H132" s="25"/>
      <c r="J132" s="25"/>
      <c r="K132" s="25"/>
      <c r="L132" s="25"/>
      <c r="M132" s="25"/>
      <c r="N132" s="25"/>
      <c r="R132" s="20">
        <f t="shared" si="8"/>
        <v>0</v>
      </c>
      <c r="S132" s="25"/>
      <c r="T132" s="25"/>
      <c r="U132" s="25"/>
      <c r="V132" s="25"/>
      <c r="W132" s="23" t="str">
        <f t="shared" si="9"/>
        <v>-</v>
      </c>
      <c r="X132" s="23" t="str">
        <f t="shared" si="9"/>
        <v>-</v>
      </c>
    </row>
    <row r="133" spans="1:24" x14ac:dyDescent="0.25">
      <c r="A133" s="25"/>
      <c r="B133" s="25"/>
      <c r="C133" s="25"/>
      <c r="D133" s="25"/>
      <c r="E133" s="25"/>
      <c r="F133" s="25"/>
      <c r="G133" s="25"/>
      <c r="H133" s="25"/>
      <c r="J133" s="25"/>
      <c r="K133" s="25"/>
      <c r="L133" s="25"/>
      <c r="M133" s="25"/>
      <c r="N133" s="25"/>
      <c r="R133" s="20">
        <f t="shared" si="8"/>
        <v>0</v>
      </c>
      <c r="S133" s="25"/>
      <c r="T133" s="25"/>
      <c r="U133" s="25"/>
      <c r="V133" s="25"/>
      <c r="W133" s="23" t="str">
        <f t="shared" si="9"/>
        <v>-</v>
      </c>
      <c r="X133" s="23" t="str">
        <f t="shared" si="9"/>
        <v>-</v>
      </c>
    </row>
    <row r="134" spans="1:24" x14ac:dyDescent="0.25">
      <c r="A134" s="25"/>
      <c r="B134" s="25"/>
      <c r="C134" s="25"/>
      <c r="D134" s="25"/>
      <c r="E134" s="25"/>
      <c r="F134" s="25"/>
      <c r="G134" s="25"/>
      <c r="H134" s="25"/>
      <c r="J134" s="25"/>
      <c r="K134" s="25"/>
      <c r="L134" s="25"/>
      <c r="M134" s="25"/>
      <c r="N134" s="25"/>
      <c r="R134" s="20">
        <f t="shared" si="8"/>
        <v>0</v>
      </c>
      <c r="S134" s="25"/>
      <c r="T134" s="25"/>
      <c r="U134" s="25"/>
      <c r="V134" s="25"/>
      <c r="W134" s="23" t="str">
        <f t="shared" si="9"/>
        <v>-</v>
      </c>
      <c r="X134" s="23" t="str">
        <f t="shared" si="9"/>
        <v>-</v>
      </c>
    </row>
    <row r="135" spans="1:24" x14ac:dyDescent="0.25">
      <c r="A135" s="25"/>
      <c r="B135" s="25"/>
      <c r="C135" s="25"/>
      <c r="D135" s="25"/>
      <c r="E135" s="25"/>
      <c r="F135" s="25"/>
      <c r="G135" s="25"/>
      <c r="H135" s="25"/>
      <c r="J135" s="25"/>
      <c r="K135" s="25"/>
      <c r="L135" s="25"/>
      <c r="M135" s="25"/>
      <c r="N135" s="25"/>
      <c r="R135" s="20">
        <f t="shared" si="8"/>
        <v>0</v>
      </c>
      <c r="S135" s="25"/>
      <c r="T135" s="25"/>
      <c r="U135" s="25"/>
      <c r="V135" s="25"/>
      <c r="W135" s="23" t="str">
        <f t="shared" si="9"/>
        <v>-</v>
      </c>
      <c r="X135" s="23" t="str">
        <f t="shared" si="9"/>
        <v>-</v>
      </c>
    </row>
    <row r="136" spans="1:24" x14ac:dyDescent="0.25">
      <c r="A136" s="25"/>
      <c r="B136" s="25"/>
      <c r="C136" s="25"/>
      <c r="D136" s="25"/>
      <c r="E136" s="25"/>
      <c r="F136" s="25"/>
      <c r="G136" s="25"/>
      <c r="H136" s="25"/>
      <c r="J136" s="25"/>
      <c r="K136" s="25"/>
      <c r="L136" s="25"/>
      <c r="M136" s="25"/>
      <c r="N136" s="25"/>
      <c r="R136" s="20">
        <f t="shared" si="8"/>
        <v>0</v>
      </c>
      <c r="S136" s="25"/>
      <c r="T136" s="25"/>
      <c r="U136" s="25"/>
      <c r="V136" s="25"/>
      <c r="W136" s="23" t="str">
        <f t="shared" si="9"/>
        <v>-</v>
      </c>
      <c r="X136" s="23" t="str">
        <f t="shared" si="9"/>
        <v>-</v>
      </c>
    </row>
    <row r="137" spans="1:24" x14ac:dyDescent="0.25">
      <c r="A137" s="25"/>
      <c r="B137" s="25"/>
      <c r="C137" s="25"/>
      <c r="D137" s="25"/>
      <c r="E137" s="25"/>
      <c r="F137" s="25"/>
      <c r="G137" s="25"/>
      <c r="H137" s="25"/>
      <c r="J137" s="25"/>
      <c r="K137" s="25"/>
      <c r="L137" s="25"/>
      <c r="M137" s="25"/>
      <c r="N137" s="25"/>
      <c r="R137" s="20">
        <f t="shared" si="8"/>
        <v>0</v>
      </c>
      <c r="S137" s="25"/>
      <c r="T137" s="25"/>
      <c r="U137" s="25"/>
      <c r="V137" s="25"/>
      <c r="W137" s="23" t="str">
        <f t="shared" si="9"/>
        <v>-</v>
      </c>
      <c r="X137" s="23" t="str">
        <f t="shared" si="9"/>
        <v>-</v>
      </c>
    </row>
    <row r="138" spans="1:24" x14ac:dyDescent="0.25">
      <c r="A138" s="25"/>
      <c r="B138" s="25"/>
      <c r="C138" s="25"/>
      <c r="D138" s="25"/>
      <c r="E138" s="25"/>
      <c r="F138" s="25"/>
      <c r="G138" s="25"/>
      <c r="H138" s="25"/>
      <c r="J138" s="25"/>
      <c r="K138" s="25"/>
      <c r="L138" s="25"/>
      <c r="M138" s="25"/>
      <c r="N138" s="25"/>
      <c r="R138" s="20">
        <f t="shared" si="8"/>
        <v>0</v>
      </c>
      <c r="S138" s="25"/>
      <c r="T138" s="25"/>
      <c r="U138" s="25"/>
      <c r="V138" s="25"/>
      <c r="W138" s="23" t="str">
        <f t="shared" si="9"/>
        <v>-</v>
      </c>
      <c r="X138" s="23" t="str">
        <f t="shared" si="9"/>
        <v>-</v>
      </c>
    </row>
    <row r="139" spans="1:24" x14ac:dyDescent="0.25">
      <c r="A139" s="25"/>
      <c r="B139" s="25"/>
      <c r="C139" s="25"/>
      <c r="D139" s="25"/>
      <c r="E139" s="25"/>
      <c r="F139" s="25"/>
      <c r="G139" s="25"/>
      <c r="H139" s="25"/>
      <c r="J139" s="25"/>
      <c r="K139" s="25"/>
      <c r="L139" s="25"/>
      <c r="M139" s="25"/>
      <c r="N139" s="25"/>
      <c r="R139" s="20">
        <f t="shared" si="8"/>
        <v>0</v>
      </c>
      <c r="S139" s="25"/>
      <c r="T139" s="25"/>
      <c r="U139" s="25"/>
      <c r="V139" s="25"/>
      <c r="W139" s="23" t="str">
        <f t="shared" si="9"/>
        <v>-</v>
      </c>
      <c r="X139" s="23" t="str">
        <f t="shared" si="9"/>
        <v>-</v>
      </c>
    </row>
    <row r="140" spans="1:24" x14ac:dyDescent="0.25">
      <c r="A140" s="25"/>
      <c r="B140" s="25"/>
      <c r="C140" s="25"/>
      <c r="D140" s="25"/>
      <c r="E140" s="25"/>
      <c r="F140" s="25"/>
      <c r="G140" s="25"/>
      <c r="H140" s="25"/>
      <c r="J140" s="25"/>
      <c r="K140" s="25"/>
      <c r="L140" s="25"/>
      <c r="M140" s="25"/>
      <c r="N140" s="25"/>
      <c r="R140" s="20">
        <f t="shared" si="8"/>
        <v>0</v>
      </c>
      <c r="S140" s="25"/>
      <c r="T140" s="25"/>
      <c r="U140" s="25"/>
      <c r="V140" s="25"/>
      <c r="W140" s="23" t="str">
        <f t="shared" si="9"/>
        <v>-</v>
      </c>
      <c r="X140" s="23" t="str">
        <f t="shared" si="9"/>
        <v>-</v>
      </c>
    </row>
    <row r="141" spans="1:24" x14ac:dyDescent="0.25">
      <c r="A141" s="25"/>
      <c r="B141" s="25"/>
      <c r="C141" s="25"/>
      <c r="D141" s="25"/>
      <c r="E141" s="25"/>
      <c r="F141" s="25"/>
      <c r="G141" s="25"/>
      <c r="H141" s="25"/>
      <c r="J141" s="25"/>
      <c r="K141" s="25"/>
      <c r="L141" s="25"/>
      <c r="M141" s="25"/>
      <c r="N141" s="25"/>
      <c r="R141" s="20">
        <f t="shared" si="8"/>
        <v>0</v>
      </c>
      <c r="S141" s="25"/>
      <c r="T141" s="25"/>
      <c r="U141" s="25"/>
      <c r="V141" s="25"/>
      <c r="W141" s="23" t="str">
        <f t="shared" si="9"/>
        <v>-</v>
      </c>
      <c r="X141" s="23" t="str">
        <f t="shared" si="9"/>
        <v>-</v>
      </c>
    </row>
    <row r="142" spans="1:24" x14ac:dyDescent="0.25">
      <c r="A142" s="25"/>
      <c r="B142" s="25"/>
      <c r="C142" s="25"/>
      <c r="D142" s="25"/>
      <c r="E142" s="25"/>
      <c r="F142" s="25"/>
      <c r="G142" s="25"/>
      <c r="H142" s="25"/>
      <c r="J142" s="25"/>
      <c r="K142" s="25"/>
      <c r="L142" s="25"/>
      <c r="M142" s="25"/>
      <c r="N142" s="25"/>
      <c r="R142" s="20">
        <f t="shared" si="8"/>
        <v>0</v>
      </c>
      <c r="S142" s="25"/>
      <c r="T142" s="25"/>
      <c r="U142" s="25"/>
      <c r="V142" s="25"/>
      <c r="W142" s="23" t="str">
        <f t="shared" si="9"/>
        <v>-</v>
      </c>
      <c r="X142" s="23" t="str">
        <f t="shared" si="9"/>
        <v>-</v>
      </c>
    </row>
    <row r="143" spans="1:24" x14ac:dyDescent="0.25">
      <c r="A143" s="25"/>
      <c r="B143" s="25"/>
      <c r="C143" s="25"/>
      <c r="D143" s="25"/>
      <c r="E143" s="25"/>
      <c r="F143" s="25"/>
      <c r="G143" s="25"/>
      <c r="H143" s="25"/>
      <c r="J143" s="25"/>
      <c r="K143" s="25"/>
      <c r="L143" s="25"/>
      <c r="M143" s="25"/>
      <c r="N143" s="25"/>
      <c r="R143" s="20">
        <f t="shared" si="8"/>
        <v>0</v>
      </c>
      <c r="S143" s="25"/>
      <c r="T143" s="25"/>
      <c r="U143" s="25"/>
      <c r="V143" s="25"/>
      <c r="W143" s="23" t="str">
        <f t="shared" si="9"/>
        <v>-</v>
      </c>
      <c r="X143" s="23" t="str">
        <f t="shared" si="9"/>
        <v>-</v>
      </c>
    </row>
    <row r="144" spans="1:24" x14ac:dyDescent="0.25">
      <c r="A144" s="25"/>
      <c r="B144" s="25"/>
      <c r="C144" s="25"/>
      <c r="D144" s="25"/>
      <c r="E144" s="25"/>
      <c r="F144" s="25"/>
      <c r="G144" s="25"/>
      <c r="H144" s="25"/>
      <c r="J144" s="25"/>
      <c r="K144" s="25"/>
      <c r="L144" s="25"/>
      <c r="M144" s="25"/>
      <c r="N144" s="25"/>
      <c r="R144" s="20">
        <f t="shared" si="8"/>
        <v>0</v>
      </c>
      <c r="S144" s="25"/>
      <c r="T144" s="25"/>
      <c r="U144" s="25"/>
      <c r="V144" s="25"/>
      <c r="W144" s="23" t="str">
        <f t="shared" si="9"/>
        <v>-</v>
      </c>
      <c r="X144" s="23" t="str">
        <f t="shared" si="9"/>
        <v>-</v>
      </c>
    </row>
    <row r="145" spans="1:24" x14ac:dyDescent="0.25">
      <c r="A145" s="25"/>
      <c r="B145" s="25"/>
      <c r="C145" s="25"/>
      <c r="D145" s="25"/>
      <c r="E145" s="25"/>
      <c r="F145" s="25"/>
      <c r="G145" s="25"/>
      <c r="H145" s="25"/>
      <c r="J145" s="25"/>
      <c r="K145" s="25"/>
      <c r="L145" s="25"/>
      <c r="M145" s="25"/>
      <c r="N145" s="25"/>
      <c r="R145" s="20">
        <f t="shared" si="8"/>
        <v>0</v>
      </c>
      <c r="S145" s="25"/>
      <c r="T145" s="25"/>
      <c r="U145" s="25"/>
      <c r="V145" s="25"/>
      <c r="W145" s="23" t="str">
        <f t="shared" si="9"/>
        <v>-</v>
      </c>
      <c r="X145" s="23" t="str">
        <f t="shared" si="9"/>
        <v>-</v>
      </c>
    </row>
    <row r="146" spans="1:24" x14ac:dyDescent="0.25">
      <c r="A146" s="25"/>
      <c r="B146" s="25"/>
      <c r="C146" s="25"/>
      <c r="D146" s="25"/>
      <c r="E146" s="25"/>
      <c r="F146" s="25"/>
      <c r="G146" s="25"/>
      <c r="H146" s="25"/>
      <c r="J146" s="25"/>
      <c r="K146" s="25"/>
      <c r="L146" s="25"/>
      <c r="M146" s="25"/>
      <c r="N146" s="25"/>
      <c r="R146" s="20">
        <f t="shared" si="8"/>
        <v>0</v>
      </c>
      <c r="S146" s="25"/>
      <c r="T146" s="25"/>
      <c r="U146" s="25"/>
      <c r="V146" s="25"/>
      <c r="W146" s="23" t="str">
        <f t="shared" si="9"/>
        <v>-</v>
      </c>
      <c r="X146" s="23" t="str">
        <f t="shared" si="9"/>
        <v>-</v>
      </c>
    </row>
    <row r="147" spans="1:24" x14ac:dyDescent="0.25">
      <c r="A147" s="25"/>
      <c r="B147" s="25"/>
      <c r="C147" s="25"/>
      <c r="D147" s="25"/>
      <c r="E147" s="25"/>
      <c r="F147" s="25"/>
      <c r="G147" s="25"/>
      <c r="H147" s="25"/>
      <c r="J147" s="25"/>
      <c r="K147" s="25"/>
      <c r="L147" s="25"/>
      <c r="M147" s="25"/>
      <c r="N147" s="25"/>
      <c r="R147" s="20">
        <f t="shared" si="8"/>
        <v>0</v>
      </c>
      <c r="S147" s="25"/>
      <c r="T147" s="25"/>
      <c r="U147" s="25"/>
      <c r="V147" s="25"/>
      <c r="W147" s="23" t="str">
        <f t="shared" si="9"/>
        <v>-</v>
      </c>
      <c r="X147" s="23" t="str">
        <f t="shared" si="9"/>
        <v>-</v>
      </c>
    </row>
    <row r="148" spans="1:24" x14ac:dyDescent="0.25">
      <c r="A148" s="25"/>
      <c r="B148" s="25"/>
      <c r="C148" s="25"/>
      <c r="D148" s="25"/>
      <c r="E148" s="25"/>
      <c r="F148" s="25"/>
      <c r="G148" s="25"/>
      <c r="H148" s="25"/>
      <c r="J148" s="25"/>
      <c r="K148" s="25"/>
      <c r="L148" s="25"/>
      <c r="M148" s="25"/>
      <c r="N148" s="25"/>
      <c r="R148" s="20">
        <f t="shared" si="8"/>
        <v>0</v>
      </c>
      <c r="S148" s="25"/>
      <c r="T148" s="25"/>
      <c r="U148" s="25"/>
      <c r="V148" s="25"/>
      <c r="W148" s="23" t="str">
        <f t="shared" si="9"/>
        <v>-</v>
      </c>
      <c r="X148" s="23" t="str">
        <f t="shared" si="9"/>
        <v>-</v>
      </c>
    </row>
    <row r="149" spans="1:24" x14ac:dyDescent="0.25">
      <c r="A149" s="25"/>
      <c r="B149" s="25"/>
      <c r="C149" s="25"/>
      <c r="D149" s="25"/>
      <c r="E149" s="25"/>
      <c r="F149" s="25"/>
      <c r="G149" s="25"/>
      <c r="H149" s="25"/>
      <c r="J149" s="25"/>
      <c r="K149" s="25"/>
      <c r="L149" s="25"/>
      <c r="M149" s="25"/>
      <c r="N149" s="25"/>
      <c r="R149" s="20">
        <f t="shared" si="8"/>
        <v>0</v>
      </c>
      <c r="S149" s="25"/>
      <c r="T149" s="25"/>
      <c r="U149" s="25"/>
      <c r="V149" s="25"/>
      <c r="W149" s="23" t="str">
        <f t="shared" si="9"/>
        <v>-</v>
      </c>
      <c r="X149" s="23" t="str">
        <f t="shared" si="9"/>
        <v>-</v>
      </c>
    </row>
    <row r="150" spans="1:24" x14ac:dyDescent="0.25">
      <c r="A150" s="25"/>
      <c r="B150" s="25"/>
      <c r="C150" s="25"/>
      <c r="D150" s="25"/>
      <c r="E150" s="25"/>
      <c r="F150" s="25"/>
      <c r="G150" s="25"/>
      <c r="H150" s="25"/>
      <c r="J150" s="25"/>
      <c r="K150" s="25"/>
      <c r="L150" s="25"/>
      <c r="M150" s="25"/>
      <c r="N150" s="25"/>
      <c r="R150" s="20">
        <f t="shared" si="8"/>
        <v>0</v>
      </c>
      <c r="S150" s="25"/>
      <c r="T150" s="25"/>
      <c r="U150" s="25"/>
      <c r="V150" s="25"/>
      <c r="W150" s="23" t="str">
        <f t="shared" si="9"/>
        <v>-</v>
      </c>
      <c r="X150" s="23" t="str">
        <f t="shared" si="9"/>
        <v>-</v>
      </c>
    </row>
    <row r="151" spans="1:24" x14ac:dyDescent="0.25">
      <c r="A151" s="25"/>
      <c r="B151" s="25"/>
      <c r="C151" s="25"/>
      <c r="D151" s="25"/>
      <c r="E151" s="25"/>
      <c r="F151" s="25"/>
      <c r="G151" s="25"/>
      <c r="H151" s="25"/>
      <c r="J151" s="25"/>
      <c r="K151" s="25"/>
      <c r="L151" s="25"/>
      <c r="M151" s="25"/>
      <c r="N151" s="25"/>
      <c r="R151" s="20">
        <f t="shared" si="8"/>
        <v>0</v>
      </c>
      <c r="S151" s="25"/>
      <c r="T151" s="25"/>
      <c r="U151" s="25"/>
      <c r="V151" s="25"/>
      <c r="W151" s="23" t="str">
        <f t="shared" si="9"/>
        <v>-</v>
      </c>
      <c r="X151" s="23" t="str">
        <f t="shared" si="9"/>
        <v>-</v>
      </c>
    </row>
    <row r="152" spans="1:24" x14ac:dyDescent="0.25">
      <c r="A152" s="25"/>
      <c r="B152" s="25"/>
      <c r="C152" s="25"/>
      <c r="D152" s="25"/>
      <c r="E152" s="25"/>
      <c r="F152" s="25"/>
      <c r="G152" s="25"/>
      <c r="H152" s="25"/>
      <c r="J152" s="25"/>
      <c r="K152" s="25"/>
      <c r="L152" s="25"/>
      <c r="M152" s="25"/>
      <c r="N152" s="25"/>
      <c r="R152" s="20">
        <f t="shared" si="8"/>
        <v>0</v>
      </c>
      <c r="S152" s="25"/>
      <c r="T152" s="25"/>
      <c r="U152" s="25"/>
      <c r="V152" s="25"/>
      <c r="W152" s="23" t="str">
        <f t="shared" si="9"/>
        <v>-</v>
      </c>
      <c r="X152" s="23" t="str">
        <f t="shared" si="9"/>
        <v>-</v>
      </c>
    </row>
    <row r="153" spans="1:24" x14ac:dyDescent="0.25">
      <c r="A153" s="25"/>
      <c r="B153" s="25"/>
      <c r="C153" s="25"/>
      <c r="D153" s="25"/>
      <c r="E153" s="25"/>
      <c r="F153" s="25"/>
      <c r="G153" s="25"/>
      <c r="H153" s="25"/>
      <c r="J153" s="25"/>
      <c r="K153" s="25"/>
      <c r="L153" s="25"/>
      <c r="M153" s="25"/>
      <c r="N153" s="25"/>
      <c r="R153" s="20">
        <f t="shared" si="8"/>
        <v>0</v>
      </c>
      <c r="S153" s="25"/>
      <c r="T153" s="25"/>
      <c r="U153" s="25"/>
      <c r="V153" s="25"/>
      <c r="W153" s="23" t="str">
        <f t="shared" si="9"/>
        <v>-</v>
      </c>
      <c r="X153" s="23" t="str">
        <f t="shared" si="9"/>
        <v>-</v>
      </c>
    </row>
    <row r="154" spans="1:24" x14ac:dyDescent="0.25">
      <c r="A154" s="25"/>
      <c r="B154" s="25"/>
      <c r="C154" s="25"/>
      <c r="D154" s="25"/>
      <c r="E154" s="25"/>
      <c r="F154" s="25"/>
      <c r="G154" s="25"/>
      <c r="H154" s="25"/>
      <c r="J154" s="25"/>
      <c r="K154" s="25"/>
      <c r="L154" s="25"/>
      <c r="M154" s="25"/>
      <c r="N154" s="25"/>
      <c r="R154" s="20">
        <f t="shared" si="8"/>
        <v>0</v>
      </c>
      <c r="S154" s="25"/>
      <c r="T154" s="25"/>
      <c r="U154" s="25"/>
      <c r="V154" s="25"/>
      <c r="W154" s="23" t="str">
        <f t="shared" si="9"/>
        <v>-</v>
      </c>
      <c r="X154" s="23" t="str">
        <f t="shared" si="9"/>
        <v>-</v>
      </c>
    </row>
    <row r="155" spans="1:24" x14ac:dyDescent="0.25">
      <c r="A155" s="25"/>
      <c r="B155" s="25"/>
      <c r="C155" s="25"/>
      <c r="D155" s="25"/>
      <c r="E155" s="25"/>
      <c r="F155" s="25"/>
      <c r="G155" s="25"/>
      <c r="H155" s="25"/>
      <c r="J155" s="25"/>
      <c r="K155" s="25"/>
      <c r="L155" s="25"/>
      <c r="M155" s="25"/>
      <c r="N155" s="25"/>
      <c r="R155" s="20">
        <f t="shared" si="8"/>
        <v>0</v>
      </c>
      <c r="S155" s="25"/>
      <c r="T155" s="25"/>
      <c r="U155" s="25"/>
      <c r="V155" s="25"/>
      <c r="W155" s="23" t="str">
        <f t="shared" si="9"/>
        <v>-</v>
      </c>
      <c r="X155" s="23" t="str">
        <f t="shared" si="9"/>
        <v>-</v>
      </c>
    </row>
    <row r="156" spans="1:24" x14ac:dyDescent="0.25">
      <c r="A156" s="25"/>
      <c r="B156" s="25"/>
      <c r="C156" s="25"/>
      <c r="D156" s="25"/>
      <c r="E156" s="25"/>
      <c r="F156" s="25"/>
      <c r="G156" s="25"/>
      <c r="H156" s="25"/>
      <c r="J156" s="25"/>
      <c r="K156" s="25"/>
      <c r="L156" s="25"/>
      <c r="M156" s="25"/>
      <c r="N156" s="25"/>
      <c r="R156" s="20">
        <f t="shared" si="8"/>
        <v>0</v>
      </c>
      <c r="S156" s="25"/>
      <c r="T156" s="25"/>
      <c r="U156" s="25"/>
      <c r="V156" s="25"/>
      <c r="W156" s="23" t="str">
        <f t="shared" si="9"/>
        <v>-</v>
      </c>
      <c r="X156" s="23" t="str">
        <f t="shared" si="9"/>
        <v>-</v>
      </c>
    </row>
    <row r="157" spans="1:24" x14ac:dyDescent="0.25">
      <c r="A157" s="25"/>
      <c r="B157" s="25"/>
      <c r="C157" s="25"/>
      <c r="D157" s="25"/>
      <c r="E157" s="25"/>
      <c r="F157" s="25"/>
      <c r="G157" s="25"/>
      <c r="H157" s="25"/>
      <c r="J157" s="25"/>
      <c r="K157" s="25"/>
      <c r="L157" s="25"/>
      <c r="M157" s="25"/>
      <c r="N157" s="25"/>
      <c r="R157" s="20">
        <f t="shared" si="8"/>
        <v>0</v>
      </c>
      <c r="S157" s="25"/>
      <c r="T157" s="25"/>
      <c r="U157" s="25"/>
      <c r="V157" s="25"/>
      <c r="W157" s="23" t="str">
        <f t="shared" si="9"/>
        <v>-</v>
      </c>
      <c r="X157" s="23" t="str">
        <f t="shared" si="9"/>
        <v>-</v>
      </c>
    </row>
    <row r="158" spans="1:24" x14ac:dyDescent="0.25">
      <c r="A158" s="25"/>
      <c r="B158" s="25"/>
      <c r="C158" s="25"/>
      <c r="D158" s="25"/>
      <c r="E158" s="25"/>
      <c r="F158" s="25"/>
      <c r="G158" s="25"/>
      <c r="H158" s="25"/>
      <c r="J158" s="25"/>
      <c r="K158" s="25"/>
      <c r="L158" s="25"/>
      <c r="M158" s="25"/>
      <c r="N158" s="25"/>
      <c r="R158" s="20">
        <f t="shared" si="8"/>
        <v>0</v>
      </c>
      <c r="S158" s="25"/>
      <c r="T158" s="25"/>
      <c r="U158" s="25"/>
      <c r="V158" s="25"/>
      <c r="W158" s="23" t="str">
        <f t="shared" si="9"/>
        <v>-</v>
      </c>
      <c r="X158" s="23" t="str">
        <f t="shared" si="9"/>
        <v>-</v>
      </c>
    </row>
    <row r="159" spans="1:24" x14ac:dyDescent="0.25">
      <c r="A159" s="25"/>
      <c r="B159" s="25"/>
      <c r="C159" s="25"/>
      <c r="D159" s="25"/>
      <c r="E159" s="25"/>
      <c r="F159" s="25"/>
      <c r="G159" s="25"/>
      <c r="H159" s="25"/>
      <c r="J159" s="25"/>
      <c r="K159" s="25"/>
      <c r="L159" s="25"/>
      <c r="M159" s="25"/>
      <c r="N159" s="25"/>
      <c r="R159" s="20">
        <f t="shared" si="8"/>
        <v>0</v>
      </c>
      <c r="S159" s="25"/>
      <c r="T159" s="25"/>
      <c r="U159" s="25"/>
      <c r="V159" s="25"/>
      <c r="W159" s="23" t="str">
        <f t="shared" si="9"/>
        <v>-</v>
      </c>
      <c r="X159" s="23" t="str">
        <f t="shared" si="9"/>
        <v>-</v>
      </c>
    </row>
    <row r="160" spans="1:24" x14ac:dyDescent="0.25">
      <c r="A160" s="25"/>
      <c r="B160" s="25"/>
      <c r="C160" s="25"/>
      <c r="D160" s="25"/>
      <c r="E160" s="25"/>
      <c r="F160" s="25"/>
      <c r="G160" s="25"/>
      <c r="H160" s="25"/>
      <c r="J160" s="25"/>
      <c r="K160" s="25"/>
      <c r="L160" s="25"/>
      <c r="M160" s="25"/>
      <c r="N160" s="25"/>
      <c r="R160" s="20">
        <f t="shared" si="8"/>
        <v>0</v>
      </c>
      <c r="S160" s="25"/>
      <c r="T160" s="25"/>
      <c r="U160" s="25"/>
      <c r="V160" s="25"/>
      <c r="W160" s="23" t="str">
        <f t="shared" si="9"/>
        <v>-</v>
      </c>
      <c r="X160" s="23" t="str">
        <f t="shared" si="9"/>
        <v>-</v>
      </c>
    </row>
    <row r="161" spans="1:24" x14ac:dyDescent="0.25">
      <c r="A161" s="25"/>
      <c r="B161" s="25"/>
      <c r="C161" s="25"/>
      <c r="D161" s="25"/>
      <c r="E161" s="25"/>
      <c r="F161" s="25"/>
      <c r="G161" s="25"/>
      <c r="H161" s="25"/>
      <c r="J161" s="25"/>
      <c r="K161" s="25"/>
      <c r="L161" s="25"/>
      <c r="M161" s="25"/>
      <c r="N161" s="25"/>
      <c r="R161" s="20">
        <f t="shared" si="8"/>
        <v>0</v>
      </c>
      <c r="S161" s="25"/>
      <c r="T161" s="25"/>
      <c r="U161" s="25"/>
      <c r="V161" s="25"/>
      <c r="W161" s="23" t="str">
        <f t="shared" si="9"/>
        <v>-</v>
      </c>
      <c r="X161" s="23" t="str">
        <f t="shared" si="9"/>
        <v>-</v>
      </c>
    </row>
    <row r="162" spans="1:24" x14ac:dyDescent="0.25">
      <c r="A162" s="25"/>
      <c r="B162" s="25"/>
      <c r="C162" s="25"/>
      <c r="D162" s="25"/>
      <c r="E162" s="25"/>
      <c r="F162" s="25"/>
      <c r="G162" s="25"/>
      <c r="H162" s="25"/>
      <c r="J162" s="25"/>
      <c r="K162" s="25"/>
      <c r="L162" s="25"/>
      <c r="M162" s="25"/>
      <c r="N162" s="25"/>
      <c r="R162" s="20">
        <f t="shared" si="8"/>
        <v>0</v>
      </c>
      <c r="S162" s="25"/>
      <c r="T162" s="25"/>
      <c r="U162" s="25"/>
      <c r="V162" s="25"/>
      <c r="W162" s="23" t="str">
        <f t="shared" si="9"/>
        <v>-</v>
      </c>
      <c r="X162" s="23" t="str">
        <f t="shared" si="9"/>
        <v>-</v>
      </c>
    </row>
    <row r="163" spans="1:24" x14ac:dyDescent="0.25">
      <c r="A163" s="25"/>
      <c r="B163" s="25"/>
      <c r="C163" s="25"/>
      <c r="D163" s="25"/>
      <c r="E163" s="25"/>
      <c r="F163" s="25"/>
      <c r="G163" s="25"/>
      <c r="H163" s="25"/>
      <c r="J163" s="25"/>
      <c r="K163" s="25"/>
      <c r="L163" s="25"/>
      <c r="M163" s="25"/>
      <c r="N163" s="25"/>
      <c r="R163" s="20">
        <f t="shared" si="8"/>
        <v>0</v>
      </c>
      <c r="S163" s="25"/>
      <c r="T163" s="25"/>
      <c r="U163" s="25"/>
      <c r="V163" s="25"/>
      <c r="W163" s="23" t="str">
        <f t="shared" si="9"/>
        <v>-</v>
      </c>
      <c r="X163" s="23" t="str">
        <f t="shared" si="9"/>
        <v>-</v>
      </c>
    </row>
    <row r="164" spans="1:24" x14ac:dyDescent="0.25">
      <c r="A164" s="25"/>
      <c r="B164" s="25"/>
      <c r="C164" s="25"/>
      <c r="D164" s="25"/>
      <c r="E164" s="25"/>
      <c r="F164" s="25"/>
      <c r="G164" s="25"/>
      <c r="H164" s="25"/>
      <c r="J164" s="25"/>
      <c r="K164" s="25"/>
      <c r="L164" s="25"/>
      <c r="M164" s="25"/>
      <c r="N164" s="25"/>
      <c r="R164" s="20">
        <f t="shared" si="8"/>
        <v>0</v>
      </c>
      <c r="S164" s="25"/>
      <c r="T164" s="25"/>
      <c r="U164" s="25"/>
      <c r="V164" s="25"/>
      <c r="W164" s="23" t="str">
        <f t="shared" si="9"/>
        <v>-</v>
      </c>
      <c r="X164" s="23" t="str">
        <f t="shared" si="9"/>
        <v>-</v>
      </c>
    </row>
    <row r="165" spans="1:24" x14ac:dyDescent="0.25">
      <c r="A165" s="25"/>
      <c r="B165" s="25"/>
      <c r="C165" s="25"/>
      <c r="D165" s="25"/>
      <c r="E165" s="25"/>
      <c r="F165" s="25"/>
      <c r="G165" s="25"/>
      <c r="H165" s="25"/>
      <c r="J165" s="25"/>
      <c r="K165" s="25"/>
      <c r="L165" s="25"/>
      <c r="M165" s="25"/>
      <c r="N165" s="25"/>
      <c r="R165" s="20">
        <f t="shared" si="8"/>
        <v>0</v>
      </c>
      <c r="S165" s="25"/>
      <c r="T165" s="25"/>
      <c r="U165" s="25"/>
      <c r="V165" s="25"/>
      <c r="W165" s="23" t="str">
        <f t="shared" si="9"/>
        <v>-</v>
      </c>
      <c r="X165" s="23" t="str">
        <f t="shared" si="9"/>
        <v>-</v>
      </c>
    </row>
    <row r="166" spans="1:24" x14ac:dyDescent="0.25">
      <c r="A166" s="25"/>
      <c r="B166" s="25"/>
      <c r="C166" s="25"/>
      <c r="D166" s="25"/>
      <c r="E166" s="25"/>
      <c r="F166" s="25"/>
      <c r="G166" s="25"/>
      <c r="H166" s="25"/>
      <c r="J166" s="25"/>
      <c r="K166" s="25"/>
      <c r="L166" s="25"/>
      <c r="M166" s="25"/>
      <c r="N166" s="25"/>
      <c r="R166" s="20">
        <f t="shared" si="8"/>
        <v>0</v>
      </c>
      <c r="S166" s="25"/>
      <c r="T166" s="25"/>
      <c r="U166" s="25"/>
      <c r="V166" s="25"/>
      <c r="W166" s="23" t="str">
        <f t="shared" si="9"/>
        <v>-</v>
      </c>
      <c r="X166" s="23" t="str">
        <f t="shared" si="9"/>
        <v>-</v>
      </c>
    </row>
    <row r="167" spans="1:24" x14ac:dyDescent="0.25">
      <c r="A167" s="25"/>
      <c r="B167" s="25"/>
      <c r="C167" s="25"/>
      <c r="D167" s="25"/>
      <c r="E167" s="25"/>
      <c r="F167" s="25"/>
      <c r="G167" s="25"/>
      <c r="H167" s="25"/>
      <c r="J167" s="25"/>
      <c r="K167" s="25"/>
      <c r="L167" s="25"/>
      <c r="M167" s="25"/>
      <c r="N167" s="25"/>
      <c r="R167" s="20">
        <f t="shared" si="8"/>
        <v>0</v>
      </c>
      <c r="S167" s="25"/>
      <c r="T167" s="25"/>
      <c r="U167" s="25"/>
      <c r="V167" s="25"/>
      <c r="W167" s="23" t="str">
        <f t="shared" si="9"/>
        <v>-</v>
      </c>
      <c r="X167" s="23" t="str">
        <f t="shared" si="9"/>
        <v>-</v>
      </c>
    </row>
    <row r="168" spans="1:24" x14ac:dyDescent="0.25">
      <c r="A168" s="25"/>
      <c r="B168" s="25"/>
      <c r="C168" s="25"/>
      <c r="D168" s="25"/>
      <c r="E168" s="25"/>
      <c r="F168" s="25"/>
      <c r="G168" s="25"/>
      <c r="H168" s="25"/>
      <c r="J168" s="25"/>
      <c r="K168" s="25"/>
      <c r="L168" s="25"/>
      <c r="M168" s="25"/>
      <c r="N168" s="25"/>
      <c r="R168" s="20">
        <f t="shared" si="8"/>
        <v>0</v>
      </c>
      <c r="S168" s="25"/>
      <c r="T168" s="25"/>
      <c r="U168" s="25"/>
      <c r="V168" s="25"/>
      <c r="W168" s="23" t="str">
        <f t="shared" si="9"/>
        <v>-</v>
      </c>
      <c r="X168" s="23" t="str">
        <f t="shared" si="9"/>
        <v>-</v>
      </c>
    </row>
    <row r="169" spans="1:24" x14ac:dyDescent="0.25">
      <c r="A169" s="25"/>
      <c r="B169" s="25"/>
      <c r="C169" s="25"/>
      <c r="D169" s="25"/>
      <c r="E169" s="25"/>
      <c r="F169" s="25"/>
      <c r="G169" s="25"/>
      <c r="H169" s="25"/>
      <c r="J169" s="25"/>
      <c r="K169" s="25"/>
      <c r="L169" s="25"/>
      <c r="M169" s="25"/>
      <c r="N169" s="25"/>
      <c r="R169" s="20">
        <f t="shared" si="8"/>
        <v>0</v>
      </c>
      <c r="S169" s="25"/>
      <c r="T169" s="25"/>
      <c r="U169" s="25"/>
      <c r="V169" s="25"/>
      <c r="W169" s="23" t="str">
        <f t="shared" si="9"/>
        <v>-</v>
      </c>
      <c r="X169" s="23" t="str">
        <f t="shared" si="9"/>
        <v>-</v>
      </c>
    </row>
    <row r="170" spans="1:24" x14ac:dyDescent="0.25">
      <c r="A170" s="25"/>
      <c r="B170" s="25"/>
      <c r="C170" s="25"/>
      <c r="D170" s="25"/>
      <c r="E170" s="25"/>
      <c r="F170" s="25"/>
      <c r="G170" s="25"/>
      <c r="H170" s="25"/>
      <c r="J170" s="25"/>
      <c r="K170" s="25"/>
      <c r="L170" s="25"/>
      <c r="M170" s="25"/>
      <c r="N170" s="25"/>
      <c r="R170" s="20">
        <f t="shared" si="8"/>
        <v>0</v>
      </c>
      <c r="S170" s="25"/>
      <c r="T170" s="25"/>
      <c r="U170" s="25"/>
      <c r="V170" s="25"/>
      <c r="W170" s="23" t="str">
        <f t="shared" si="9"/>
        <v>-</v>
      </c>
      <c r="X170" s="23" t="str">
        <f t="shared" si="9"/>
        <v>-</v>
      </c>
    </row>
    <row r="171" spans="1:24" x14ac:dyDescent="0.25">
      <c r="A171" s="25"/>
      <c r="B171" s="25"/>
      <c r="C171" s="25"/>
      <c r="D171" s="25"/>
      <c r="E171" s="25"/>
      <c r="F171" s="25"/>
      <c r="G171" s="25"/>
      <c r="H171" s="25"/>
      <c r="J171" s="25"/>
      <c r="K171" s="25"/>
      <c r="L171" s="25"/>
      <c r="M171" s="25"/>
      <c r="N171" s="25"/>
      <c r="R171" s="20">
        <f t="shared" si="8"/>
        <v>0</v>
      </c>
      <c r="S171" s="25"/>
      <c r="T171" s="25"/>
      <c r="U171" s="25"/>
      <c r="V171" s="25"/>
      <c r="W171" s="23" t="str">
        <f t="shared" si="9"/>
        <v>-</v>
      </c>
      <c r="X171" s="23" t="str">
        <f t="shared" si="9"/>
        <v>-</v>
      </c>
    </row>
    <row r="172" spans="1:24" x14ac:dyDescent="0.25">
      <c r="A172" s="25"/>
      <c r="B172" s="25"/>
      <c r="C172" s="25"/>
      <c r="D172" s="25"/>
      <c r="E172" s="25"/>
      <c r="F172" s="25"/>
      <c r="G172" s="25"/>
      <c r="H172" s="25"/>
      <c r="J172" s="25"/>
      <c r="K172" s="25"/>
      <c r="L172" s="25"/>
      <c r="M172" s="25"/>
      <c r="N172" s="25"/>
      <c r="R172" s="20">
        <f t="shared" si="8"/>
        <v>0</v>
      </c>
      <c r="S172" s="25"/>
      <c r="T172" s="25"/>
      <c r="U172" s="25"/>
      <c r="V172" s="25"/>
      <c r="W172" s="23" t="str">
        <f t="shared" si="9"/>
        <v>-</v>
      </c>
      <c r="X172" s="23" t="str">
        <f t="shared" si="9"/>
        <v>-</v>
      </c>
    </row>
    <row r="173" spans="1:24" x14ac:dyDescent="0.25">
      <c r="A173" s="25"/>
      <c r="B173" s="25"/>
      <c r="C173" s="25"/>
      <c r="D173" s="25"/>
      <c r="E173" s="25"/>
      <c r="F173" s="25"/>
      <c r="G173" s="25"/>
      <c r="H173" s="25"/>
      <c r="J173" s="25"/>
      <c r="K173" s="25"/>
      <c r="L173" s="25"/>
      <c r="M173" s="25"/>
      <c r="N173" s="25"/>
      <c r="R173" s="20">
        <f t="shared" si="8"/>
        <v>0</v>
      </c>
      <c r="S173" s="25"/>
      <c r="T173" s="25"/>
      <c r="U173" s="25"/>
      <c r="V173" s="25"/>
      <c r="W173" s="23" t="str">
        <f t="shared" si="9"/>
        <v>-</v>
      </c>
      <c r="X173" s="23" t="str">
        <f t="shared" si="9"/>
        <v>-</v>
      </c>
    </row>
    <row r="174" spans="1:24" x14ac:dyDescent="0.25">
      <c r="A174" s="25"/>
      <c r="B174" s="25"/>
      <c r="C174" s="25"/>
      <c r="D174" s="25"/>
      <c r="E174" s="25"/>
      <c r="F174" s="25"/>
      <c r="G174" s="25"/>
      <c r="H174" s="25"/>
      <c r="J174" s="25"/>
      <c r="K174" s="25"/>
      <c r="L174" s="25"/>
      <c r="M174" s="25"/>
      <c r="N174" s="25"/>
      <c r="R174" s="20">
        <f t="shared" si="8"/>
        <v>0</v>
      </c>
      <c r="S174" s="25"/>
      <c r="T174" s="25"/>
      <c r="U174" s="25"/>
      <c r="V174" s="25"/>
      <c r="W174" s="23" t="str">
        <f t="shared" si="9"/>
        <v>-</v>
      </c>
      <c r="X174" s="23" t="str">
        <f t="shared" si="9"/>
        <v>-</v>
      </c>
    </row>
    <row r="175" spans="1:24" x14ac:dyDescent="0.25">
      <c r="A175" s="25"/>
      <c r="B175" s="25"/>
      <c r="C175" s="25"/>
      <c r="D175" s="25"/>
      <c r="E175" s="25"/>
      <c r="F175" s="25"/>
      <c r="G175" s="25"/>
      <c r="H175" s="25"/>
      <c r="J175" s="25"/>
      <c r="K175" s="25"/>
      <c r="L175" s="25"/>
      <c r="M175" s="25"/>
      <c r="N175" s="25"/>
      <c r="R175" s="20">
        <f t="shared" si="8"/>
        <v>0</v>
      </c>
      <c r="S175" s="25"/>
      <c r="T175" s="25"/>
      <c r="U175" s="25"/>
      <c r="V175" s="25"/>
      <c r="W175" s="23" t="str">
        <f t="shared" si="9"/>
        <v>-</v>
      </c>
      <c r="X175" s="23" t="str">
        <f t="shared" si="9"/>
        <v>-</v>
      </c>
    </row>
    <row r="176" spans="1:24" x14ac:dyDescent="0.25">
      <c r="A176" s="25"/>
      <c r="B176" s="25"/>
      <c r="C176" s="25"/>
      <c r="D176" s="25"/>
      <c r="E176" s="25"/>
      <c r="F176" s="25"/>
      <c r="G176" s="25"/>
      <c r="H176" s="25"/>
      <c r="J176" s="25"/>
      <c r="K176" s="25"/>
      <c r="L176" s="25"/>
      <c r="M176" s="25"/>
      <c r="N176" s="25"/>
      <c r="R176" s="20">
        <f t="shared" ref="R176:R239" si="10">A176</f>
        <v>0</v>
      </c>
      <c r="S176" s="25"/>
      <c r="T176" s="25"/>
      <c r="U176" s="25"/>
      <c r="V176" s="25"/>
      <c r="W176" s="23" t="str">
        <f t="shared" si="9"/>
        <v>-</v>
      </c>
      <c r="X176" s="23" t="str">
        <f t="shared" si="9"/>
        <v>-</v>
      </c>
    </row>
    <row r="177" spans="1:24" x14ac:dyDescent="0.25">
      <c r="A177" s="25"/>
      <c r="B177" s="25"/>
      <c r="C177" s="25"/>
      <c r="D177" s="25"/>
      <c r="E177" s="25"/>
      <c r="F177" s="25"/>
      <c r="G177" s="25"/>
      <c r="H177" s="25"/>
      <c r="J177" s="25"/>
      <c r="K177" s="25"/>
      <c r="L177" s="25"/>
      <c r="M177" s="25"/>
      <c r="N177" s="25"/>
      <c r="R177" s="20">
        <f t="shared" si="10"/>
        <v>0</v>
      </c>
      <c r="S177" s="25"/>
      <c r="T177" s="25"/>
      <c r="U177" s="25"/>
      <c r="V177" s="25"/>
      <c r="W177" s="23" t="str">
        <f t="shared" si="9"/>
        <v>-</v>
      </c>
      <c r="X177" s="23" t="str">
        <f t="shared" si="9"/>
        <v>-</v>
      </c>
    </row>
    <row r="178" spans="1:24" x14ac:dyDescent="0.25">
      <c r="A178" s="25"/>
      <c r="B178" s="25"/>
      <c r="C178" s="25"/>
      <c r="D178" s="25"/>
      <c r="E178" s="25"/>
      <c r="F178" s="25"/>
      <c r="G178" s="25"/>
      <c r="H178" s="25"/>
      <c r="J178" s="25"/>
      <c r="K178" s="25"/>
      <c r="L178" s="25"/>
      <c r="M178" s="25"/>
      <c r="N178" s="25"/>
      <c r="R178" s="20">
        <f t="shared" si="10"/>
        <v>0</v>
      </c>
      <c r="S178" s="25"/>
      <c r="T178" s="25"/>
      <c r="U178" s="25"/>
      <c r="V178" s="25"/>
      <c r="W178" s="23" t="str">
        <f t="shared" si="9"/>
        <v>-</v>
      </c>
      <c r="X178" s="23" t="str">
        <f t="shared" si="9"/>
        <v>-</v>
      </c>
    </row>
    <row r="179" spans="1:24" x14ac:dyDescent="0.25">
      <c r="A179" s="25"/>
      <c r="B179" s="25"/>
      <c r="C179" s="25"/>
      <c r="D179" s="25"/>
      <c r="E179" s="25"/>
      <c r="F179" s="25"/>
      <c r="G179" s="25"/>
      <c r="H179" s="25"/>
      <c r="J179" s="25"/>
      <c r="K179" s="25"/>
      <c r="L179" s="25"/>
      <c r="M179" s="25"/>
      <c r="N179" s="25"/>
      <c r="R179" s="20">
        <f t="shared" si="10"/>
        <v>0</v>
      </c>
      <c r="S179" s="25"/>
      <c r="T179" s="25"/>
      <c r="U179" s="25"/>
      <c r="V179" s="25"/>
      <c r="W179" s="23" t="str">
        <f t="shared" si="9"/>
        <v>-</v>
      </c>
      <c r="X179" s="23" t="str">
        <f t="shared" si="9"/>
        <v>-</v>
      </c>
    </row>
    <row r="180" spans="1:24" x14ac:dyDescent="0.25">
      <c r="A180" s="25"/>
      <c r="B180" s="25"/>
      <c r="C180" s="25"/>
      <c r="D180" s="25"/>
      <c r="E180" s="25"/>
      <c r="F180" s="25"/>
      <c r="G180" s="25"/>
      <c r="H180" s="25"/>
      <c r="J180" s="25"/>
      <c r="K180" s="25"/>
      <c r="L180" s="25"/>
      <c r="M180" s="25"/>
      <c r="N180" s="25"/>
      <c r="R180" s="20">
        <f t="shared" si="10"/>
        <v>0</v>
      </c>
      <c r="S180" s="25"/>
      <c r="T180" s="25"/>
      <c r="U180" s="25"/>
      <c r="V180" s="25"/>
      <c r="W180" s="23" t="str">
        <f t="shared" si="9"/>
        <v>-</v>
      </c>
      <c r="X180" s="23" t="str">
        <f t="shared" si="9"/>
        <v>-</v>
      </c>
    </row>
    <row r="181" spans="1:24" x14ac:dyDescent="0.25">
      <c r="A181" s="25"/>
      <c r="B181" s="25"/>
      <c r="C181" s="25"/>
      <c r="D181" s="25"/>
      <c r="E181" s="25"/>
      <c r="F181" s="25"/>
      <c r="G181" s="25"/>
      <c r="H181" s="25"/>
      <c r="J181" s="25"/>
      <c r="K181" s="25"/>
      <c r="L181" s="25"/>
      <c r="M181" s="25"/>
      <c r="N181" s="25"/>
      <c r="R181" s="20">
        <f t="shared" si="10"/>
        <v>0</v>
      </c>
      <c r="S181" s="25"/>
      <c r="T181" s="25"/>
      <c r="U181" s="25"/>
      <c r="V181" s="25"/>
      <c r="W181" s="23" t="str">
        <f t="shared" si="9"/>
        <v>-</v>
      </c>
      <c r="X181" s="23" t="str">
        <f t="shared" si="9"/>
        <v>-</v>
      </c>
    </row>
    <row r="182" spans="1:24" x14ac:dyDescent="0.25">
      <c r="A182" s="25"/>
      <c r="B182" s="25"/>
      <c r="C182" s="25"/>
      <c r="D182" s="25"/>
      <c r="E182" s="25"/>
      <c r="F182" s="25"/>
      <c r="G182" s="25"/>
      <c r="H182" s="25"/>
      <c r="J182" s="25"/>
      <c r="K182" s="25"/>
      <c r="L182" s="25"/>
      <c r="M182" s="25"/>
      <c r="N182" s="25"/>
      <c r="R182" s="20">
        <f t="shared" si="10"/>
        <v>0</v>
      </c>
      <c r="S182" s="25"/>
      <c r="T182" s="25"/>
      <c r="U182" s="25"/>
      <c r="V182" s="25"/>
      <c r="W182" s="23" t="str">
        <f t="shared" si="9"/>
        <v>-</v>
      </c>
      <c r="X182" s="23" t="str">
        <f t="shared" si="9"/>
        <v>-</v>
      </c>
    </row>
    <row r="183" spans="1:24" x14ac:dyDescent="0.25">
      <c r="A183" s="25"/>
      <c r="B183" s="25"/>
      <c r="C183" s="25"/>
      <c r="D183" s="25"/>
      <c r="E183" s="25"/>
      <c r="F183" s="25"/>
      <c r="G183" s="25"/>
      <c r="H183" s="25"/>
      <c r="J183" s="25"/>
      <c r="K183" s="25"/>
      <c r="L183" s="25"/>
      <c r="M183" s="25"/>
      <c r="N183" s="25"/>
      <c r="R183" s="20">
        <f t="shared" si="10"/>
        <v>0</v>
      </c>
      <c r="S183" s="25"/>
      <c r="T183" s="25"/>
      <c r="U183" s="25"/>
      <c r="V183" s="25"/>
      <c r="W183" s="23" t="str">
        <f t="shared" si="9"/>
        <v>-</v>
      </c>
      <c r="X183" s="23" t="str">
        <f t="shared" si="9"/>
        <v>-</v>
      </c>
    </row>
    <row r="184" spans="1:24" x14ac:dyDescent="0.25">
      <c r="A184" s="25"/>
      <c r="B184" s="25"/>
      <c r="C184" s="25"/>
      <c r="D184" s="25"/>
      <c r="E184" s="25"/>
      <c r="F184" s="25"/>
      <c r="G184" s="25"/>
      <c r="H184" s="25"/>
      <c r="J184" s="25"/>
      <c r="K184" s="25"/>
      <c r="L184" s="25"/>
      <c r="M184" s="25"/>
      <c r="N184" s="25"/>
      <c r="R184" s="20">
        <f t="shared" si="10"/>
        <v>0</v>
      </c>
      <c r="S184" s="25"/>
      <c r="T184" s="25"/>
      <c r="U184" s="25"/>
      <c r="V184" s="25"/>
      <c r="W184" s="23" t="str">
        <f t="shared" si="9"/>
        <v>-</v>
      </c>
      <c r="X184" s="23" t="str">
        <f t="shared" si="9"/>
        <v>-</v>
      </c>
    </row>
    <row r="185" spans="1:24" x14ac:dyDescent="0.25">
      <c r="A185" s="25"/>
      <c r="B185" s="25"/>
      <c r="C185" s="25"/>
      <c r="D185" s="25"/>
      <c r="E185" s="25"/>
      <c r="F185" s="25"/>
      <c r="G185" s="25"/>
      <c r="H185" s="25"/>
      <c r="J185" s="25"/>
      <c r="K185" s="25"/>
      <c r="L185" s="25"/>
      <c r="M185" s="25"/>
      <c r="N185" s="25"/>
      <c r="R185" s="20">
        <f t="shared" si="10"/>
        <v>0</v>
      </c>
      <c r="S185" s="25"/>
      <c r="T185" s="25"/>
      <c r="U185" s="25"/>
      <c r="V185" s="25"/>
      <c r="W185" s="23" t="str">
        <f t="shared" si="9"/>
        <v>-</v>
      </c>
      <c r="X185" s="23" t="str">
        <f t="shared" si="9"/>
        <v>-</v>
      </c>
    </row>
    <row r="186" spans="1:24" x14ac:dyDescent="0.25">
      <c r="A186" s="25"/>
      <c r="B186" s="25"/>
      <c r="C186" s="25"/>
      <c r="D186" s="25"/>
      <c r="E186" s="25"/>
      <c r="F186" s="25"/>
      <c r="G186" s="25"/>
      <c r="H186" s="25"/>
      <c r="J186" s="25"/>
      <c r="K186" s="25"/>
      <c r="L186" s="25"/>
      <c r="M186" s="25"/>
      <c r="N186" s="25"/>
      <c r="R186" s="20">
        <f t="shared" si="10"/>
        <v>0</v>
      </c>
      <c r="S186" s="25"/>
      <c r="T186" s="25"/>
      <c r="U186" s="25"/>
      <c r="V186" s="25"/>
      <c r="W186" s="23" t="str">
        <f t="shared" si="9"/>
        <v>-</v>
      </c>
      <c r="X186" s="23" t="str">
        <f t="shared" si="9"/>
        <v>-</v>
      </c>
    </row>
    <row r="187" spans="1:24" x14ac:dyDescent="0.25">
      <c r="A187" s="25"/>
      <c r="B187" s="25"/>
      <c r="C187" s="25"/>
      <c r="D187" s="25"/>
      <c r="E187" s="25"/>
      <c r="F187" s="25"/>
      <c r="G187" s="25"/>
      <c r="H187" s="25"/>
      <c r="J187" s="25"/>
      <c r="K187" s="25"/>
      <c r="L187" s="25"/>
      <c r="M187" s="25"/>
      <c r="N187" s="25"/>
      <c r="R187" s="20">
        <f t="shared" si="10"/>
        <v>0</v>
      </c>
      <c r="S187" s="25"/>
      <c r="T187" s="25"/>
      <c r="U187" s="25"/>
      <c r="V187" s="25"/>
      <c r="W187" s="23" t="str">
        <f t="shared" si="9"/>
        <v>-</v>
      </c>
      <c r="X187" s="23" t="str">
        <f t="shared" si="9"/>
        <v>-</v>
      </c>
    </row>
    <row r="188" spans="1:24" x14ac:dyDescent="0.25">
      <c r="A188" s="25"/>
      <c r="B188" s="25"/>
      <c r="C188" s="25"/>
      <c r="D188" s="25"/>
      <c r="E188" s="25"/>
      <c r="F188" s="25"/>
      <c r="G188" s="25"/>
      <c r="H188" s="25"/>
      <c r="J188" s="25"/>
      <c r="K188" s="25"/>
      <c r="L188" s="25"/>
      <c r="M188" s="25"/>
      <c r="N188" s="25"/>
      <c r="R188" s="20">
        <f t="shared" si="10"/>
        <v>0</v>
      </c>
      <c r="S188" s="25"/>
      <c r="T188" s="25"/>
      <c r="U188" s="25"/>
      <c r="V188" s="25"/>
      <c r="W188" s="23" t="str">
        <f t="shared" si="9"/>
        <v>-</v>
      </c>
      <c r="X188" s="23" t="str">
        <f t="shared" si="9"/>
        <v>-</v>
      </c>
    </row>
    <row r="189" spans="1:24" x14ac:dyDescent="0.25">
      <c r="A189" s="25"/>
      <c r="B189" s="25"/>
      <c r="C189" s="25"/>
      <c r="D189" s="25"/>
      <c r="E189" s="25"/>
      <c r="F189" s="25"/>
      <c r="G189" s="25"/>
      <c r="H189" s="25"/>
      <c r="J189" s="25"/>
      <c r="K189" s="25"/>
      <c r="L189" s="25"/>
      <c r="M189" s="25"/>
      <c r="N189" s="25"/>
      <c r="R189" s="20">
        <f t="shared" si="10"/>
        <v>0</v>
      </c>
      <c r="S189" s="25"/>
      <c r="T189" s="25"/>
      <c r="U189" s="25"/>
      <c r="V189" s="25"/>
      <c r="W189" s="23" t="str">
        <f t="shared" si="9"/>
        <v>-</v>
      </c>
      <c r="X189" s="23" t="str">
        <f t="shared" si="9"/>
        <v>-</v>
      </c>
    </row>
    <row r="190" spans="1:24" x14ac:dyDescent="0.25">
      <c r="A190" s="25"/>
      <c r="B190" s="25"/>
      <c r="C190" s="25"/>
      <c r="D190" s="25"/>
      <c r="E190" s="25"/>
      <c r="F190" s="25"/>
      <c r="G190" s="25"/>
      <c r="H190" s="25"/>
      <c r="J190" s="25"/>
      <c r="K190" s="25"/>
      <c r="L190" s="25"/>
      <c r="M190" s="25"/>
      <c r="N190" s="25"/>
      <c r="R190" s="20">
        <f t="shared" si="10"/>
        <v>0</v>
      </c>
      <c r="S190" s="25"/>
      <c r="T190" s="25"/>
      <c r="U190" s="25"/>
      <c r="V190" s="25"/>
      <c r="W190" s="23" t="str">
        <f t="shared" si="9"/>
        <v>-</v>
      </c>
      <c r="X190" s="23" t="str">
        <f t="shared" si="9"/>
        <v>-</v>
      </c>
    </row>
    <row r="191" spans="1:24" x14ac:dyDescent="0.25">
      <c r="A191" s="25"/>
      <c r="B191" s="25"/>
      <c r="C191" s="25"/>
      <c r="D191" s="25"/>
      <c r="E191" s="25"/>
      <c r="F191" s="25"/>
      <c r="G191" s="25"/>
      <c r="H191" s="25"/>
      <c r="J191" s="25"/>
      <c r="K191" s="25"/>
      <c r="L191" s="25"/>
      <c r="M191" s="25"/>
      <c r="N191" s="25"/>
      <c r="R191" s="20">
        <f t="shared" si="10"/>
        <v>0</v>
      </c>
      <c r="S191" s="25"/>
      <c r="T191" s="25"/>
      <c r="U191" s="25"/>
      <c r="V191" s="25"/>
      <c r="W191" s="23" t="str">
        <f t="shared" ref="W191:X254" si="11">IF((J191+L191/$X$6)&gt;0,(J191+L191/$X$6),"-")</f>
        <v>-</v>
      </c>
      <c r="X191" s="23" t="str">
        <f t="shared" si="11"/>
        <v>-</v>
      </c>
    </row>
    <row r="192" spans="1:24" x14ac:dyDescent="0.25">
      <c r="A192" s="25"/>
      <c r="B192" s="25"/>
      <c r="C192" s="25"/>
      <c r="D192" s="25"/>
      <c r="E192" s="25"/>
      <c r="F192" s="25"/>
      <c r="G192" s="25"/>
      <c r="H192" s="25"/>
      <c r="J192" s="25"/>
      <c r="K192" s="25"/>
      <c r="L192" s="25"/>
      <c r="M192" s="25"/>
      <c r="N192" s="25"/>
      <c r="R192" s="20">
        <f t="shared" si="10"/>
        <v>0</v>
      </c>
      <c r="S192" s="25"/>
      <c r="T192" s="25"/>
      <c r="U192" s="25"/>
      <c r="V192" s="25"/>
      <c r="W192" s="23" t="str">
        <f t="shared" si="11"/>
        <v>-</v>
      </c>
      <c r="X192" s="23" t="str">
        <f t="shared" si="11"/>
        <v>-</v>
      </c>
    </row>
    <row r="193" spans="1:24" x14ac:dyDescent="0.25">
      <c r="A193" s="25"/>
      <c r="B193" s="25"/>
      <c r="C193" s="25"/>
      <c r="D193" s="25"/>
      <c r="E193" s="25"/>
      <c r="F193" s="25"/>
      <c r="G193" s="25"/>
      <c r="H193" s="25"/>
      <c r="J193" s="25"/>
      <c r="K193" s="25"/>
      <c r="L193" s="25"/>
      <c r="M193" s="25"/>
      <c r="N193" s="25"/>
      <c r="R193" s="20">
        <f t="shared" si="10"/>
        <v>0</v>
      </c>
      <c r="S193" s="25"/>
      <c r="T193" s="25"/>
      <c r="U193" s="25"/>
      <c r="V193" s="25"/>
      <c r="W193" s="23" t="str">
        <f t="shared" si="11"/>
        <v>-</v>
      </c>
      <c r="X193" s="23" t="str">
        <f t="shared" si="11"/>
        <v>-</v>
      </c>
    </row>
    <row r="194" spans="1:24" x14ac:dyDescent="0.25">
      <c r="A194" s="25"/>
      <c r="B194" s="25"/>
      <c r="C194" s="25"/>
      <c r="D194" s="25"/>
      <c r="E194" s="25"/>
      <c r="F194" s="25"/>
      <c r="G194" s="25"/>
      <c r="H194" s="25"/>
      <c r="J194" s="25"/>
      <c r="K194" s="25"/>
      <c r="L194" s="25"/>
      <c r="M194" s="25"/>
      <c r="N194" s="25"/>
      <c r="R194" s="20">
        <f t="shared" si="10"/>
        <v>0</v>
      </c>
      <c r="S194" s="25"/>
      <c r="T194" s="25"/>
      <c r="U194" s="25"/>
      <c r="V194" s="25"/>
      <c r="W194" s="23" t="str">
        <f t="shared" si="11"/>
        <v>-</v>
      </c>
      <c r="X194" s="23" t="str">
        <f t="shared" si="11"/>
        <v>-</v>
      </c>
    </row>
    <row r="195" spans="1:24" x14ac:dyDescent="0.25">
      <c r="A195" s="25"/>
      <c r="B195" s="25"/>
      <c r="C195" s="25"/>
      <c r="D195" s="25"/>
      <c r="E195" s="25"/>
      <c r="F195" s="25"/>
      <c r="G195" s="25"/>
      <c r="H195" s="25"/>
      <c r="J195" s="25"/>
      <c r="K195" s="25"/>
      <c r="L195" s="25"/>
      <c r="M195" s="25"/>
      <c r="N195" s="25"/>
      <c r="R195" s="20">
        <f t="shared" si="10"/>
        <v>0</v>
      </c>
      <c r="S195" s="25"/>
      <c r="T195" s="25"/>
      <c r="U195" s="25"/>
      <c r="V195" s="25"/>
      <c r="W195" s="23" t="str">
        <f t="shared" si="11"/>
        <v>-</v>
      </c>
      <c r="X195" s="23" t="str">
        <f t="shared" si="11"/>
        <v>-</v>
      </c>
    </row>
    <row r="196" spans="1:24" x14ac:dyDescent="0.25">
      <c r="A196" s="25"/>
      <c r="B196" s="25"/>
      <c r="C196" s="25"/>
      <c r="D196" s="25"/>
      <c r="E196" s="25"/>
      <c r="F196" s="25"/>
      <c r="G196" s="25"/>
      <c r="H196" s="25"/>
      <c r="J196" s="25"/>
      <c r="K196" s="25"/>
      <c r="L196" s="25"/>
      <c r="M196" s="25"/>
      <c r="N196" s="25"/>
      <c r="R196" s="20">
        <f t="shared" si="10"/>
        <v>0</v>
      </c>
      <c r="S196" s="25"/>
      <c r="T196" s="25"/>
      <c r="U196" s="25"/>
      <c r="V196" s="25"/>
      <c r="W196" s="23" t="str">
        <f t="shared" si="11"/>
        <v>-</v>
      </c>
      <c r="X196" s="23" t="str">
        <f t="shared" si="11"/>
        <v>-</v>
      </c>
    </row>
    <row r="197" spans="1:24" x14ac:dyDescent="0.25">
      <c r="A197" s="25"/>
      <c r="B197" s="25"/>
      <c r="C197" s="25"/>
      <c r="D197" s="25"/>
      <c r="E197" s="25"/>
      <c r="F197" s="25"/>
      <c r="G197" s="25"/>
      <c r="H197" s="25"/>
      <c r="J197" s="25"/>
      <c r="K197" s="25"/>
      <c r="L197" s="25"/>
      <c r="M197" s="25"/>
      <c r="N197" s="25"/>
      <c r="R197" s="20">
        <f t="shared" si="10"/>
        <v>0</v>
      </c>
      <c r="S197" s="25"/>
      <c r="T197" s="25"/>
      <c r="U197" s="25"/>
      <c r="V197" s="25"/>
      <c r="W197" s="23" t="str">
        <f t="shared" si="11"/>
        <v>-</v>
      </c>
      <c r="X197" s="23" t="str">
        <f t="shared" si="11"/>
        <v>-</v>
      </c>
    </row>
    <row r="198" spans="1:24" x14ac:dyDescent="0.25">
      <c r="A198" s="25"/>
      <c r="B198" s="25"/>
      <c r="C198" s="25"/>
      <c r="D198" s="25"/>
      <c r="E198" s="25"/>
      <c r="F198" s="25"/>
      <c r="G198" s="25"/>
      <c r="H198" s="25"/>
      <c r="J198" s="25"/>
      <c r="K198" s="25"/>
      <c r="L198" s="25"/>
      <c r="M198" s="25"/>
      <c r="N198" s="25"/>
      <c r="R198" s="20">
        <f t="shared" si="10"/>
        <v>0</v>
      </c>
      <c r="S198" s="25"/>
      <c r="T198" s="25"/>
      <c r="U198" s="25"/>
      <c r="V198" s="25"/>
      <c r="W198" s="23" t="str">
        <f t="shared" si="11"/>
        <v>-</v>
      </c>
      <c r="X198" s="23" t="str">
        <f t="shared" si="11"/>
        <v>-</v>
      </c>
    </row>
    <row r="199" spans="1:24" x14ac:dyDescent="0.25">
      <c r="A199" s="25"/>
      <c r="B199" s="25"/>
      <c r="C199" s="25"/>
      <c r="D199" s="25"/>
      <c r="E199" s="25"/>
      <c r="F199" s="25"/>
      <c r="G199" s="25"/>
      <c r="H199" s="25"/>
      <c r="J199" s="25"/>
      <c r="K199" s="25"/>
      <c r="L199" s="25"/>
      <c r="M199" s="25"/>
      <c r="N199" s="25"/>
      <c r="R199" s="20">
        <f t="shared" si="10"/>
        <v>0</v>
      </c>
      <c r="S199" s="25"/>
      <c r="T199" s="25"/>
      <c r="U199" s="25"/>
      <c r="V199" s="25"/>
      <c r="W199" s="23" t="str">
        <f t="shared" si="11"/>
        <v>-</v>
      </c>
      <c r="X199" s="23" t="str">
        <f t="shared" si="11"/>
        <v>-</v>
      </c>
    </row>
    <row r="200" spans="1:24" x14ac:dyDescent="0.25">
      <c r="A200" s="25"/>
      <c r="B200" s="25"/>
      <c r="C200" s="25"/>
      <c r="D200" s="25"/>
      <c r="E200" s="25"/>
      <c r="F200" s="25"/>
      <c r="G200" s="25"/>
      <c r="H200" s="25"/>
      <c r="J200" s="25"/>
      <c r="K200" s="25"/>
      <c r="L200" s="25"/>
      <c r="M200" s="25"/>
      <c r="N200" s="25"/>
      <c r="R200" s="20">
        <f t="shared" si="10"/>
        <v>0</v>
      </c>
      <c r="S200" s="25"/>
      <c r="T200" s="25"/>
      <c r="U200" s="25"/>
      <c r="V200" s="25"/>
      <c r="W200" s="23" t="str">
        <f t="shared" si="11"/>
        <v>-</v>
      </c>
      <c r="X200" s="23" t="str">
        <f t="shared" si="11"/>
        <v>-</v>
      </c>
    </row>
    <row r="201" spans="1:24" x14ac:dyDescent="0.25">
      <c r="A201" s="25"/>
      <c r="B201" s="25"/>
      <c r="C201" s="25"/>
      <c r="D201" s="25"/>
      <c r="E201" s="25"/>
      <c r="F201" s="25"/>
      <c r="G201" s="25"/>
      <c r="H201" s="25"/>
      <c r="J201" s="25"/>
      <c r="K201" s="25"/>
      <c r="L201" s="25"/>
      <c r="M201" s="25"/>
      <c r="N201" s="25"/>
      <c r="R201" s="20">
        <f t="shared" si="10"/>
        <v>0</v>
      </c>
      <c r="S201" s="25"/>
      <c r="T201" s="25"/>
      <c r="U201" s="25"/>
      <c r="V201" s="25"/>
      <c r="W201" s="23" t="str">
        <f t="shared" si="11"/>
        <v>-</v>
      </c>
      <c r="X201" s="23" t="str">
        <f t="shared" si="11"/>
        <v>-</v>
      </c>
    </row>
    <row r="202" spans="1:24" x14ac:dyDescent="0.25">
      <c r="A202" s="25"/>
      <c r="B202" s="25"/>
      <c r="C202" s="25"/>
      <c r="D202" s="25"/>
      <c r="E202" s="25"/>
      <c r="F202" s="25"/>
      <c r="G202" s="25"/>
      <c r="H202" s="25"/>
      <c r="J202" s="25"/>
      <c r="K202" s="25"/>
      <c r="L202" s="25"/>
      <c r="M202" s="25"/>
      <c r="N202" s="25"/>
      <c r="R202" s="20">
        <f t="shared" si="10"/>
        <v>0</v>
      </c>
      <c r="S202" s="25"/>
      <c r="T202" s="25"/>
      <c r="U202" s="25"/>
      <c r="V202" s="25"/>
      <c r="W202" s="23" t="str">
        <f t="shared" si="11"/>
        <v>-</v>
      </c>
      <c r="X202" s="23" t="str">
        <f t="shared" si="11"/>
        <v>-</v>
      </c>
    </row>
    <row r="203" spans="1:24" x14ac:dyDescent="0.25">
      <c r="A203" s="25"/>
      <c r="B203" s="25"/>
      <c r="C203" s="25"/>
      <c r="D203" s="25"/>
      <c r="E203" s="25"/>
      <c r="F203" s="25"/>
      <c r="G203" s="25"/>
      <c r="H203" s="25"/>
      <c r="J203" s="25"/>
      <c r="K203" s="25"/>
      <c r="L203" s="25"/>
      <c r="M203" s="25"/>
      <c r="N203" s="25"/>
      <c r="R203" s="20">
        <f t="shared" si="10"/>
        <v>0</v>
      </c>
      <c r="S203" s="25"/>
      <c r="T203" s="25"/>
      <c r="U203" s="25"/>
      <c r="V203" s="25"/>
      <c r="W203" s="23" t="str">
        <f t="shared" si="11"/>
        <v>-</v>
      </c>
      <c r="X203" s="23" t="str">
        <f t="shared" si="11"/>
        <v>-</v>
      </c>
    </row>
    <row r="204" spans="1:24" x14ac:dyDescent="0.25">
      <c r="A204" s="25"/>
      <c r="B204" s="25"/>
      <c r="C204" s="25"/>
      <c r="D204" s="25"/>
      <c r="E204" s="25"/>
      <c r="F204" s="25"/>
      <c r="G204" s="25"/>
      <c r="H204" s="25"/>
      <c r="J204" s="25"/>
      <c r="K204" s="25"/>
      <c r="L204" s="25"/>
      <c r="M204" s="25"/>
      <c r="N204" s="25"/>
      <c r="R204" s="20">
        <f t="shared" si="10"/>
        <v>0</v>
      </c>
      <c r="S204" s="25"/>
      <c r="T204" s="25"/>
      <c r="U204" s="25"/>
      <c r="V204" s="25"/>
      <c r="W204" s="23" t="str">
        <f t="shared" si="11"/>
        <v>-</v>
      </c>
      <c r="X204" s="23" t="str">
        <f t="shared" si="11"/>
        <v>-</v>
      </c>
    </row>
    <row r="205" spans="1:24" x14ac:dyDescent="0.25">
      <c r="A205" s="25"/>
      <c r="B205" s="25"/>
      <c r="C205" s="25"/>
      <c r="D205" s="25"/>
      <c r="E205" s="25"/>
      <c r="F205" s="25"/>
      <c r="G205" s="25"/>
      <c r="H205" s="25"/>
      <c r="J205" s="25"/>
      <c r="K205" s="25"/>
      <c r="L205" s="25"/>
      <c r="M205" s="25"/>
      <c r="N205" s="25"/>
      <c r="R205" s="20">
        <f t="shared" si="10"/>
        <v>0</v>
      </c>
      <c r="S205" s="25"/>
      <c r="T205" s="25"/>
      <c r="U205" s="25"/>
      <c r="V205" s="25"/>
      <c r="W205" s="23" t="str">
        <f t="shared" si="11"/>
        <v>-</v>
      </c>
      <c r="X205" s="23" t="str">
        <f t="shared" si="11"/>
        <v>-</v>
      </c>
    </row>
    <row r="206" spans="1:24" x14ac:dyDescent="0.25">
      <c r="A206" s="25"/>
      <c r="B206" s="25"/>
      <c r="C206" s="25"/>
      <c r="D206" s="25"/>
      <c r="E206" s="25"/>
      <c r="F206" s="25"/>
      <c r="G206" s="25"/>
      <c r="H206" s="25"/>
      <c r="J206" s="25"/>
      <c r="K206" s="25"/>
      <c r="L206" s="25"/>
      <c r="M206" s="25"/>
      <c r="N206" s="25"/>
      <c r="R206" s="20">
        <f t="shared" si="10"/>
        <v>0</v>
      </c>
      <c r="S206" s="25"/>
      <c r="T206" s="25"/>
      <c r="U206" s="25"/>
      <c r="V206" s="25"/>
      <c r="W206" s="23" t="str">
        <f t="shared" si="11"/>
        <v>-</v>
      </c>
      <c r="X206" s="23" t="str">
        <f t="shared" si="11"/>
        <v>-</v>
      </c>
    </row>
    <row r="207" spans="1:24" x14ac:dyDescent="0.25">
      <c r="A207" s="25"/>
      <c r="B207" s="25"/>
      <c r="C207" s="25"/>
      <c r="D207" s="25"/>
      <c r="E207" s="25"/>
      <c r="F207" s="25"/>
      <c r="G207" s="25"/>
      <c r="H207" s="25"/>
      <c r="J207" s="25"/>
      <c r="K207" s="25"/>
      <c r="L207" s="25"/>
      <c r="M207" s="25"/>
      <c r="N207" s="25"/>
      <c r="R207" s="20">
        <f t="shared" si="10"/>
        <v>0</v>
      </c>
      <c r="S207" s="25"/>
      <c r="T207" s="25"/>
      <c r="U207" s="25"/>
      <c r="V207" s="25"/>
      <c r="W207" s="23" t="str">
        <f t="shared" si="11"/>
        <v>-</v>
      </c>
      <c r="X207" s="23" t="str">
        <f t="shared" si="11"/>
        <v>-</v>
      </c>
    </row>
    <row r="208" spans="1:24" x14ac:dyDescent="0.25">
      <c r="A208" s="25"/>
      <c r="B208" s="25"/>
      <c r="C208" s="25"/>
      <c r="D208" s="25"/>
      <c r="E208" s="25"/>
      <c r="F208" s="25"/>
      <c r="G208" s="25"/>
      <c r="H208" s="25"/>
      <c r="J208" s="25"/>
      <c r="K208" s="25"/>
      <c r="L208" s="25"/>
      <c r="M208" s="25"/>
      <c r="N208" s="25"/>
      <c r="R208" s="20">
        <f t="shared" si="10"/>
        <v>0</v>
      </c>
      <c r="S208" s="25"/>
      <c r="T208" s="25"/>
      <c r="U208" s="25"/>
      <c r="V208" s="25"/>
      <c r="W208" s="23" t="str">
        <f t="shared" si="11"/>
        <v>-</v>
      </c>
      <c r="X208" s="23" t="str">
        <f t="shared" si="11"/>
        <v>-</v>
      </c>
    </row>
    <row r="209" spans="1:24" x14ac:dyDescent="0.25">
      <c r="A209" s="25"/>
      <c r="B209" s="25"/>
      <c r="C209" s="25"/>
      <c r="D209" s="25"/>
      <c r="E209" s="25"/>
      <c r="F209" s="25"/>
      <c r="G209" s="25"/>
      <c r="H209" s="25"/>
      <c r="J209" s="25"/>
      <c r="K209" s="25"/>
      <c r="L209" s="25"/>
      <c r="M209" s="25"/>
      <c r="N209" s="25"/>
      <c r="R209" s="20">
        <f t="shared" si="10"/>
        <v>0</v>
      </c>
      <c r="S209" s="25"/>
      <c r="T209" s="25"/>
      <c r="U209" s="25"/>
      <c r="V209" s="25"/>
      <c r="W209" s="23" t="str">
        <f t="shared" si="11"/>
        <v>-</v>
      </c>
      <c r="X209" s="23" t="str">
        <f t="shared" si="11"/>
        <v>-</v>
      </c>
    </row>
    <row r="210" spans="1:24" x14ac:dyDescent="0.25">
      <c r="A210" s="25"/>
      <c r="B210" s="25"/>
      <c r="C210" s="25"/>
      <c r="D210" s="25"/>
      <c r="E210" s="25"/>
      <c r="F210" s="25"/>
      <c r="G210" s="25"/>
      <c r="H210" s="25"/>
      <c r="J210" s="25"/>
      <c r="K210" s="25"/>
      <c r="L210" s="25"/>
      <c r="M210" s="25"/>
      <c r="N210" s="25"/>
      <c r="R210" s="20">
        <f t="shared" si="10"/>
        <v>0</v>
      </c>
      <c r="S210" s="25"/>
      <c r="T210" s="25"/>
      <c r="U210" s="25"/>
      <c r="V210" s="25"/>
      <c r="W210" s="23" t="str">
        <f t="shared" si="11"/>
        <v>-</v>
      </c>
      <c r="X210" s="23" t="str">
        <f t="shared" si="11"/>
        <v>-</v>
      </c>
    </row>
    <row r="211" spans="1:24" x14ac:dyDescent="0.25">
      <c r="A211" s="25"/>
      <c r="B211" s="25"/>
      <c r="C211" s="25"/>
      <c r="D211" s="25"/>
      <c r="E211" s="25"/>
      <c r="F211" s="25"/>
      <c r="G211" s="25"/>
      <c r="H211" s="25"/>
      <c r="J211" s="25"/>
      <c r="K211" s="25"/>
      <c r="L211" s="25"/>
      <c r="M211" s="25"/>
      <c r="N211" s="25"/>
      <c r="R211" s="20">
        <f t="shared" si="10"/>
        <v>0</v>
      </c>
      <c r="S211" s="25"/>
      <c r="T211" s="25"/>
      <c r="U211" s="25"/>
      <c r="V211" s="25"/>
      <c r="W211" s="23" t="str">
        <f t="shared" si="11"/>
        <v>-</v>
      </c>
      <c r="X211" s="23" t="str">
        <f t="shared" si="11"/>
        <v>-</v>
      </c>
    </row>
    <row r="212" spans="1:24" x14ac:dyDescent="0.25">
      <c r="A212" s="25"/>
      <c r="B212" s="25"/>
      <c r="C212" s="25"/>
      <c r="D212" s="25"/>
      <c r="E212" s="25"/>
      <c r="F212" s="25"/>
      <c r="G212" s="25"/>
      <c r="H212" s="25"/>
      <c r="J212" s="25"/>
      <c r="K212" s="25"/>
      <c r="L212" s="25"/>
      <c r="M212" s="25"/>
      <c r="N212" s="25"/>
      <c r="R212" s="20">
        <f t="shared" si="10"/>
        <v>0</v>
      </c>
      <c r="S212" s="25"/>
      <c r="T212" s="25"/>
      <c r="U212" s="25"/>
      <c r="V212" s="25"/>
      <c r="W212" s="23" t="str">
        <f t="shared" si="11"/>
        <v>-</v>
      </c>
      <c r="X212" s="23" t="str">
        <f t="shared" si="11"/>
        <v>-</v>
      </c>
    </row>
    <row r="213" spans="1:24" x14ac:dyDescent="0.25">
      <c r="A213" s="25"/>
      <c r="B213" s="25"/>
      <c r="C213" s="25"/>
      <c r="D213" s="25"/>
      <c r="E213" s="25"/>
      <c r="F213" s="25"/>
      <c r="G213" s="25"/>
      <c r="H213" s="25"/>
      <c r="J213" s="25"/>
      <c r="K213" s="25"/>
      <c r="L213" s="25"/>
      <c r="M213" s="25"/>
      <c r="N213" s="25"/>
      <c r="R213" s="20">
        <f t="shared" si="10"/>
        <v>0</v>
      </c>
      <c r="S213" s="25"/>
      <c r="T213" s="25"/>
      <c r="U213" s="25"/>
      <c r="V213" s="25"/>
      <c r="W213" s="23" t="str">
        <f t="shared" si="11"/>
        <v>-</v>
      </c>
      <c r="X213" s="23" t="str">
        <f t="shared" si="11"/>
        <v>-</v>
      </c>
    </row>
    <row r="214" spans="1:24" x14ac:dyDescent="0.25">
      <c r="A214" s="25"/>
      <c r="B214" s="25"/>
      <c r="C214" s="25"/>
      <c r="D214" s="25"/>
      <c r="E214" s="25"/>
      <c r="F214" s="25"/>
      <c r="G214" s="25"/>
      <c r="H214" s="25"/>
      <c r="J214" s="25"/>
      <c r="K214" s="25"/>
      <c r="L214" s="25"/>
      <c r="M214" s="25"/>
      <c r="N214" s="25"/>
      <c r="R214" s="20">
        <f t="shared" si="10"/>
        <v>0</v>
      </c>
      <c r="S214" s="25"/>
      <c r="T214" s="25"/>
      <c r="U214" s="25"/>
      <c r="V214" s="25"/>
      <c r="W214" s="23" t="str">
        <f t="shared" si="11"/>
        <v>-</v>
      </c>
      <c r="X214" s="23" t="str">
        <f t="shared" si="11"/>
        <v>-</v>
      </c>
    </row>
    <row r="215" spans="1:24" x14ac:dyDescent="0.25">
      <c r="A215" s="25"/>
      <c r="B215" s="25"/>
      <c r="C215" s="25"/>
      <c r="D215" s="25"/>
      <c r="E215" s="25"/>
      <c r="F215" s="25"/>
      <c r="G215" s="25"/>
      <c r="H215" s="25"/>
      <c r="J215" s="25"/>
      <c r="K215" s="25"/>
      <c r="L215" s="25"/>
      <c r="M215" s="25"/>
      <c r="N215" s="25"/>
      <c r="R215" s="20">
        <f t="shared" si="10"/>
        <v>0</v>
      </c>
      <c r="S215" s="25"/>
      <c r="T215" s="25"/>
      <c r="U215" s="25"/>
      <c r="V215" s="25"/>
      <c r="W215" s="23" t="str">
        <f t="shared" si="11"/>
        <v>-</v>
      </c>
      <c r="X215" s="23" t="str">
        <f t="shared" si="11"/>
        <v>-</v>
      </c>
    </row>
    <row r="216" spans="1:24" x14ac:dyDescent="0.25">
      <c r="A216" s="25"/>
      <c r="B216" s="25"/>
      <c r="C216" s="25"/>
      <c r="D216" s="25"/>
      <c r="E216" s="25"/>
      <c r="F216" s="25"/>
      <c r="G216" s="25"/>
      <c r="H216" s="25"/>
      <c r="J216" s="25"/>
      <c r="K216" s="25"/>
      <c r="L216" s="25"/>
      <c r="M216" s="25"/>
      <c r="N216" s="25"/>
      <c r="R216" s="20">
        <f t="shared" si="10"/>
        <v>0</v>
      </c>
      <c r="S216" s="25"/>
      <c r="T216" s="25"/>
      <c r="U216" s="25"/>
      <c r="V216" s="25"/>
      <c r="W216" s="23" t="str">
        <f t="shared" si="11"/>
        <v>-</v>
      </c>
      <c r="X216" s="23" t="str">
        <f t="shared" si="11"/>
        <v>-</v>
      </c>
    </row>
    <row r="217" spans="1:24" x14ac:dyDescent="0.25">
      <c r="A217" s="25"/>
      <c r="B217" s="25"/>
      <c r="C217" s="25"/>
      <c r="D217" s="25"/>
      <c r="E217" s="25"/>
      <c r="F217" s="25"/>
      <c r="G217" s="25"/>
      <c r="H217" s="25"/>
      <c r="J217" s="25"/>
      <c r="K217" s="25"/>
      <c r="L217" s="25"/>
      <c r="M217" s="25"/>
      <c r="N217" s="25"/>
      <c r="R217" s="20">
        <f t="shared" si="10"/>
        <v>0</v>
      </c>
      <c r="S217" s="25"/>
      <c r="T217" s="25"/>
      <c r="U217" s="25"/>
      <c r="V217" s="25"/>
      <c r="W217" s="23" t="str">
        <f t="shared" si="11"/>
        <v>-</v>
      </c>
      <c r="X217" s="23" t="str">
        <f t="shared" si="11"/>
        <v>-</v>
      </c>
    </row>
    <row r="218" spans="1:24" x14ac:dyDescent="0.25">
      <c r="A218" s="25"/>
      <c r="B218" s="25"/>
      <c r="C218" s="25"/>
      <c r="D218" s="25"/>
      <c r="E218" s="25"/>
      <c r="F218" s="25"/>
      <c r="G218" s="25"/>
      <c r="H218" s="25"/>
      <c r="J218" s="25"/>
      <c r="K218" s="25"/>
      <c r="L218" s="25"/>
      <c r="M218" s="25"/>
      <c r="N218" s="25"/>
      <c r="R218" s="20">
        <f t="shared" si="10"/>
        <v>0</v>
      </c>
      <c r="S218" s="25"/>
      <c r="T218" s="25"/>
      <c r="U218" s="25"/>
      <c r="V218" s="25"/>
      <c r="W218" s="23" t="str">
        <f t="shared" si="11"/>
        <v>-</v>
      </c>
      <c r="X218" s="23" t="str">
        <f t="shared" si="11"/>
        <v>-</v>
      </c>
    </row>
    <row r="219" spans="1:24" x14ac:dyDescent="0.25">
      <c r="A219" s="25"/>
      <c r="B219" s="25"/>
      <c r="C219" s="25"/>
      <c r="D219" s="25"/>
      <c r="E219" s="25"/>
      <c r="F219" s="25"/>
      <c r="G219" s="25"/>
      <c r="H219" s="25"/>
      <c r="J219" s="25"/>
      <c r="K219" s="25"/>
      <c r="L219" s="25"/>
      <c r="M219" s="25"/>
      <c r="N219" s="25"/>
      <c r="R219" s="20">
        <f t="shared" si="10"/>
        <v>0</v>
      </c>
      <c r="S219" s="25"/>
      <c r="T219" s="25"/>
      <c r="U219" s="25"/>
      <c r="V219" s="25"/>
      <c r="W219" s="23" t="str">
        <f t="shared" si="11"/>
        <v>-</v>
      </c>
      <c r="X219" s="23" t="str">
        <f t="shared" si="11"/>
        <v>-</v>
      </c>
    </row>
    <row r="220" spans="1:24" x14ac:dyDescent="0.25">
      <c r="A220" s="25"/>
      <c r="B220" s="25"/>
      <c r="C220" s="25"/>
      <c r="D220" s="25"/>
      <c r="E220" s="25"/>
      <c r="F220" s="25"/>
      <c r="G220" s="25"/>
      <c r="H220" s="25"/>
      <c r="J220" s="25"/>
      <c r="K220" s="25"/>
      <c r="L220" s="25"/>
      <c r="M220" s="25"/>
      <c r="N220" s="25"/>
      <c r="R220" s="20">
        <f t="shared" si="10"/>
        <v>0</v>
      </c>
      <c r="S220" s="25"/>
      <c r="T220" s="25"/>
      <c r="U220" s="25"/>
      <c r="V220" s="25"/>
      <c r="W220" s="23" t="str">
        <f t="shared" si="11"/>
        <v>-</v>
      </c>
      <c r="X220" s="23" t="str">
        <f t="shared" si="11"/>
        <v>-</v>
      </c>
    </row>
    <row r="221" spans="1:24" x14ac:dyDescent="0.25">
      <c r="A221" s="25"/>
      <c r="B221" s="25"/>
      <c r="C221" s="25"/>
      <c r="D221" s="25"/>
      <c r="E221" s="25"/>
      <c r="F221" s="25"/>
      <c r="G221" s="25"/>
      <c r="H221" s="25"/>
      <c r="J221" s="25"/>
      <c r="K221" s="25"/>
      <c r="L221" s="25"/>
      <c r="M221" s="25"/>
      <c r="N221" s="25"/>
      <c r="R221" s="20">
        <f t="shared" si="10"/>
        <v>0</v>
      </c>
      <c r="S221" s="25"/>
      <c r="T221" s="25"/>
      <c r="U221" s="25"/>
      <c r="V221" s="25"/>
      <c r="W221" s="23" t="str">
        <f t="shared" si="11"/>
        <v>-</v>
      </c>
      <c r="X221" s="23" t="str">
        <f t="shared" si="11"/>
        <v>-</v>
      </c>
    </row>
    <row r="222" spans="1:24" x14ac:dyDescent="0.25">
      <c r="A222" s="25"/>
      <c r="B222" s="25"/>
      <c r="C222" s="25"/>
      <c r="D222" s="25"/>
      <c r="E222" s="25"/>
      <c r="F222" s="25"/>
      <c r="G222" s="25"/>
      <c r="H222" s="25"/>
      <c r="J222" s="25"/>
      <c r="K222" s="25"/>
      <c r="L222" s="25"/>
      <c r="M222" s="25"/>
      <c r="N222" s="25"/>
      <c r="R222" s="20">
        <f t="shared" si="10"/>
        <v>0</v>
      </c>
      <c r="S222" s="25"/>
      <c r="T222" s="25"/>
      <c r="U222" s="25"/>
      <c r="V222" s="25"/>
      <c r="W222" s="23" t="str">
        <f t="shared" si="11"/>
        <v>-</v>
      </c>
      <c r="X222" s="23" t="str">
        <f t="shared" si="11"/>
        <v>-</v>
      </c>
    </row>
    <row r="223" spans="1:24" x14ac:dyDescent="0.25">
      <c r="A223" s="25"/>
      <c r="B223" s="25"/>
      <c r="C223" s="25"/>
      <c r="D223" s="25"/>
      <c r="E223" s="25"/>
      <c r="F223" s="25"/>
      <c r="G223" s="25"/>
      <c r="H223" s="25"/>
      <c r="J223" s="25"/>
      <c r="K223" s="25"/>
      <c r="L223" s="25"/>
      <c r="M223" s="25"/>
      <c r="N223" s="25"/>
      <c r="R223" s="20">
        <f t="shared" si="10"/>
        <v>0</v>
      </c>
      <c r="S223" s="25"/>
      <c r="T223" s="25"/>
      <c r="U223" s="25"/>
      <c r="V223" s="25"/>
      <c r="W223" s="23" t="str">
        <f t="shared" si="11"/>
        <v>-</v>
      </c>
      <c r="X223" s="23" t="str">
        <f t="shared" si="11"/>
        <v>-</v>
      </c>
    </row>
    <row r="224" spans="1:24" x14ac:dyDescent="0.25">
      <c r="A224" s="25"/>
      <c r="B224" s="25"/>
      <c r="C224" s="25"/>
      <c r="D224" s="25"/>
      <c r="E224" s="25"/>
      <c r="F224" s="25"/>
      <c r="G224" s="25"/>
      <c r="H224" s="25"/>
      <c r="J224" s="25"/>
      <c r="K224" s="25"/>
      <c r="L224" s="25"/>
      <c r="M224" s="25"/>
      <c r="N224" s="25"/>
      <c r="R224" s="20">
        <f t="shared" si="10"/>
        <v>0</v>
      </c>
      <c r="S224" s="25"/>
      <c r="T224" s="25"/>
      <c r="U224" s="25"/>
      <c r="V224" s="25"/>
      <c r="W224" s="23" t="str">
        <f t="shared" si="11"/>
        <v>-</v>
      </c>
      <c r="X224" s="23" t="str">
        <f t="shared" si="11"/>
        <v>-</v>
      </c>
    </row>
    <row r="225" spans="1:24" x14ac:dyDescent="0.25">
      <c r="A225" s="25"/>
      <c r="B225" s="25"/>
      <c r="C225" s="25"/>
      <c r="D225" s="25"/>
      <c r="E225" s="25"/>
      <c r="F225" s="25"/>
      <c r="G225" s="25"/>
      <c r="H225" s="25"/>
      <c r="J225" s="25"/>
      <c r="K225" s="25"/>
      <c r="L225" s="25"/>
      <c r="M225" s="25"/>
      <c r="N225" s="25"/>
      <c r="R225" s="20">
        <f t="shared" si="10"/>
        <v>0</v>
      </c>
      <c r="S225" s="25"/>
      <c r="T225" s="25"/>
      <c r="U225" s="25"/>
      <c r="V225" s="25"/>
      <c r="W225" s="23" t="str">
        <f t="shared" si="11"/>
        <v>-</v>
      </c>
      <c r="X225" s="23" t="str">
        <f t="shared" si="11"/>
        <v>-</v>
      </c>
    </row>
    <row r="226" spans="1:24" x14ac:dyDescent="0.25">
      <c r="A226" s="25"/>
      <c r="B226" s="25"/>
      <c r="C226" s="25"/>
      <c r="D226" s="25"/>
      <c r="E226" s="25"/>
      <c r="F226" s="25"/>
      <c r="G226" s="25"/>
      <c r="H226" s="25"/>
      <c r="J226" s="25"/>
      <c r="K226" s="25"/>
      <c r="L226" s="25"/>
      <c r="M226" s="25"/>
      <c r="N226" s="25"/>
      <c r="R226" s="20">
        <f t="shared" si="10"/>
        <v>0</v>
      </c>
      <c r="S226" s="25"/>
      <c r="T226" s="25"/>
      <c r="U226" s="25"/>
      <c r="V226" s="25"/>
      <c r="W226" s="23" t="str">
        <f t="shared" si="11"/>
        <v>-</v>
      </c>
      <c r="X226" s="23" t="str">
        <f t="shared" si="11"/>
        <v>-</v>
      </c>
    </row>
    <row r="227" spans="1:24" x14ac:dyDescent="0.25">
      <c r="A227" s="25"/>
      <c r="B227" s="25"/>
      <c r="C227" s="25"/>
      <c r="D227" s="25"/>
      <c r="E227" s="25"/>
      <c r="F227" s="25"/>
      <c r="G227" s="25"/>
      <c r="H227" s="25"/>
      <c r="J227" s="25"/>
      <c r="K227" s="25"/>
      <c r="L227" s="25"/>
      <c r="M227" s="25"/>
      <c r="N227" s="25"/>
      <c r="R227" s="20">
        <f t="shared" si="10"/>
        <v>0</v>
      </c>
      <c r="S227" s="25"/>
      <c r="T227" s="25"/>
      <c r="U227" s="25"/>
      <c r="V227" s="25"/>
      <c r="W227" s="23" t="str">
        <f t="shared" si="11"/>
        <v>-</v>
      </c>
      <c r="X227" s="23" t="str">
        <f t="shared" si="11"/>
        <v>-</v>
      </c>
    </row>
    <row r="228" spans="1:24" x14ac:dyDescent="0.25">
      <c r="A228" s="25"/>
      <c r="B228" s="25"/>
      <c r="C228" s="25"/>
      <c r="D228" s="25"/>
      <c r="E228" s="25"/>
      <c r="F228" s="25"/>
      <c r="G228" s="25"/>
      <c r="H228" s="25"/>
      <c r="J228" s="25"/>
      <c r="K228" s="25"/>
      <c r="L228" s="25"/>
      <c r="M228" s="25"/>
      <c r="N228" s="25"/>
      <c r="R228" s="20">
        <f t="shared" si="10"/>
        <v>0</v>
      </c>
      <c r="S228" s="25"/>
      <c r="T228" s="25"/>
      <c r="U228" s="25"/>
      <c r="V228" s="25"/>
      <c r="W228" s="23" t="str">
        <f t="shared" si="11"/>
        <v>-</v>
      </c>
      <c r="X228" s="23" t="str">
        <f t="shared" si="11"/>
        <v>-</v>
      </c>
    </row>
    <row r="229" spans="1:24" x14ac:dyDescent="0.25">
      <c r="A229" s="25"/>
      <c r="B229" s="25"/>
      <c r="C229" s="25"/>
      <c r="D229" s="25"/>
      <c r="E229" s="25"/>
      <c r="F229" s="25"/>
      <c r="G229" s="25"/>
      <c r="H229" s="25"/>
      <c r="J229" s="25"/>
      <c r="K229" s="25"/>
      <c r="L229" s="25"/>
      <c r="M229" s="25"/>
      <c r="N229" s="25"/>
      <c r="R229" s="20">
        <f t="shared" si="10"/>
        <v>0</v>
      </c>
      <c r="S229" s="25"/>
      <c r="T229" s="25"/>
      <c r="U229" s="25"/>
      <c r="V229" s="25"/>
      <c r="W229" s="23" t="str">
        <f t="shared" si="11"/>
        <v>-</v>
      </c>
      <c r="X229" s="23" t="str">
        <f t="shared" si="11"/>
        <v>-</v>
      </c>
    </row>
    <row r="230" spans="1:24" x14ac:dyDescent="0.25">
      <c r="A230" s="25"/>
      <c r="B230" s="25"/>
      <c r="C230" s="25"/>
      <c r="D230" s="25"/>
      <c r="E230" s="25"/>
      <c r="F230" s="25"/>
      <c r="G230" s="25"/>
      <c r="H230" s="25"/>
      <c r="J230" s="25"/>
      <c r="K230" s="25"/>
      <c r="L230" s="25"/>
      <c r="M230" s="25"/>
      <c r="N230" s="25"/>
      <c r="R230" s="20">
        <f t="shared" si="10"/>
        <v>0</v>
      </c>
      <c r="S230" s="25"/>
      <c r="T230" s="25"/>
      <c r="U230" s="25"/>
      <c r="V230" s="25"/>
      <c r="W230" s="23" t="str">
        <f t="shared" si="11"/>
        <v>-</v>
      </c>
      <c r="X230" s="23" t="str">
        <f t="shared" si="11"/>
        <v>-</v>
      </c>
    </row>
    <row r="231" spans="1:24" x14ac:dyDescent="0.25">
      <c r="A231" s="25"/>
      <c r="B231" s="25"/>
      <c r="C231" s="25"/>
      <c r="D231" s="25"/>
      <c r="E231" s="25"/>
      <c r="F231" s="25"/>
      <c r="G231" s="25"/>
      <c r="H231" s="25"/>
      <c r="J231" s="25"/>
      <c r="K231" s="25"/>
      <c r="L231" s="25"/>
      <c r="M231" s="25"/>
      <c r="N231" s="25"/>
      <c r="R231" s="20">
        <f t="shared" si="10"/>
        <v>0</v>
      </c>
      <c r="S231" s="25"/>
      <c r="T231" s="25"/>
      <c r="U231" s="25"/>
      <c r="V231" s="25"/>
      <c r="W231" s="23" t="str">
        <f t="shared" si="11"/>
        <v>-</v>
      </c>
      <c r="X231" s="23" t="str">
        <f t="shared" si="11"/>
        <v>-</v>
      </c>
    </row>
    <row r="232" spans="1:24" x14ac:dyDescent="0.25">
      <c r="A232" s="25"/>
      <c r="B232" s="25"/>
      <c r="C232" s="25"/>
      <c r="D232" s="25"/>
      <c r="E232" s="25"/>
      <c r="F232" s="25"/>
      <c r="G232" s="25"/>
      <c r="H232" s="25"/>
      <c r="J232" s="25"/>
      <c r="K232" s="25"/>
      <c r="L232" s="25"/>
      <c r="M232" s="25"/>
      <c r="N232" s="25"/>
      <c r="R232" s="20">
        <f t="shared" si="10"/>
        <v>0</v>
      </c>
      <c r="S232" s="25"/>
      <c r="T232" s="25"/>
      <c r="U232" s="25"/>
      <c r="V232" s="25"/>
      <c r="W232" s="23" t="str">
        <f t="shared" si="11"/>
        <v>-</v>
      </c>
      <c r="X232" s="23" t="str">
        <f t="shared" si="11"/>
        <v>-</v>
      </c>
    </row>
    <row r="233" spans="1:24" x14ac:dyDescent="0.25">
      <c r="A233" s="25"/>
      <c r="B233" s="25"/>
      <c r="C233" s="25"/>
      <c r="D233" s="25"/>
      <c r="E233" s="25"/>
      <c r="F233" s="25"/>
      <c r="G233" s="25"/>
      <c r="H233" s="25"/>
      <c r="J233" s="25"/>
      <c r="K233" s="25"/>
      <c r="L233" s="25"/>
      <c r="M233" s="25"/>
      <c r="N233" s="25"/>
      <c r="R233" s="20">
        <f t="shared" si="10"/>
        <v>0</v>
      </c>
      <c r="S233" s="25"/>
      <c r="T233" s="25"/>
      <c r="U233" s="25"/>
      <c r="V233" s="25"/>
      <c r="W233" s="23" t="str">
        <f t="shared" si="11"/>
        <v>-</v>
      </c>
      <c r="X233" s="23" t="str">
        <f t="shared" si="11"/>
        <v>-</v>
      </c>
    </row>
    <row r="234" spans="1:24" x14ac:dyDescent="0.25">
      <c r="A234" s="25"/>
      <c r="B234" s="25"/>
      <c r="C234" s="25"/>
      <c r="D234" s="25"/>
      <c r="E234" s="25"/>
      <c r="F234" s="25"/>
      <c r="G234" s="25"/>
      <c r="H234" s="25"/>
      <c r="J234" s="25"/>
      <c r="K234" s="25"/>
      <c r="L234" s="25"/>
      <c r="M234" s="25"/>
      <c r="N234" s="25"/>
      <c r="R234" s="20">
        <f t="shared" si="10"/>
        <v>0</v>
      </c>
      <c r="S234" s="25"/>
      <c r="T234" s="25"/>
      <c r="U234" s="25"/>
      <c r="V234" s="25"/>
      <c r="W234" s="23" t="str">
        <f t="shared" si="11"/>
        <v>-</v>
      </c>
      <c r="X234" s="23" t="str">
        <f t="shared" si="11"/>
        <v>-</v>
      </c>
    </row>
    <row r="235" spans="1:24" x14ac:dyDescent="0.25">
      <c r="A235" s="25"/>
      <c r="B235" s="25"/>
      <c r="C235" s="25"/>
      <c r="D235" s="25"/>
      <c r="E235" s="25"/>
      <c r="F235" s="25"/>
      <c r="G235" s="25"/>
      <c r="H235" s="25"/>
      <c r="J235" s="25"/>
      <c r="K235" s="25"/>
      <c r="L235" s="25"/>
      <c r="M235" s="25"/>
      <c r="N235" s="25"/>
      <c r="R235" s="20">
        <f t="shared" si="10"/>
        <v>0</v>
      </c>
      <c r="S235" s="25"/>
      <c r="T235" s="25"/>
      <c r="U235" s="25"/>
      <c r="V235" s="25"/>
      <c r="W235" s="23" t="str">
        <f t="shared" si="11"/>
        <v>-</v>
      </c>
      <c r="X235" s="23" t="str">
        <f t="shared" si="11"/>
        <v>-</v>
      </c>
    </row>
    <row r="236" spans="1:24" x14ac:dyDescent="0.25">
      <c r="A236" s="25"/>
      <c r="B236" s="25"/>
      <c r="C236" s="25"/>
      <c r="D236" s="25"/>
      <c r="E236" s="25"/>
      <c r="F236" s="25"/>
      <c r="G236" s="25"/>
      <c r="H236" s="25"/>
      <c r="J236" s="25"/>
      <c r="K236" s="25"/>
      <c r="L236" s="25"/>
      <c r="M236" s="25"/>
      <c r="N236" s="25"/>
      <c r="R236" s="20">
        <f t="shared" si="10"/>
        <v>0</v>
      </c>
      <c r="S236" s="25"/>
      <c r="T236" s="25"/>
      <c r="U236" s="25"/>
      <c r="V236" s="25"/>
      <c r="W236" s="23" t="str">
        <f t="shared" si="11"/>
        <v>-</v>
      </c>
      <c r="X236" s="23" t="str">
        <f t="shared" si="11"/>
        <v>-</v>
      </c>
    </row>
    <row r="237" spans="1:24" x14ac:dyDescent="0.25">
      <c r="A237" s="25"/>
      <c r="B237" s="25"/>
      <c r="C237" s="25"/>
      <c r="D237" s="25"/>
      <c r="E237" s="25"/>
      <c r="F237" s="25"/>
      <c r="G237" s="25"/>
      <c r="H237" s="25"/>
      <c r="J237" s="25"/>
      <c r="K237" s="25"/>
      <c r="L237" s="25"/>
      <c r="M237" s="25"/>
      <c r="N237" s="25"/>
      <c r="R237" s="20">
        <f t="shared" si="10"/>
        <v>0</v>
      </c>
      <c r="S237" s="25"/>
      <c r="T237" s="25"/>
      <c r="U237" s="25"/>
      <c r="V237" s="25"/>
      <c r="W237" s="23" t="str">
        <f t="shared" si="11"/>
        <v>-</v>
      </c>
      <c r="X237" s="23" t="str">
        <f t="shared" si="11"/>
        <v>-</v>
      </c>
    </row>
    <row r="238" spans="1:24" x14ac:dyDescent="0.25">
      <c r="A238" s="25"/>
      <c r="B238" s="25"/>
      <c r="C238" s="25"/>
      <c r="D238" s="25"/>
      <c r="E238" s="25"/>
      <c r="F238" s="25"/>
      <c r="G238" s="25"/>
      <c r="H238" s="25"/>
      <c r="J238" s="25"/>
      <c r="K238" s="25"/>
      <c r="L238" s="25"/>
      <c r="M238" s="25"/>
      <c r="N238" s="25"/>
      <c r="R238" s="20">
        <f t="shared" si="10"/>
        <v>0</v>
      </c>
      <c r="S238" s="25"/>
      <c r="T238" s="25"/>
      <c r="U238" s="25"/>
      <c r="V238" s="25"/>
      <c r="W238" s="23" t="str">
        <f t="shared" si="11"/>
        <v>-</v>
      </c>
      <c r="X238" s="23" t="str">
        <f t="shared" si="11"/>
        <v>-</v>
      </c>
    </row>
    <row r="239" spans="1:24" x14ac:dyDescent="0.25">
      <c r="A239" s="25"/>
      <c r="B239" s="25"/>
      <c r="C239" s="25"/>
      <c r="D239" s="25"/>
      <c r="E239" s="25"/>
      <c r="F239" s="25"/>
      <c r="G239" s="25"/>
      <c r="H239" s="25"/>
      <c r="J239" s="25"/>
      <c r="K239" s="25"/>
      <c r="L239" s="25"/>
      <c r="M239" s="25"/>
      <c r="N239" s="25"/>
      <c r="R239" s="20">
        <f t="shared" si="10"/>
        <v>0</v>
      </c>
      <c r="S239" s="25"/>
      <c r="T239" s="25"/>
      <c r="U239" s="25"/>
      <c r="V239" s="25"/>
      <c r="W239" s="23" t="str">
        <f t="shared" si="11"/>
        <v>-</v>
      </c>
      <c r="X239" s="23" t="str">
        <f t="shared" si="11"/>
        <v>-</v>
      </c>
    </row>
    <row r="240" spans="1:24" x14ac:dyDescent="0.25">
      <c r="A240" s="25"/>
      <c r="B240" s="25"/>
      <c r="C240" s="25"/>
      <c r="D240" s="25"/>
      <c r="E240" s="25"/>
      <c r="F240" s="25"/>
      <c r="G240" s="25"/>
      <c r="H240" s="25"/>
      <c r="J240" s="25"/>
      <c r="K240" s="25"/>
      <c r="L240" s="25"/>
      <c r="M240" s="25"/>
      <c r="N240" s="25"/>
      <c r="R240" s="20">
        <f t="shared" ref="R240:R303" si="12">A240</f>
        <v>0</v>
      </c>
      <c r="S240" s="25"/>
      <c r="T240" s="25"/>
      <c r="U240" s="25"/>
      <c r="V240" s="25"/>
      <c r="W240" s="23" t="str">
        <f t="shared" si="11"/>
        <v>-</v>
      </c>
      <c r="X240" s="23" t="str">
        <f t="shared" si="11"/>
        <v>-</v>
      </c>
    </row>
    <row r="241" spans="1:24" x14ac:dyDescent="0.25">
      <c r="A241" s="25"/>
      <c r="B241" s="25"/>
      <c r="C241" s="25"/>
      <c r="D241" s="25"/>
      <c r="E241" s="25"/>
      <c r="F241" s="25"/>
      <c r="G241" s="25"/>
      <c r="H241" s="25"/>
      <c r="J241" s="25"/>
      <c r="K241" s="25"/>
      <c r="L241" s="25"/>
      <c r="M241" s="25"/>
      <c r="N241" s="25"/>
      <c r="R241" s="20">
        <f t="shared" si="12"/>
        <v>0</v>
      </c>
      <c r="S241" s="25"/>
      <c r="T241" s="25"/>
      <c r="U241" s="25"/>
      <c r="V241" s="25"/>
      <c r="W241" s="23" t="str">
        <f t="shared" si="11"/>
        <v>-</v>
      </c>
      <c r="X241" s="23" t="str">
        <f t="shared" si="11"/>
        <v>-</v>
      </c>
    </row>
    <row r="242" spans="1:24" x14ac:dyDescent="0.25">
      <c r="A242" s="25"/>
      <c r="B242" s="25"/>
      <c r="C242" s="25"/>
      <c r="D242" s="25"/>
      <c r="E242" s="25"/>
      <c r="F242" s="25"/>
      <c r="G242" s="25"/>
      <c r="H242" s="25"/>
      <c r="J242" s="25"/>
      <c r="K242" s="25"/>
      <c r="L242" s="25"/>
      <c r="M242" s="25"/>
      <c r="N242" s="25"/>
      <c r="R242" s="20">
        <f t="shared" si="12"/>
        <v>0</v>
      </c>
      <c r="S242" s="25"/>
      <c r="T242" s="25"/>
      <c r="U242" s="25"/>
      <c r="V242" s="25"/>
      <c r="W242" s="23" t="str">
        <f t="shared" si="11"/>
        <v>-</v>
      </c>
      <c r="X242" s="23" t="str">
        <f t="shared" si="11"/>
        <v>-</v>
      </c>
    </row>
    <row r="243" spans="1:24" x14ac:dyDescent="0.25">
      <c r="A243" s="25"/>
      <c r="B243" s="25"/>
      <c r="C243" s="25"/>
      <c r="D243" s="25"/>
      <c r="E243" s="25"/>
      <c r="F243" s="25"/>
      <c r="G243" s="25"/>
      <c r="H243" s="25"/>
      <c r="J243" s="25"/>
      <c r="K243" s="25"/>
      <c r="L243" s="25"/>
      <c r="M243" s="25"/>
      <c r="N243" s="25"/>
      <c r="R243" s="20">
        <f t="shared" si="12"/>
        <v>0</v>
      </c>
      <c r="S243" s="25"/>
      <c r="T243" s="25"/>
      <c r="U243" s="25"/>
      <c r="V243" s="25"/>
      <c r="W243" s="23" t="str">
        <f t="shared" si="11"/>
        <v>-</v>
      </c>
      <c r="X243" s="23" t="str">
        <f t="shared" si="11"/>
        <v>-</v>
      </c>
    </row>
    <row r="244" spans="1:24" x14ac:dyDescent="0.25">
      <c r="A244" s="25"/>
      <c r="B244" s="25"/>
      <c r="C244" s="25"/>
      <c r="D244" s="25"/>
      <c r="E244" s="25"/>
      <c r="F244" s="25"/>
      <c r="G244" s="25"/>
      <c r="H244" s="25"/>
      <c r="J244" s="25"/>
      <c r="K244" s="25"/>
      <c r="L244" s="25"/>
      <c r="M244" s="25"/>
      <c r="N244" s="25"/>
      <c r="R244" s="20">
        <f t="shared" si="12"/>
        <v>0</v>
      </c>
      <c r="S244" s="25"/>
      <c r="T244" s="25"/>
      <c r="U244" s="25"/>
      <c r="V244" s="25"/>
      <c r="W244" s="23" t="str">
        <f t="shared" si="11"/>
        <v>-</v>
      </c>
      <c r="X244" s="23" t="str">
        <f t="shared" si="11"/>
        <v>-</v>
      </c>
    </row>
    <row r="245" spans="1:24" x14ac:dyDescent="0.25">
      <c r="A245" s="25"/>
      <c r="B245" s="25"/>
      <c r="C245" s="25"/>
      <c r="D245" s="25"/>
      <c r="E245" s="25"/>
      <c r="F245" s="25"/>
      <c r="G245" s="25"/>
      <c r="H245" s="25"/>
      <c r="J245" s="25"/>
      <c r="K245" s="25"/>
      <c r="L245" s="25"/>
      <c r="M245" s="25"/>
      <c r="N245" s="25"/>
      <c r="R245" s="20">
        <f t="shared" si="12"/>
        <v>0</v>
      </c>
      <c r="S245" s="25"/>
      <c r="T245" s="25"/>
      <c r="U245" s="25"/>
      <c r="V245" s="25"/>
      <c r="W245" s="23" t="str">
        <f t="shared" si="11"/>
        <v>-</v>
      </c>
      <c r="X245" s="23" t="str">
        <f t="shared" si="11"/>
        <v>-</v>
      </c>
    </row>
    <row r="246" spans="1:24" x14ac:dyDescent="0.25">
      <c r="A246" s="25"/>
      <c r="B246" s="25"/>
      <c r="C246" s="25"/>
      <c r="D246" s="25"/>
      <c r="E246" s="25"/>
      <c r="F246" s="25"/>
      <c r="G246" s="25"/>
      <c r="H246" s="25"/>
      <c r="J246" s="25"/>
      <c r="K246" s="25"/>
      <c r="L246" s="25"/>
      <c r="M246" s="25"/>
      <c r="N246" s="25"/>
      <c r="R246" s="20">
        <f t="shared" si="12"/>
        <v>0</v>
      </c>
      <c r="S246" s="25"/>
      <c r="T246" s="25"/>
      <c r="U246" s="25"/>
      <c r="V246" s="25"/>
      <c r="W246" s="23" t="str">
        <f t="shared" si="11"/>
        <v>-</v>
      </c>
      <c r="X246" s="23" t="str">
        <f t="shared" si="11"/>
        <v>-</v>
      </c>
    </row>
    <row r="247" spans="1:24" x14ac:dyDescent="0.25">
      <c r="A247" s="25"/>
      <c r="B247" s="25"/>
      <c r="C247" s="25"/>
      <c r="D247" s="25"/>
      <c r="E247" s="25"/>
      <c r="F247" s="25"/>
      <c r="G247" s="25"/>
      <c r="H247" s="25"/>
      <c r="J247" s="25"/>
      <c r="K247" s="25"/>
      <c r="L247" s="25"/>
      <c r="M247" s="25"/>
      <c r="N247" s="25"/>
      <c r="R247" s="20">
        <f t="shared" si="12"/>
        <v>0</v>
      </c>
      <c r="S247" s="25"/>
      <c r="T247" s="25"/>
      <c r="U247" s="25"/>
      <c r="V247" s="25"/>
      <c r="W247" s="23" t="str">
        <f t="shared" si="11"/>
        <v>-</v>
      </c>
      <c r="X247" s="23" t="str">
        <f t="shared" si="11"/>
        <v>-</v>
      </c>
    </row>
    <row r="248" spans="1:24" x14ac:dyDescent="0.25">
      <c r="A248" s="25"/>
      <c r="B248" s="25"/>
      <c r="C248" s="25"/>
      <c r="D248" s="25"/>
      <c r="E248" s="25"/>
      <c r="F248" s="25"/>
      <c r="G248" s="25"/>
      <c r="H248" s="25"/>
      <c r="J248" s="25"/>
      <c r="K248" s="25"/>
      <c r="L248" s="25"/>
      <c r="M248" s="25"/>
      <c r="N248" s="25"/>
      <c r="R248" s="20">
        <f t="shared" si="12"/>
        <v>0</v>
      </c>
      <c r="S248" s="25"/>
      <c r="T248" s="25"/>
      <c r="U248" s="25"/>
      <c r="V248" s="25"/>
      <c r="W248" s="23" t="str">
        <f t="shared" si="11"/>
        <v>-</v>
      </c>
      <c r="X248" s="23" t="str">
        <f t="shared" si="11"/>
        <v>-</v>
      </c>
    </row>
    <row r="249" spans="1:24" x14ac:dyDescent="0.25">
      <c r="A249" s="25"/>
      <c r="B249" s="25"/>
      <c r="C249" s="25"/>
      <c r="D249" s="25"/>
      <c r="E249" s="25"/>
      <c r="F249" s="25"/>
      <c r="G249" s="25"/>
      <c r="H249" s="25"/>
      <c r="J249" s="25"/>
      <c r="K249" s="25"/>
      <c r="L249" s="25"/>
      <c r="M249" s="25"/>
      <c r="N249" s="25"/>
      <c r="R249" s="20">
        <f t="shared" si="12"/>
        <v>0</v>
      </c>
      <c r="S249" s="25"/>
      <c r="T249" s="25"/>
      <c r="U249" s="25"/>
      <c r="V249" s="25"/>
      <c r="W249" s="23" t="str">
        <f t="shared" si="11"/>
        <v>-</v>
      </c>
      <c r="X249" s="23" t="str">
        <f t="shared" si="11"/>
        <v>-</v>
      </c>
    </row>
    <row r="250" spans="1:24" x14ac:dyDescent="0.25">
      <c r="A250" s="25"/>
      <c r="B250" s="25"/>
      <c r="C250" s="25"/>
      <c r="D250" s="25"/>
      <c r="E250" s="25"/>
      <c r="F250" s="25"/>
      <c r="G250" s="25"/>
      <c r="H250" s="25"/>
      <c r="J250" s="25"/>
      <c r="K250" s="25"/>
      <c r="L250" s="25"/>
      <c r="M250" s="25"/>
      <c r="N250" s="25"/>
      <c r="R250" s="20">
        <f t="shared" si="12"/>
        <v>0</v>
      </c>
      <c r="S250" s="25"/>
      <c r="T250" s="25"/>
      <c r="U250" s="25"/>
      <c r="V250" s="25"/>
      <c r="W250" s="23" t="str">
        <f t="shared" si="11"/>
        <v>-</v>
      </c>
      <c r="X250" s="23" t="str">
        <f t="shared" si="11"/>
        <v>-</v>
      </c>
    </row>
    <row r="251" spans="1:24" x14ac:dyDescent="0.25">
      <c r="A251" s="25"/>
      <c r="B251" s="25"/>
      <c r="C251" s="25"/>
      <c r="D251" s="25"/>
      <c r="E251" s="25"/>
      <c r="F251" s="25"/>
      <c r="G251" s="25"/>
      <c r="H251" s="25"/>
      <c r="J251" s="25"/>
      <c r="K251" s="25"/>
      <c r="L251" s="25"/>
      <c r="M251" s="25"/>
      <c r="N251" s="25"/>
      <c r="R251" s="20">
        <f t="shared" si="12"/>
        <v>0</v>
      </c>
      <c r="S251" s="25"/>
      <c r="T251" s="25"/>
      <c r="U251" s="25"/>
      <c r="V251" s="25"/>
      <c r="W251" s="23" t="str">
        <f t="shared" si="11"/>
        <v>-</v>
      </c>
      <c r="X251" s="23" t="str">
        <f t="shared" si="11"/>
        <v>-</v>
      </c>
    </row>
    <row r="252" spans="1:24" x14ac:dyDescent="0.25">
      <c r="A252" s="25"/>
      <c r="B252" s="25"/>
      <c r="C252" s="25"/>
      <c r="D252" s="25"/>
      <c r="E252" s="25"/>
      <c r="F252" s="25"/>
      <c r="G252" s="25"/>
      <c r="H252" s="25"/>
      <c r="J252" s="25"/>
      <c r="K252" s="25"/>
      <c r="L252" s="25"/>
      <c r="M252" s="25"/>
      <c r="N252" s="25"/>
      <c r="R252" s="20">
        <f t="shared" si="12"/>
        <v>0</v>
      </c>
      <c r="S252" s="25"/>
      <c r="T252" s="25"/>
      <c r="U252" s="25"/>
      <c r="V252" s="25"/>
      <c r="W252" s="23" t="str">
        <f t="shared" si="11"/>
        <v>-</v>
      </c>
      <c r="X252" s="23" t="str">
        <f t="shared" si="11"/>
        <v>-</v>
      </c>
    </row>
    <row r="253" spans="1:24" x14ac:dyDescent="0.25">
      <c r="A253" s="25"/>
      <c r="B253" s="25"/>
      <c r="C253" s="25"/>
      <c r="D253" s="25"/>
      <c r="E253" s="25"/>
      <c r="F253" s="25"/>
      <c r="G253" s="25"/>
      <c r="H253" s="25"/>
      <c r="J253" s="25"/>
      <c r="K253" s="25"/>
      <c r="L253" s="25"/>
      <c r="M253" s="25"/>
      <c r="N253" s="25"/>
      <c r="R253" s="20">
        <f t="shared" si="12"/>
        <v>0</v>
      </c>
      <c r="S253" s="25"/>
      <c r="T253" s="25"/>
      <c r="U253" s="25"/>
      <c r="V253" s="25"/>
      <c r="W253" s="23" t="str">
        <f t="shared" si="11"/>
        <v>-</v>
      </c>
      <c r="X253" s="23" t="str">
        <f t="shared" si="11"/>
        <v>-</v>
      </c>
    </row>
    <row r="254" spans="1:24" x14ac:dyDescent="0.25">
      <c r="A254" s="25"/>
      <c r="B254" s="25"/>
      <c r="C254" s="25"/>
      <c r="D254" s="25"/>
      <c r="E254" s="25"/>
      <c r="F254" s="25"/>
      <c r="G254" s="25"/>
      <c r="H254" s="25"/>
      <c r="J254" s="25"/>
      <c r="K254" s="25"/>
      <c r="L254" s="25"/>
      <c r="M254" s="25"/>
      <c r="N254" s="25"/>
      <c r="R254" s="20">
        <f t="shared" si="12"/>
        <v>0</v>
      </c>
      <c r="S254" s="25"/>
      <c r="T254" s="25"/>
      <c r="U254" s="25"/>
      <c r="V254" s="25"/>
      <c r="W254" s="23" t="str">
        <f t="shared" si="11"/>
        <v>-</v>
      </c>
      <c r="X254" s="23" t="str">
        <f t="shared" si="11"/>
        <v>-</v>
      </c>
    </row>
    <row r="255" spans="1:24" x14ac:dyDescent="0.25">
      <c r="A255" s="25"/>
      <c r="B255" s="25"/>
      <c r="C255" s="25"/>
      <c r="D255" s="25"/>
      <c r="E255" s="25"/>
      <c r="F255" s="25"/>
      <c r="G255" s="25"/>
      <c r="H255" s="25"/>
      <c r="J255" s="25"/>
      <c r="K255" s="25"/>
      <c r="L255" s="25"/>
      <c r="M255" s="25"/>
      <c r="N255" s="25"/>
      <c r="R255" s="20">
        <f t="shared" si="12"/>
        <v>0</v>
      </c>
      <c r="S255" s="25"/>
      <c r="T255" s="25"/>
      <c r="U255" s="25"/>
      <c r="V255" s="25"/>
      <c r="W255" s="23" t="str">
        <f t="shared" ref="W255:X318" si="13">IF((J255+L255/$X$6)&gt;0,(J255+L255/$X$6),"-")</f>
        <v>-</v>
      </c>
      <c r="X255" s="23" t="str">
        <f t="shared" si="13"/>
        <v>-</v>
      </c>
    </row>
    <row r="256" spans="1:24" x14ac:dyDescent="0.25">
      <c r="A256" s="25"/>
      <c r="B256" s="25"/>
      <c r="C256" s="25"/>
      <c r="D256" s="25"/>
      <c r="E256" s="25"/>
      <c r="F256" s="25"/>
      <c r="G256" s="25"/>
      <c r="H256" s="25"/>
      <c r="J256" s="25"/>
      <c r="K256" s="25"/>
      <c r="L256" s="25"/>
      <c r="M256" s="25"/>
      <c r="N256" s="25"/>
      <c r="R256" s="20">
        <f t="shared" si="12"/>
        <v>0</v>
      </c>
      <c r="S256" s="25"/>
      <c r="T256" s="25"/>
      <c r="U256" s="25"/>
      <c r="V256" s="25"/>
      <c r="W256" s="23" t="str">
        <f t="shared" si="13"/>
        <v>-</v>
      </c>
      <c r="X256" s="23" t="str">
        <f t="shared" si="13"/>
        <v>-</v>
      </c>
    </row>
    <row r="257" spans="1:24" x14ac:dyDescent="0.25">
      <c r="A257" s="25"/>
      <c r="B257" s="25"/>
      <c r="C257" s="25"/>
      <c r="D257" s="25"/>
      <c r="E257" s="25"/>
      <c r="F257" s="25"/>
      <c r="G257" s="25"/>
      <c r="H257" s="25"/>
      <c r="J257" s="25"/>
      <c r="K257" s="25"/>
      <c r="L257" s="25"/>
      <c r="M257" s="25"/>
      <c r="N257" s="25"/>
      <c r="R257" s="20">
        <f t="shared" si="12"/>
        <v>0</v>
      </c>
      <c r="S257" s="25"/>
      <c r="T257" s="25"/>
      <c r="U257" s="25"/>
      <c r="V257" s="25"/>
      <c r="W257" s="23" t="str">
        <f t="shared" si="13"/>
        <v>-</v>
      </c>
      <c r="X257" s="23" t="str">
        <f t="shared" si="13"/>
        <v>-</v>
      </c>
    </row>
    <row r="258" spans="1:24" x14ac:dyDescent="0.25">
      <c r="A258" s="25"/>
      <c r="B258" s="25"/>
      <c r="C258" s="25"/>
      <c r="D258" s="25"/>
      <c r="E258" s="25"/>
      <c r="F258" s="25"/>
      <c r="G258" s="25"/>
      <c r="H258" s="25"/>
      <c r="J258" s="25"/>
      <c r="K258" s="25"/>
      <c r="L258" s="25"/>
      <c r="M258" s="25"/>
      <c r="N258" s="25"/>
      <c r="R258" s="20">
        <f t="shared" si="12"/>
        <v>0</v>
      </c>
      <c r="S258" s="25"/>
      <c r="T258" s="25"/>
      <c r="U258" s="25"/>
      <c r="V258" s="25"/>
      <c r="W258" s="23" t="str">
        <f t="shared" si="13"/>
        <v>-</v>
      </c>
      <c r="X258" s="23" t="str">
        <f t="shared" si="13"/>
        <v>-</v>
      </c>
    </row>
    <row r="259" spans="1:24" x14ac:dyDescent="0.25">
      <c r="A259" s="25"/>
      <c r="B259" s="25"/>
      <c r="C259" s="25"/>
      <c r="D259" s="25"/>
      <c r="E259" s="25"/>
      <c r="F259" s="25"/>
      <c r="G259" s="25"/>
      <c r="H259" s="25"/>
      <c r="J259" s="25"/>
      <c r="K259" s="25"/>
      <c r="L259" s="25"/>
      <c r="M259" s="25"/>
      <c r="N259" s="25"/>
      <c r="R259" s="20">
        <f t="shared" si="12"/>
        <v>0</v>
      </c>
      <c r="S259" s="25"/>
      <c r="T259" s="25"/>
      <c r="U259" s="25"/>
      <c r="V259" s="25"/>
      <c r="W259" s="23" t="str">
        <f t="shared" si="13"/>
        <v>-</v>
      </c>
      <c r="X259" s="23" t="str">
        <f t="shared" si="13"/>
        <v>-</v>
      </c>
    </row>
    <row r="260" spans="1:24" x14ac:dyDescent="0.25">
      <c r="A260" s="25"/>
      <c r="B260" s="25"/>
      <c r="C260" s="25"/>
      <c r="D260" s="25"/>
      <c r="E260" s="25"/>
      <c r="F260" s="25"/>
      <c r="G260" s="25"/>
      <c r="H260" s="25"/>
      <c r="J260" s="25"/>
      <c r="K260" s="25"/>
      <c r="L260" s="25"/>
      <c r="M260" s="25"/>
      <c r="N260" s="25"/>
      <c r="R260" s="20">
        <f t="shared" si="12"/>
        <v>0</v>
      </c>
      <c r="S260" s="25"/>
      <c r="T260" s="25"/>
      <c r="U260" s="25"/>
      <c r="V260" s="25"/>
      <c r="W260" s="23" t="str">
        <f t="shared" si="13"/>
        <v>-</v>
      </c>
      <c r="X260" s="23" t="str">
        <f t="shared" si="13"/>
        <v>-</v>
      </c>
    </row>
    <row r="261" spans="1:24" x14ac:dyDescent="0.25">
      <c r="A261" s="25"/>
      <c r="B261" s="25"/>
      <c r="C261" s="25"/>
      <c r="D261" s="25"/>
      <c r="E261" s="25"/>
      <c r="F261" s="25"/>
      <c r="G261" s="25"/>
      <c r="H261" s="25"/>
      <c r="J261" s="25"/>
      <c r="K261" s="25"/>
      <c r="L261" s="25"/>
      <c r="M261" s="25"/>
      <c r="N261" s="25"/>
      <c r="R261" s="20">
        <f t="shared" si="12"/>
        <v>0</v>
      </c>
      <c r="S261" s="25"/>
      <c r="T261" s="25"/>
      <c r="U261" s="25"/>
      <c r="V261" s="25"/>
      <c r="W261" s="23" t="str">
        <f t="shared" si="13"/>
        <v>-</v>
      </c>
      <c r="X261" s="23" t="str">
        <f t="shared" si="13"/>
        <v>-</v>
      </c>
    </row>
    <row r="262" spans="1:24" x14ac:dyDescent="0.25">
      <c r="A262" s="25"/>
      <c r="B262" s="25"/>
      <c r="C262" s="25"/>
      <c r="D262" s="25"/>
      <c r="E262" s="25"/>
      <c r="F262" s="25"/>
      <c r="G262" s="25"/>
      <c r="H262" s="25"/>
      <c r="J262" s="25"/>
      <c r="K262" s="25"/>
      <c r="L262" s="25"/>
      <c r="M262" s="25"/>
      <c r="N262" s="25"/>
      <c r="R262" s="20">
        <f t="shared" si="12"/>
        <v>0</v>
      </c>
      <c r="S262" s="25"/>
      <c r="T262" s="25"/>
      <c r="U262" s="25"/>
      <c r="V262" s="25"/>
      <c r="W262" s="23" t="str">
        <f t="shared" si="13"/>
        <v>-</v>
      </c>
      <c r="X262" s="23" t="str">
        <f t="shared" si="13"/>
        <v>-</v>
      </c>
    </row>
    <row r="263" spans="1:24" x14ac:dyDescent="0.25">
      <c r="A263" s="25"/>
      <c r="B263" s="25"/>
      <c r="C263" s="25"/>
      <c r="D263" s="25"/>
      <c r="E263" s="25"/>
      <c r="F263" s="25"/>
      <c r="G263" s="25"/>
      <c r="H263" s="25"/>
      <c r="J263" s="25"/>
      <c r="K263" s="25"/>
      <c r="L263" s="25"/>
      <c r="M263" s="25"/>
      <c r="N263" s="25"/>
      <c r="R263" s="20">
        <f t="shared" si="12"/>
        <v>0</v>
      </c>
      <c r="S263" s="25"/>
      <c r="T263" s="25"/>
      <c r="U263" s="25"/>
      <c r="V263" s="25"/>
      <c r="W263" s="23" t="str">
        <f t="shared" si="13"/>
        <v>-</v>
      </c>
      <c r="X263" s="23" t="str">
        <f t="shared" si="13"/>
        <v>-</v>
      </c>
    </row>
    <row r="264" spans="1:24" x14ac:dyDescent="0.25">
      <c r="A264" s="25"/>
      <c r="B264" s="25"/>
      <c r="C264" s="25"/>
      <c r="D264" s="25"/>
      <c r="E264" s="25"/>
      <c r="F264" s="25"/>
      <c r="G264" s="25"/>
      <c r="H264" s="25"/>
      <c r="J264" s="25"/>
      <c r="K264" s="25"/>
      <c r="L264" s="25"/>
      <c r="M264" s="25"/>
      <c r="N264" s="25"/>
      <c r="R264" s="20">
        <f t="shared" si="12"/>
        <v>0</v>
      </c>
      <c r="S264" s="25"/>
      <c r="T264" s="25"/>
      <c r="U264" s="25"/>
      <c r="V264" s="25"/>
      <c r="W264" s="23" t="str">
        <f t="shared" si="13"/>
        <v>-</v>
      </c>
      <c r="X264" s="23" t="str">
        <f t="shared" si="13"/>
        <v>-</v>
      </c>
    </row>
    <row r="265" spans="1:24" x14ac:dyDescent="0.25">
      <c r="A265" s="25"/>
      <c r="B265" s="25"/>
      <c r="C265" s="25"/>
      <c r="D265" s="25"/>
      <c r="E265" s="25"/>
      <c r="F265" s="25"/>
      <c r="G265" s="25"/>
      <c r="H265" s="25"/>
      <c r="J265" s="25"/>
      <c r="K265" s="25"/>
      <c r="L265" s="25"/>
      <c r="M265" s="25"/>
      <c r="N265" s="25"/>
      <c r="R265" s="20">
        <f t="shared" si="12"/>
        <v>0</v>
      </c>
      <c r="S265" s="25"/>
      <c r="T265" s="25"/>
      <c r="U265" s="25"/>
      <c r="V265" s="25"/>
      <c r="W265" s="23" t="str">
        <f t="shared" si="13"/>
        <v>-</v>
      </c>
      <c r="X265" s="23" t="str">
        <f t="shared" si="13"/>
        <v>-</v>
      </c>
    </row>
    <row r="266" spans="1:24" x14ac:dyDescent="0.25">
      <c r="A266" s="25"/>
      <c r="B266" s="25"/>
      <c r="C266" s="25"/>
      <c r="D266" s="25"/>
      <c r="E266" s="25"/>
      <c r="F266" s="25"/>
      <c r="G266" s="25"/>
      <c r="H266" s="25"/>
      <c r="J266" s="25"/>
      <c r="K266" s="25"/>
      <c r="L266" s="25"/>
      <c r="M266" s="25"/>
      <c r="N266" s="25"/>
      <c r="R266" s="20">
        <f t="shared" si="12"/>
        <v>0</v>
      </c>
      <c r="S266" s="25"/>
      <c r="T266" s="25"/>
      <c r="U266" s="25"/>
      <c r="V266" s="25"/>
      <c r="W266" s="23" t="str">
        <f t="shared" si="13"/>
        <v>-</v>
      </c>
      <c r="X266" s="23" t="str">
        <f t="shared" si="13"/>
        <v>-</v>
      </c>
    </row>
    <row r="267" spans="1:24" x14ac:dyDescent="0.25">
      <c r="A267" s="25"/>
      <c r="B267" s="25"/>
      <c r="C267" s="25"/>
      <c r="D267" s="25"/>
      <c r="E267" s="25"/>
      <c r="F267" s="25"/>
      <c r="G267" s="25"/>
      <c r="H267" s="25"/>
      <c r="J267" s="25"/>
      <c r="K267" s="25"/>
      <c r="L267" s="25"/>
      <c r="M267" s="25"/>
      <c r="N267" s="25"/>
      <c r="R267" s="20">
        <f t="shared" si="12"/>
        <v>0</v>
      </c>
      <c r="S267" s="25"/>
      <c r="T267" s="25"/>
      <c r="U267" s="25"/>
      <c r="V267" s="25"/>
      <c r="W267" s="23" t="str">
        <f t="shared" si="13"/>
        <v>-</v>
      </c>
      <c r="X267" s="23" t="str">
        <f t="shared" si="13"/>
        <v>-</v>
      </c>
    </row>
    <row r="268" spans="1:24" x14ac:dyDescent="0.25">
      <c r="A268" s="25"/>
      <c r="B268" s="25"/>
      <c r="C268" s="25"/>
      <c r="D268" s="25"/>
      <c r="E268" s="25"/>
      <c r="F268" s="25"/>
      <c r="G268" s="25"/>
      <c r="H268" s="25"/>
      <c r="J268" s="25"/>
      <c r="K268" s="25"/>
      <c r="L268" s="25"/>
      <c r="M268" s="25"/>
      <c r="N268" s="25"/>
      <c r="R268" s="20">
        <f t="shared" si="12"/>
        <v>0</v>
      </c>
      <c r="S268" s="25"/>
      <c r="T268" s="25"/>
      <c r="U268" s="25"/>
      <c r="V268" s="25"/>
      <c r="W268" s="23" t="str">
        <f t="shared" si="13"/>
        <v>-</v>
      </c>
      <c r="X268" s="23" t="str">
        <f t="shared" si="13"/>
        <v>-</v>
      </c>
    </row>
    <row r="269" spans="1:24" x14ac:dyDescent="0.25">
      <c r="A269" s="25"/>
      <c r="B269" s="25"/>
      <c r="C269" s="25"/>
      <c r="D269" s="25"/>
      <c r="E269" s="25"/>
      <c r="F269" s="25"/>
      <c r="G269" s="25"/>
      <c r="H269" s="25"/>
      <c r="J269" s="25"/>
      <c r="K269" s="25"/>
      <c r="L269" s="25"/>
      <c r="M269" s="25"/>
      <c r="N269" s="25"/>
      <c r="R269" s="20">
        <f t="shared" si="12"/>
        <v>0</v>
      </c>
      <c r="S269" s="25"/>
      <c r="T269" s="25"/>
      <c r="U269" s="25"/>
      <c r="V269" s="25"/>
      <c r="W269" s="23" t="str">
        <f t="shared" si="13"/>
        <v>-</v>
      </c>
      <c r="X269" s="23" t="str">
        <f t="shared" si="13"/>
        <v>-</v>
      </c>
    </row>
    <row r="270" spans="1:24" x14ac:dyDescent="0.25">
      <c r="A270" s="25"/>
      <c r="B270" s="25"/>
      <c r="C270" s="25"/>
      <c r="D270" s="25"/>
      <c r="E270" s="25"/>
      <c r="F270" s="25"/>
      <c r="G270" s="25"/>
      <c r="H270" s="25"/>
      <c r="J270" s="25"/>
      <c r="K270" s="25"/>
      <c r="L270" s="25"/>
      <c r="M270" s="25"/>
      <c r="N270" s="25"/>
      <c r="R270" s="20">
        <f t="shared" si="12"/>
        <v>0</v>
      </c>
      <c r="S270" s="25"/>
      <c r="T270" s="25"/>
      <c r="U270" s="25"/>
      <c r="V270" s="25"/>
      <c r="W270" s="23" t="str">
        <f t="shared" si="13"/>
        <v>-</v>
      </c>
      <c r="X270" s="23" t="str">
        <f t="shared" si="13"/>
        <v>-</v>
      </c>
    </row>
    <row r="271" spans="1:24" x14ac:dyDescent="0.25">
      <c r="A271" s="25"/>
      <c r="B271" s="25"/>
      <c r="C271" s="25"/>
      <c r="D271" s="25"/>
      <c r="E271" s="25"/>
      <c r="F271" s="25"/>
      <c r="G271" s="25"/>
      <c r="H271" s="25"/>
      <c r="J271" s="25"/>
      <c r="K271" s="25"/>
      <c r="L271" s="25"/>
      <c r="M271" s="25"/>
      <c r="N271" s="25"/>
      <c r="R271" s="20">
        <f t="shared" si="12"/>
        <v>0</v>
      </c>
      <c r="S271" s="25"/>
      <c r="T271" s="25"/>
      <c r="U271" s="25"/>
      <c r="V271" s="25"/>
      <c r="W271" s="23" t="str">
        <f t="shared" si="13"/>
        <v>-</v>
      </c>
      <c r="X271" s="23" t="str">
        <f t="shared" si="13"/>
        <v>-</v>
      </c>
    </row>
    <row r="272" spans="1:24" x14ac:dyDescent="0.25">
      <c r="A272" s="25"/>
      <c r="B272" s="25"/>
      <c r="C272" s="25"/>
      <c r="D272" s="25"/>
      <c r="E272" s="25"/>
      <c r="F272" s="25"/>
      <c r="G272" s="25"/>
      <c r="H272" s="25"/>
      <c r="J272" s="25"/>
      <c r="K272" s="25"/>
      <c r="L272" s="25"/>
      <c r="M272" s="25"/>
      <c r="N272" s="25"/>
      <c r="R272" s="20">
        <f t="shared" si="12"/>
        <v>0</v>
      </c>
      <c r="S272" s="25"/>
      <c r="T272" s="25"/>
      <c r="U272" s="25"/>
      <c r="V272" s="25"/>
      <c r="W272" s="23" t="str">
        <f t="shared" si="13"/>
        <v>-</v>
      </c>
      <c r="X272" s="23" t="str">
        <f t="shared" si="13"/>
        <v>-</v>
      </c>
    </row>
    <row r="273" spans="1:24" x14ac:dyDescent="0.25">
      <c r="A273" s="25"/>
      <c r="B273" s="25"/>
      <c r="C273" s="25"/>
      <c r="D273" s="25"/>
      <c r="E273" s="25"/>
      <c r="F273" s="25"/>
      <c r="G273" s="25"/>
      <c r="H273" s="25"/>
      <c r="J273" s="25"/>
      <c r="K273" s="25"/>
      <c r="L273" s="25"/>
      <c r="M273" s="25"/>
      <c r="N273" s="25"/>
      <c r="R273" s="20">
        <f t="shared" si="12"/>
        <v>0</v>
      </c>
      <c r="S273" s="25"/>
      <c r="T273" s="25"/>
      <c r="U273" s="25"/>
      <c r="V273" s="25"/>
      <c r="W273" s="23" t="str">
        <f t="shared" si="13"/>
        <v>-</v>
      </c>
      <c r="X273" s="23" t="str">
        <f t="shared" si="13"/>
        <v>-</v>
      </c>
    </row>
    <row r="274" spans="1:24" x14ac:dyDescent="0.25">
      <c r="A274" s="25"/>
      <c r="B274" s="25"/>
      <c r="C274" s="25"/>
      <c r="D274" s="25"/>
      <c r="E274" s="25"/>
      <c r="F274" s="25"/>
      <c r="G274" s="25"/>
      <c r="H274" s="25"/>
      <c r="J274" s="25"/>
      <c r="K274" s="25"/>
      <c r="L274" s="25"/>
      <c r="M274" s="25"/>
      <c r="N274" s="25"/>
      <c r="R274" s="20">
        <f t="shared" si="12"/>
        <v>0</v>
      </c>
      <c r="S274" s="25"/>
      <c r="T274" s="25"/>
      <c r="U274" s="25"/>
      <c r="V274" s="25"/>
      <c r="W274" s="23" t="str">
        <f t="shared" si="13"/>
        <v>-</v>
      </c>
      <c r="X274" s="23" t="str">
        <f t="shared" si="13"/>
        <v>-</v>
      </c>
    </row>
    <row r="275" spans="1:24" x14ac:dyDescent="0.25">
      <c r="A275" s="25"/>
      <c r="B275" s="25"/>
      <c r="C275" s="25"/>
      <c r="D275" s="25"/>
      <c r="E275" s="25"/>
      <c r="F275" s="25"/>
      <c r="G275" s="25"/>
      <c r="H275" s="25"/>
      <c r="J275" s="25"/>
      <c r="K275" s="25"/>
      <c r="L275" s="25"/>
      <c r="M275" s="25"/>
      <c r="N275" s="25"/>
      <c r="R275" s="20">
        <f t="shared" si="12"/>
        <v>0</v>
      </c>
      <c r="S275" s="25"/>
      <c r="T275" s="25"/>
      <c r="U275" s="25"/>
      <c r="V275" s="25"/>
      <c r="W275" s="23" t="str">
        <f t="shared" si="13"/>
        <v>-</v>
      </c>
      <c r="X275" s="23" t="str">
        <f t="shared" si="13"/>
        <v>-</v>
      </c>
    </row>
    <row r="276" spans="1:24" x14ac:dyDescent="0.25">
      <c r="A276" s="25"/>
      <c r="B276" s="25"/>
      <c r="C276" s="25"/>
      <c r="D276" s="25"/>
      <c r="E276" s="25"/>
      <c r="F276" s="25"/>
      <c r="G276" s="25"/>
      <c r="H276" s="25"/>
      <c r="J276" s="25"/>
      <c r="K276" s="25"/>
      <c r="L276" s="25"/>
      <c r="M276" s="25"/>
      <c r="N276" s="25"/>
      <c r="R276" s="20">
        <f t="shared" si="12"/>
        <v>0</v>
      </c>
      <c r="S276" s="25"/>
      <c r="T276" s="25"/>
      <c r="U276" s="25"/>
      <c r="V276" s="25"/>
      <c r="W276" s="23" t="str">
        <f t="shared" si="13"/>
        <v>-</v>
      </c>
      <c r="X276" s="23" t="str">
        <f t="shared" si="13"/>
        <v>-</v>
      </c>
    </row>
    <row r="277" spans="1:24" x14ac:dyDescent="0.25">
      <c r="A277" s="25"/>
      <c r="B277" s="25"/>
      <c r="C277" s="25"/>
      <c r="D277" s="25"/>
      <c r="E277" s="25"/>
      <c r="F277" s="25"/>
      <c r="G277" s="25"/>
      <c r="H277" s="25"/>
      <c r="J277" s="25"/>
      <c r="K277" s="25"/>
      <c r="L277" s="25"/>
      <c r="M277" s="25"/>
      <c r="N277" s="25"/>
      <c r="R277" s="20">
        <f t="shared" si="12"/>
        <v>0</v>
      </c>
      <c r="S277" s="25"/>
      <c r="T277" s="25"/>
      <c r="U277" s="25"/>
      <c r="V277" s="25"/>
      <c r="W277" s="23" t="str">
        <f t="shared" si="13"/>
        <v>-</v>
      </c>
      <c r="X277" s="23" t="str">
        <f t="shared" si="13"/>
        <v>-</v>
      </c>
    </row>
    <row r="278" spans="1:24" x14ac:dyDescent="0.25">
      <c r="A278" s="25"/>
      <c r="B278" s="25"/>
      <c r="C278" s="25"/>
      <c r="D278" s="25"/>
      <c r="E278" s="25"/>
      <c r="F278" s="25"/>
      <c r="G278" s="25"/>
      <c r="H278" s="25"/>
      <c r="J278" s="25"/>
      <c r="K278" s="25"/>
      <c r="L278" s="25"/>
      <c r="M278" s="25"/>
      <c r="N278" s="25"/>
      <c r="R278" s="20">
        <f t="shared" si="12"/>
        <v>0</v>
      </c>
      <c r="S278" s="25"/>
      <c r="T278" s="25"/>
      <c r="U278" s="25"/>
      <c r="V278" s="25"/>
      <c r="W278" s="23" t="str">
        <f t="shared" si="13"/>
        <v>-</v>
      </c>
      <c r="X278" s="23" t="str">
        <f t="shared" si="13"/>
        <v>-</v>
      </c>
    </row>
    <row r="279" spans="1:24" x14ac:dyDescent="0.25">
      <c r="A279" s="25"/>
      <c r="B279" s="25"/>
      <c r="C279" s="25"/>
      <c r="D279" s="25"/>
      <c r="E279" s="25"/>
      <c r="F279" s="25"/>
      <c r="G279" s="25"/>
      <c r="H279" s="25"/>
      <c r="J279" s="25"/>
      <c r="K279" s="25"/>
      <c r="L279" s="25"/>
      <c r="M279" s="25"/>
      <c r="N279" s="25"/>
      <c r="R279" s="20">
        <f t="shared" si="12"/>
        <v>0</v>
      </c>
      <c r="S279" s="25"/>
      <c r="T279" s="25"/>
      <c r="U279" s="25"/>
      <c r="V279" s="25"/>
      <c r="W279" s="23" t="str">
        <f t="shared" si="13"/>
        <v>-</v>
      </c>
      <c r="X279" s="23" t="str">
        <f t="shared" si="13"/>
        <v>-</v>
      </c>
    </row>
    <row r="280" spans="1:24" x14ac:dyDescent="0.25">
      <c r="A280" s="25"/>
      <c r="B280" s="25"/>
      <c r="C280" s="25"/>
      <c r="D280" s="25"/>
      <c r="E280" s="25"/>
      <c r="F280" s="25"/>
      <c r="G280" s="25"/>
      <c r="H280" s="25"/>
      <c r="J280" s="25"/>
      <c r="K280" s="25"/>
      <c r="L280" s="25"/>
      <c r="M280" s="25"/>
      <c r="N280" s="25"/>
      <c r="R280" s="20">
        <f t="shared" si="12"/>
        <v>0</v>
      </c>
      <c r="S280" s="25"/>
      <c r="T280" s="25"/>
      <c r="U280" s="25"/>
      <c r="V280" s="25"/>
      <c r="W280" s="23" t="str">
        <f t="shared" si="13"/>
        <v>-</v>
      </c>
      <c r="X280" s="23" t="str">
        <f t="shared" si="13"/>
        <v>-</v>
      </c>
    </row>
    <row r="281" spans="1:24" x14ac:dyDescent="0.25">
      <c r="A281" s="25"/>
      <c r="B281" s="25"/>
      <c r="C281" s="25"/>
      <c r="D281" s="25"/>
      <c r="E281" s="25"/>
      <c r="F281" s="25"/>
      <c r="G281" s="25"/>
      <c r="H281" s="25"/>
      <c r="J281" s="25"/>
      <c r="K281" s="25"/>
      <c r="L281" s="25"/>
      <c r="M281" s="25"/>
      <c r="N281" s="25"/>
      <c r="R281" s="20">
        <f t="shared" si="12"/>
        <v>0</v>
      </c>
      <c r="S281" s="25"/>
      <c r="T281" s="25"/>
      <c r="U281" s="25"/>
      <c r="V281" s="25"/>
      <c r="W281" s="23" t="str">
        <f t="shared" si="13"/>
        <v>-</v>
      </c>
      <c r="X281" s="23" t="str">
        <f t="shared" si="13"/>
        <v>-</v>
      </c>
    </row>
    <row r="282" spans="1:24" x14ac:dyDescent="0.25">
      <c r="A282" s="25"/>
      <c r="B282" s="25"/>
      <c r="C282" s="25"/>
      <c r="D282" s="25"/>
      <c r="E282" s="25"/>
      <c r="F282" s="25"/>
      <c r="G282" s="25"/>
      <c r="H282" s="25"/>
      <c r="J282" s="25"/>
      <c r="K282" s="25"/>
      <c r="L282" s="25"/>
      <c r="M282" s="25"/>
      <c r="N282" s="25"/>
      <c r="R282" s="20">
        <f t="shared" si="12"/>
        <v>0</v>
      </c>
      <c r="S282" s="25"/>
      <c r="T282" s="25"/>
      <c r="U282" s="25"/>
      <c r="V282" s="25"/>
      <c r="W282" s="23" t="str">
        <f t="shared" si="13"/>
        <v>-</v>
      </c>
      <c r="X282" s="23" t="str">
        <f t="shared" si="13"/>
        <v>-</v>
      </c>
    </row>
    <row r="283" spans="1:24" x14ac:dyDescent="0.25">
      <c r="A283" s="25"/>
      <c r="B283" s="25"/>
      <c r="C283" s="25"/>
      <c r="D283" s="25"/>
      <c r="E283" s="25"/>
      <c r="F283" s="25"/>
      <c r="G283" s="25"/>
      <c r="H283" s="25"/>
      <c r="J283" s="25"/>
      <c r="K283" s="25"/>
      <c r="L283" s="25"/>
      <c r="M283" s="25"/>
      <c r="N283" s="25"/>
      <c r="R283" s="20">
        <f t="shared" si="12"/>
        <v>0</v>
      </c>
      <c r="S283" s="25"/>
      <c r="T283" s="25"/>
      <c r="U283" s="25"/>
      <c r="V283" s="25"/>
      <c r="W283" s="23" t="str">
        <f t="shared" si="13"/>
        <v>-</v>
      </c>
      <c r="X283" s="23" t="str">
        <f t="shared" si="13"/>
        <v>-</v>
      </c>
    </row>
    <row r="284" spans="1:24" x14ac:dyDescent="0.25">
      <c r="A284" s="25"/>
      <c r="B284" s="25"/>
      <c r="C284" s="25"/>
      <c r="D284" s="25"/>
      <c r="E284" s="25"/>
      <c r="F284" s="25"/>
      <c r="G284" s="25"/>
      <c r="H284" s="25"/>
      <c r="J284" s="25"/>
      <c r="K284" s="25"/>
      <c r="L284" s="25"/>
      <c r="M284" s="25"/>
      <c r="N284" s="25"/>
      <c r="R284" s="20">
        <f t="shared" si="12"/>
        <v>0</v>
      </c>
      <c r="S284" s="25"/>
      <c r="T284" s="25"/>
      <c r="U284" s="25"/>
      <c r="V284" s="25"/>
      <c r="W284" s="23" t="str">
        <f t="shared" si="13"/>
        <v>-</v>
      </c>
      <c r="X284" s="23" t="str">
        <f t="shared" si="13"/>
        <v>-</v>
      </c>
    </row>
    <row r="285" spans="1:24" x14ac:dyDescent="0.25">
      <c r="A285" s="25"/>
      <c r="B285" s="25"/>
      <c r="C285" s="25"/>
      <c r="D285" s="25"/>
      <c r="E285" s="25"/>
      <c r="F285" s="25"/>
      <c r="G285" s="25"/>
      <c r="H285" s="25"/>
      <c r="J285" s="25"/>
      <c r="K285" s="25"/>
      <c r="L285" s="25"/>
      <c r="M285" s="25"/>
      <c r="N285" s="25"/>
      <c r="R285" s="20">
        <f t="shared" si="12"/>
        <v>0</v>
      </c>
      <c r="S285" s="25"/>
      <c r="T285" s="25"/>
      <c r="U285" s="25"/>
      <c r="V285" s="25"/>
      <c r="W285" s="23" t="str">
        <f t="shared" si="13"/>
        <v>-</v>
      </c>
      <c r="X285" s="23" t="str">
        <f t="shared" si="13"/>
        <v>-</v>
      </c>
    </row>
    <row r="286" spans="1:24" x14ac:dyDescent="0.25">
      <c r="A286" s="25"/>
      <c r="B286" s="25"/>
      <c r="C286" s="25"/>
      <c r="D286" s="25"/>
      <c r="E286" s="25"/>
      <c r="F286" s="25"/>
      <c r="G286" s="25"/>
      <c r="H286" s="25"/>
      <c r="J286" s="25"/>
      <c r="K286" s="25"/>
      <c r="L286" s="25"/>
      <c r="M286" s="25"/>
      <c r="N286" s="25"/>
      <c r="R286" s="20">
        <f t="shared" si="12"/>
        <v>0</v>
      </c>
      <c r="S286" s="25"/>
      <c r="T286" s="25"/>
      <c r="U286" s="25"/>
      <c r="V286" s="25"/>
      <c r="W286" s="23" t="str">
        <f t="shared" si="13"/>
        <v>-</v>
      </c>
      <c r="X286" s="23" t="str">
        <f t="shared" si="13"/>
        <v>-</v>
      </c>
    </row>
    <row r="287" spans="1:24" x14ac:dyDescent="0.25">
      <c r="A287" s="25"/>
      <c r="B287" s="25"/>
      <c r="C287" s="25"/>
      <c r="D287" s="25"/>
      <c r="E287" s="25"/>
      <c r="F287" s="25"/>
      <c r="G287" s="25"/>
      <c r="H287" s="25"/>
      <c r="J287" s="25"/>
      <c r="K287" s="25"/>
      <c r="L287" s="25"/>
      <c r="M287" s="25"/>
      <c r="N287" s="25"/>
      <c r="R287" s="20">
        <f t="shared" si="12"/>
        <v>0</v>
      </c>
      <c r="S287" s="25"/>
      <c r="T287" s="25"/>
      <c r="U287" s="25"/>
      <c r="V287" s="25"/>
      <c r="W287" s="23" t="str">
        <f t="shared" si="13"/>
        <v>-</v>
      </c>
      <c r="X287" s="23" t="str">
        <f t="shared" si="13"/>
        <v>-</v>
      </c>
    </row>
    <row r="288" spans="1:24" x14ac:dyDescent="0.25">
      <c r="A288" s="25"/>
      <c r="B288" s="25"/>
      <c r="C288" s="25"/>
      <c r="D288" s="25"/>
      <c r="E288" s="25"/>
      <c r="F288" s="25"/>
      <c r="G288" s="25"/>
      <c r="H288" s="25"/>
      <c r="J288" s="25"/>
      <c r="K288" s="25"/>
      <c r="L288" s="25"/>
      <c r="M288" s="25"/>
      <c r="N288" s="25"/>
      <c r="R288" s="20">
        <f t="shared" si="12"/>
        <v>0</v>
      </c>
      <c r="S288" s="25"/>
      <c r="T288" s="25"/>
      <c r="U288" s="25"/>
      <c r="V288" s="25"/>
      <c r="W288" s="23" t="str">
        <f t="shared" si="13"/>
        <v>-</v>
      </c>
      <c r="X288" s="23" t="str">
        <f t="shared" si="13"/>
        <v>-</v>
      </c>
    </row>
    <row r="289" spans="1:24" x14ac:dyDescent="0.25">
      <c r="A289" s="25"/>
      <c r="B289" s="25"/>
      <c r="C289" s="25"/>
      <c r="D289" s="25"/>
      <c r="E289" s="25"/>
      <c r="F289" s="25"/>
      <c r="G289" s="25"/>
      <c r="H289" s="25"/>
      <c r="J289" s="25"/>
      <c r="K289" s="25"/>
      <c r="L289" s="25"/>
      <c r="M289" s="25"/>
      <c r="N289" s="25"/>
      <c r="R289" s="20">
        <f t="shared" si="12"/>
        <v>0</v>
      </c>
      <c r="S289" s="25"/>
      <c r="T289" s="25"/>
      <c r="U289" s="25"/>
      <c r="V289" s="25"/>
      <c r="W289" s="23" t="str">
        <f t="shared" si="13"/>
        <v>-</v>
      </c>
      <c r="X289" s="23" t="str">
        <f t="shared" si="13"/>
        <v>-</v>
      </c>
    </row>
    <row r="290" spans="1:24" x14ac:dyDescent="0.25">
      <c r="A290" s="25"/>
      <c r="B290" s="25"/>
      <c r="C290" s="25"/>
      <c r="D290" s="25"/>
      <c r="E290" s="25"/>
      <c r="F290" s="25"/>
      <c r="G290" s="25"/>
      <c r="H290" s="25"/>
      <c r="J290" s="25"/>
      <c r="K290" s="25"/>
      <c r="L290" s="25"/>
      <c r="M290" s="25"/>
      <c r="N290" s="25"/>
      <c r="R290" s="20">
        <f t="shared" si="12"/>
        <v>0</v>
      </c>
      <c r="S290" s="25"/>
      <c r="T290" s="25"/>
      <c r="U290" s="25"/>
      <c r="V290" s="25"/>
      <c r="W290" s="23" t="str">
        <f t="shared" si="13"/>
        <v>-</v>
      </c>
      <c r="X290" s="23" t="str">
        <f t="shared" si="13"/>
        <v>-</v>
      </c>
    </row>
    <row r="291" spans="1:24" x14ac:dyDescent="0.25">
      <c r="A291" s="25"/>
      <c r="B291" s="25"/>
      <c r="C291" s="25"/>
      <c r="D291" s="25"/>
      <c r="E291" s="25"/>
      <c r="F291" s="25"/>
      <c r="G291" s="25"/>
      <c r="H291" s="25"/>
      <c r="J291" s="25"/>
      <c r="K291" s="25"/>
      <c r="L291" s="25"/>
      <c r="M291" s="25"/>
      <c r="N291" s="25"/>
      <c r="R291" s="20">
        <f t="shared" si="12"/>
        <v>0</v>
      </c>
      <c r="S291" s="25"/>
      <c r="T291" s="25"/>
      <c r="U291" s="25"/>
      <c r="V291" s="25"/>
      <c r="W291" s="23" t="str">
        <f t="shared" si="13"/>
        <v>-</v>
      </c>
      <c r="X291" s="23" t="str">
        <f t="shared" si="13"/>
        <v>-</v>
      </c>
    </row>
    <row r="292" spans="1:24" x14ac:dyDescent="0.25">
      <c r="A292" s="25"/>
      <c r="B292" s="25"/>
      <c r="C292" s="25"/>
      <c r="D292" s="25"/>
      <c r="E292" s="25"/>
      <c r="F292" s="25"/>
      <c r="G292" s="25"/>
      <c r="H292" s="25"/>
      <c r="J292" s="25"/>
      <c r="K292" s="25"/>
      <c r="L292" s="25"/>
      <c r="M292" s="25"/>
      <c r="N292" s="25"/>
      <c r="R292" s="20">
        <f t="shared" si="12"/>
        <v>0</v>
      </c>
      <c r="S292" s="25"/>
      <c r="T292" s="25"/>
      <c r="U292" s="25"/>
      <c r="V292" s="25"/>
      <c r="W292" s="23" t="str">
        <f t="shared" si="13"/>
        <v>-</v>
      </c>
      <c r="X292" s="23" t="str">
        <f t="shared" si="13"/>
        <v>-</v>
      </c>
    </row>
    <row r="293" spans="1:24" x14ac:dyDescent="0.25">
      <c r="A293" s="25"/>
      <c r="B293" s="25"/>
      <c r="C293" s="25"/>
      <c r="D293" s="25"/>
      <c r="E293" s="25"/>
      <c r="F293" s="25"/>
      <c r="G293" s="25"/>
      <c r="H293" s="25"/>
      <c r="J293" s="25"/>
      <c r="K293" s="25"/>
      <c r="L293" s="25"/>
      <c r="M293" s="25"/>
      <c r="N293" s="25"/>
      <c r="R293" s="20">
        <f t="shared" si="12"/>
        <v>0</v>
      </c>
      <c r="S293" s="25"/>
      <c r="T293" s="25"/>
      <c r="U293" s="25"/>
      <c r="V293" s="25"/>
      <c r="W293" s="23" t="str">
        <f t="shared" si="13"/>
        <v>-</v>
      </c>
      <c r="X293" s="23" t="str">
        <f t="shared" si="13"/>
        <v>-</v>
      </c>
    </row>
    <row r="294" spans="1:24" x14ac:dyDescent="0.25">
      <c r="A294" s="25"/>
      <c r="B294" s="25"/>
      <c r="C294" s="25"/>
      <c r="D294" s="25"/>
      <c r="E294" s="25"/>
      <c r="F294" s="25"/>
      <c r="G294" s="25"/>
      <c r="H294" s="25"/>
      <c r="J294" s="25"/>
      <c r="K294" s="25"/>
      <c r="L294" s="25"/>
      <c r="M294" s="25"/>
      <c r="N294" s="25"/>
      <c r="R294" s="20">
        <f t="shared" si="12"/>
        <v>0</v>
      </c>
      <c r="S294" s="25"/>
      <c r="T294" s="25"/>
      <c r="U294" s="25"/>
      <c r="V294" s="25"/>
      <c r="W294" s="23" t="str">
        <f t="shared" si="13"/>
        <v>-</v>
      </c>
      <c r="X294" s="23" t="str">
        <f t="shared" si="13"/>
        <v>-</v>
      </c>
    </row>
    <row r="295" spans="1:24" x14ac:dyDescent="0.25">
      <c r="A295" s="25"/>
      <c r="B295" s="25"/>
      <c r="C295" s="25"/>
      <c r="D295" s="25"/>
      <c r="E295" s="25"/>
      <c r="F295" s="25"/>
      <c r="G295" s="25"/>
      <c r="H295" s="25"/>
      <c r="J295" s="25"/>
      <c r="K295" s="25"/>
      <c r="L295" s="25"/>
      <c r="M295" s="25"/>
      <c r="N295" s="25"/>
      <c r="R295" s="20">
        <f t="shared" si="12"/>
        <v>0</v>
      </c>
      <c r="S295" s="25"/>
      <c r="T295" s="25"/>
      <c r="U295" s="25"/>
      <c r="V295" s="25"/>
      <c r="W295" s="23" t="str">
        <f t="shared" si="13"/>
        <v>-</v>
      </c>
      <c r="X295" s="23" t="str">
        <f t="shared" si="13"/>
        <v>-</v>
      </c>
    </row>
    <row r="296" spans="1:24" x14ac:dyDescent="0.25">
      <c r="A296" s="25"/>
      <c r="B296" s="25"/>
      <c r="C296" s="25"/>
      <c r="D296" s="25"/>
      <c r="E296" s="25"/>
      <c r="F296" s="25"/>
      <c r="G296" s="25"/>
      <c r="H296" s="25"/>
      <c r="J296" s="25"/>
      <c r="K296" s="25"/>
      <c r="L296" s="25"/>
      <c r="M296" s="25"/>
      <c r="N296" s="25"/>
      <c r="R296" s="20">
        <f t="shared" si="12"/>
        <v>0</v>
      </c>
      <c r="S296" s="25"/>
      <c r="T296" s="25"/>
      <c r="U296" s="25"/>
      <c r="V296" s="25"/>
      <c r="W296" s="23" t="str">
        <f t="shared" si="13"/>
        <v>-</v>
      </c>
      <c r="X296" s="23" t="str">
        <f t="shared" si="13"/>
        <v>-</v>
      </c>
    </row>
    <row r="297" spans="1:24" x14ac:dyDescent="0.25">
      <c r="A297" s="25"/>
      <c r="B297" s="25"/>
      <c r="C297" s="25"/>
      <c r="D297" s="25"/>
      <c r="E297" s="25"/>
      <c r="F297" s="25"/>
      <c r="G297" s="25"/>
      <c r="H297" s="25"/>
      <c r="J297" s="25"/>
      <c r="K297" s="25"/>
      <c r="L297" s="25"/>
      <c r="M297" s="25"/>
      <c r="N297" s="25"/>
      <c r="R297" s="20">
        <f t="shared" si="12"/>
        <v>0</v>
      </c>
      <c r="S297" s="25"/>
      <c r="T297" s="25"/>
      <c r="U297" s="25"/>
      <c r="V297" s="25"/>
      <c r="W297" s="23" t="str">
        <f t="shared" si="13"/>
        <v>-</v>
      </c>
      <c r="X297" s="23" t="str">
        <f t="shared" si="13"/>
        <v>-</v>
      </c>
    </row>
    <row r="298" spans="1:24" x14ac:dyDescent="0.25">
      <c r="A298" s="25"/>
      <c r="B298" s="25"/>
      <c r="C298" s="25"/>
      <c r="D298" s="25"/>
      <c r="E298" s="25"/>
      <c r="F298" s="25"/>
      <c r="G298" s="25"/>
      <c r="H298" s="25"/>
      <c r="J298" s="25"/>
      <c r="K298" s="25"/>
      <c r="L298" s="25"/>
      <c r="M298" s="25"/>
      <c r="N298" s="25"/>
      <c r="R298" s="20">
        <f t="shared" si="12"/>
        <v>0</v>
      </c>
      <c r="S298" s="25"/>
      <c r="T298" s="25"/>
      <c r="U298" s="25"/>
      <c r="V298" s="25"/>
      <c r="W298" s="23" t="str">
        <f t="shared" si="13"/>
        <v>-</v>
      </c>
      <c r="X298" s="23" t="str">
        <f t="shared" si="13"/>
        <v>-</v>
      </c>
    </row>
    <row r="299" spans="1:24" x14ac:dyDescent="0.25">
      <c r="A299" s="25"/>
      <c r="B299" s="25"/>
      <c r="C299" s="25"/>
      <c r="D299" s="25"/>
      <c r="E299" s="25"/>
      <c r="F299" s="25"/>
      <c r="G299" s="25"/>
      <c r="H299" s="25"/>
      <c r="J299" s="25"/>
      <c r="K299" s="25"/>
      <c r="L299" s="25"/>
      <c r="M299" s="25"/>
      <c r="N299" s="25"/>
      <c r="R299" s="20">
        <f t="shared" si="12"/>
        <v>0</v>
      </c>
      <c r="S299" s="25"/>
      <c r="T299" s="25"/>
      <c r="U299" s="25"/>
      <c r="V299" s="25"/>
      <c r="W299" s="23" t="str">
        <f t="shared" si="13"/>
        <v>-</v>
      </c>
      <c r="X299" s="23" t="str">
        <f t="shared" si="13"/>
        <v>-</v>
      </c>
    </row>
    <row r="300" spans="1:24" x14ac:dyDescent="0.25">
      <c r="A300" s="25"/>
      <c r="B300" s="25"/>
      <c r="C300" s="25"/>
      <c r="D300" s="25"/>
      <c r="E300" s="25"/>
      <c r="F300" s="25"/>
      <c r="G300" s="25"/>
      <c r="H300" s="25"/>
      <c r="J300" s="25"/>
      <c r="K300" s="25"/>
      <c r="L300" s="25"/>
      <c r="M300" s="25"/>
      <c r="N300" s="25"/>
      <c r="R300" s="20">
        <f t="shared" si="12"/>
        <v>0</v>
      </c>
      <c r="S300" s="25"/>
      <c r="T300" s="25"/>
      <c r="U300" s="25"/>
      <c r="V300" s="25"/>
      <c r="W300" s="23" t="str">
        <f t="shared" si="13"/>
        <v>-</v>
      </c>
      <c r="X300" s="23" t="str">
        <f t="shared" si="13"/>
        <v>-</v>
      </c>
    </row>
    <row r="301" spans="1:24" x14ac:dyDescent="0.25">
      <c r="A301" s="25"/>
      <c r="B301" s="25"/>
      <c r="C301" s="25"/>
      <c r="D301" s="25"/>
      <c r="E301" s="25"/>
      <c r="F301" s="25"/>
      <c r="G301" s="25"/>
      <c r="H301" s="25"/>
      <c r="J301" s="25"/>
      <c r="K301" s="25"/>
      <c r="L301" s="25"/>
      <c r="M301" s="25"/>
      <c r="N301" s="25"/>
      <c r="R301" s="20">
        <f t="shared" si="12"/>
        <v>0</v>
      </c>
      <c r="S301" s="25"/>
      <c r="T301" s="25"/>
      <c r="U301" s="25"/>
      <c r="V301" s="25"/>
      <c r="W301" s="23" t="str">
        <f t="shared" si="13"/>
        <v>-</v>
      </c>
      <c r="X301" s="23" t="str">
        <f t="shared" si="13"/>
        <v>-</v>
      </c>
    </row>
    <row r="302" spans="1:24" x14ac:dyDescent="0.25">
      <c r="A302" s="25"/>
      <c r="B302" s="25"/>
      <c r="C302" s="25"/>
      <c r="D302" s="25"/>
      <c r="E302" s="25"/>
      <c r="F302" s="25"/>
      <c r="G302" s="25"/>
      <c r="H302" s="25"/>
      <c r="J302" s="25"/>
      <c r="K302" s="25"/>
      <c r="L302" s="25"/>
      <c r="M302" s="25"/>
      <c r="N302" s="25"/>
      <c r="R302" s="20">
        <f t="shared" si="12"/>
        <v>0</v>
      </c>
      <c r="S302" s="25"/>
      <c r="T302" s="25"/>
      <c r="U302" s="25"/>
      <c r="V302" s="25"/>
      <c r="W302" s="23" t="str">
        <f t="shared" si="13"/>
        <v>-</v>
      </c>
      <c r="X302" s="23" t="str">
        <f t="shared" si="13"/>
        <v>-</v>
      </c>
    </row>
    <row r="303" spans="1:24" x14ac:dyDescent="0.25">
      <c r="A303" s="25"/>
      <c r="B303" s="25"/>
      <c r="C303" s="25"/>
      <c r="D303" s="25"/>
      <c r="E303" s="25"/>
      <c r="F303" s="25"/>
      <c r="G303" s="25"/>
      <c r="H303" s="25"/>
      <c r="J303" s="25"/>
      <c r="K303" s="25"/>
      <c r="L303" s="25"/>
      <c r="M303" s="25"/>
      <c r="N303" s="25"/>
      <c r="R303" s="20">
        <f t="shared" si="12"/>
        <v>0</v>
      </c>
      <c r="S303" s="25"/>
      <c r="T303" s="25"/>
      <c r="U303" s="25"/>
      <c r="V303" s="25"/>
      <c r="W303" s="23" t="str">
        <f t="shared" si="13"/>
        <v>-</v>
      </c>
      <c r="X303" s="23" t="str">
        <f t="shared" si="13"/>
        <v>-</v>
      </c>
    </row>
    <row r="304" spans="1:24" x14ac:dyDescent="0.25">
      <c r="A304" s="25"/>
      <c r="B304" s="25"/>
      <c r="C304" s="25"/>
      <c r="D304" s="25"/>
      <c r="E304" s="25"/>
      <c r="F304" s="25"/>
      <c r="G304" s="25"/>
      <c r="H304" s="25"/>
      <c r="J304" s="25"/>
      <c r="K304" s="25"/>
      <c r="L304" s="25"/>
      <c r="M304" s="25"/>
      <c r="N304" s="25"/>
      <c r="R304" s="20">
        <f t="shared" ref="R304:R367" si="14">A304</f>
        <v>0</v>
      </c>
      <c r="S304" s="25"/>
      <c r="T304" s="25"/>
      <c r="U304" s="25"/>
      <c r="V304" s="25"/>
      <c r="W304" s="23" t="str">
        <f t="shared" si="13"/>
        <v>-</v>
      </c>
      <c r="X304" s="23" t="str">
        <f t="shared" si="13"/>
        <v>-</v>
      </c>
    </row>
    <row r="305" spans="1:24" x14ac:dyDescent="0.25">
      <c r="A305" s="25"/>
      <c r="B305" s="25"/>
      <c r="C305" s="25"/>
      <c r="D305" s="25"/>
      <c r="E305" s="25"/>
      <c r="F305" s="25"/>
      <c r="G305" s="25"/>
      <c r="H305" s="25"/>
      <c r="J305" s="25"/>
      <c r="K305" s="25"/>
      <c r="L305" s="25"/>
      <c r="M305" s="25"/>
      <c r="N305" s="25"/>
      <c r="R305" s="20">
        <f t="shared" si="14"/>
        <v>0</v>
      </c>
      <c r="S305" s="25"/>
      <c r="T305" s="25"/>
      <c r="U305" s="25"/>
      <c r="V305" s="25"/>
      <c r="W305" s="23" t="str">
        <f t="shared" si="13"/>
        <v>-</v>
      </c>
      <c r="X305" s="23" t="str">
        <f t="shared" si="13"/>
        <v>-</v>
      </c>
    </row>
    <row r="306" spans="1:24" x14ac:dyDescent="0.25">
      <c r="A306" s="25"/>
      <c r="B306" s="25"/>
      <c r="C306" s="25"/>
      <c r="D306" s="25"/>
      <c r="E306" s="25"/>
      <c r="F306" s="25"/>
      <c r="G306" s="25"/>
      <c r="H306" s="25"/>
      <c r="J306" s="25"/>
      <c r="K306" s="25"/>
      <c r="L306" s="25"/>
      <c r="M306" s="25"/>
      <c r="N306" s="25"/>
      <c r="R306" s="20">
        <f t="shared" si="14"/>
        <v>0</v>
      </c>
      <c r="S306" s="25"/>
      <c r="T306" s="25"/>
      <c r="U306" s="25"/>
      <c r="V306" s="25"/>
      <c r="W306" s="23" t="str">
        <f t="shared" si="13"/>
        <v>-</v>
      </c>
      <c r="X306" s="23" t="str">
        <f t="shared" si="13"/>
        <v>-</v>
      </c>
    </row>
    <row r="307" spans="1:24" x14ac:dyDescent="0.25">
      <c r="A307" s="25"/>
      <c r="B307" s="25"/>
      <c r="C307" s="25"/>
      <c r="D307" s="25"/>
      <c r="E307" s="25"/>
      <c r="F307" s="25"/>
      <c r="G307" s="25"/>
      <c r="H307" s="25"/>
      <c r="J307" s="25"/>
      <c r="K307" s="25"/>
      <c r="L307" s="25"/>
      <c r="M307" s="25"/>
      <c r="N307" s="25"/>
      <c r="R307" s="20">
        <f t="shared" si="14"/>
        <v>0</v>
      </c>
      <c r="S307" s="25"/>
      <c r="T307" s="25"/>
      <c r="U307" s="25"/>
      <c r="V307" s="25"/>
      <c r="W307" s="23" t="str">
        <f t="shared" si="13"/>
        <v>-</v>
      </c>
      <c r="X307" s="23" t="str">
        <f t="shared" si="13"/>
        <v>-</v>
      </c>
    </row>
    <row r="308" spans="1:24" x14ac:dyDescent="0.25">
      <c r="A308" s="25"/>
      <c r="B308" s="25"/>
      <c r="C308" s="25"/>
      <c r="D308" s="25"/>
      <c r="E308" s="25"/>
      <c r="F308" s="25"/>
      <c r="G308" s="25"/>
      <c r="H308" s="25"/>
      <c r="J308" s="25"/>
      <c r="K308" s="25"/>
      <c r="L308" s="25"/>
      <c r="M308" s="25"/>
      <c r="N308" s="25"/>
      <c r="R308" s="20">
        <f t="shared" si="14"/>
        <v>0</v>
      </c>
      <c r="S308" s="25"/>
      <c r="T308" s="25"/>
      <c r="U308" s="25"/>
      <c r="V308" s="25"/>
      <c r="W308" s="23" t="str">
        <f t="shared" si="13"/>
        <v>-</v>
      </c>
      <c r="X308" s="23" t="str">
        <f t="shared" si="13"/>
        <v>-</v>
      </c>
    </row>
    <row r="309" spans="1:24" x14ac:dyDescent="0.25">
      <c r="A309" s="25"/>
      <c r="B309" s="25"/>
      <c r="C309" s="25"/>
      <c r="D309" s="25"/>
      <c r="E309" s="25"/>
      <c r="F309" s="25"/>
      <c r="G309" s="25"/>
      <c r="H309" s="25"/>
      <c r="J309" s="25"/>
      <c r="K309" s="25"/>
      <c r="L309" s="25"/>
      <c r="M309" s="25"/>
      <c r="N309" s="25"/>
      <c r="R309" s="20">
        <f t="shared" si="14"/>
        <v>0</v>
      </c>
      <c r="S309" s="25"/>
      <c r="T309" s="25"/>
      <c r="U309" s="25"/>
      <c r="V309" s="25"/>
      <c r="W309" s="23" t="str">
        <f t="shared" si="13"/>
        <v>-</v>
      </c>
      <c r="X309" s="23" t="str">
        <f t="shared" si="13"/>
        <v>-</v>
      </c>
    </row>
    <row r="310" spans="1:24" x14ac:dyDescent="0.25">
      <c r="A310" s="25"/>
      <c r="B310" s="25"/>
      <c r="C310" s="25"/>
      <c r="D310" s="25"/>
      <c r="E310" s="25"/>
      <c r="F310" s="25"/>
      <c r="G310" s="25"/>
      <c r="H310" s="25"/>
      <c r="J310" s="25"/>
      <c r="K310" s="25"/>
      <c r="L310" s="25"/>
      <c r="M310" s="25"/>
      <c r="N310" s="25"/>
      <c r="R310" s="20">
        <f t="shared" si="14"/>
        <v>0</v>
      </c>
      <c r="S310" s="25"/>
      <c r="T310" s="25"/>
      <c r="U310" s="25"/>
      <c r="V310" s="25"/>
      <c r="W310" s="23" t="str">
        <f t="shared" si="13"/>
        <v>-</v>
      </c>
      <c r="X310" s="23" t="str">
        <f t="shared" si="13"/>
        <v>-</v>
      </c>
    </row>
    <row r="311" spans="1:24" x14ac:dyDescent="0.25">
      <c r="A311" s="25"/>
      <c r="B311" s="25"/>
      <c r="C311" s="25"/>
      <c r="D311" s="25"/>
      <c r="E311" s="25"/>
      <c r="F311" s="25"/>
      <c r="G311" s="25"/>
      <c r="H311" s="25"/>
      <c r="J311" s="25"/>
      <c r="K311" s="25"/>
      <c r="L311" s="25"/>
      <c r="M311" s="25"/>
      <c r="N311" s="25"/>
      <c r="R311" s="20">
        <f t="shared" si="14"/>
        <v>0</v>
      </c>
      <c r="S311" s="25"/>
      <c r="T311" s="25"/>
      <c r="U311" s="25"/>
      <c r="V311" s="25"/>
      <c r="W311" s="23" t="str">
        <f t="shared" si="13"/>
        <v>-</v>
      </c>
      <c r="X311" s="23" t="str">
        <f t="shared" si="13"/>
        <v>-</v>
      </c>
    </row>
    <row r="312" spans="1:24" x14ac:dyDescent="0.25">
      <c r="A312" s="25"/>
      <c r="B312" s="25"/>
      <c r="C312" s="25"/>
      <c r="D312" s="25"/>
      <c r="E312" s="25"/>
      <c r="F312" s="25"/>
      <c r="G312" s="25"/>
      <c r="H312" s="25"/>
      <c r="J312" s="25"/>
      <c r="K312" s="25"/>
      <c r="L312" s="25"/>
      <c r="M312" s="25"/>
      <c r="N312" s="25"/>
      <c r="R312" s="20">
        <f t="shared" si="14"/>
        <v>0</v>
      </c>
      <c r="S312" s="25"/>
      <c r="T312" s="25"/>
      <c r="U312" s="25"/>
      <c r="V312" s="25"/>
      <c r="W312" s="23" t="str">
        <f t="shared" si="13"/>
        <v>-</v>
      </c>
      <c r="X312" s="23" t="str">
        <f t="shared" si="13"/>
        <v>-</v>
      </c>
    </row>
    <row r="313" spans="1:24" x14ac:dyDescent="0.25">
      <c r="A313" s="25"/>
      <c r="B313" s="25"/>
      <c r="C313" s="25"/>
      <c r="D313" s="25"/>
      <c r="E313" s="25"/>
      <c r="F313" s="25"/>
      <c r="G313" s="25"/>
      <c r="H313" s="25"/>
      <c r="J313" s="25"/>
      <c r="K313" s="25"/>
      <c r="L313" s="25"/>
      <c r="M313" s="25"/>
      <c r="N313" s="25"/>
      <c r="R313" s="20">
        <f t="shared" si="14"/>
        <v>0</v>
      </c>
      <c r="S313" s="25"/>
      <c r="T313" s="25"/>
      <c r="U313" s="25"/>
      <c r="V313" s="25"/>
      <c r="W313" s="23" t="str">
        <f t="shared" si="13"/>
        <v>-</v>
      </c>
      <c r="X313" s="23" t="str">
        <f t="shared" si="13"/>
        <v>-</v>
      </c>
    </row>
    <row r="314" spans="1:24" x14ac:dyDescent="0.25">
      <c r="A314" s="25"/>
      <c r="B314" s="25"/>
      <c r="C314" s="25"/>
      <c r="D314" s="25"/>
      <c r="E314" s="25"/>
      <c r="F314" s="25"/>
      <c r="G314" s="25"/>
      <c r="H314" s="25"/>
      <c r="J314" s="25"/>
      <c r="K314" s="25"/>
      <c r="L314" s="25"/>
      <c r="M314" s="25"/>
      <c r="N314" s="25"/>
      <c r="R314" s="20">
        <f t="shared" si="14"/>
        <v>0</v>
      </c>
      <c r="S314" s="25"/>
      <c r="T314" s="25"/>
      <c r="U314" s="25"/>
      <c r="V314" s="25"/>
      <c r="W314" s="23" t="str">
        <f t="shared" si="13"/>
        <v>-</v>
      </c>
      <c r="X314" s="23" t="str">
        <f t="shared" si="13"/>
        <v>-</v>
      </c>
    </row>
    <row r="315" spans="1:24" x14ac:dyDescent="0.25">
      <c r="A315" s="25"/>
      <c r="B315" s="25"/>
      <c r="C315" s="25"/>
      <c r="D315" s="25"/>
      <c r="E315" s="25"/>
      <c r="F315" s="25"/>
      <c r="G315" s="25"/>
      <c r="H315" s="25"/>
      <c r="J315" s="25"/>
      <c r="K315" s="25"/>
      <c r="L315" s="25"/>
      <c r="M315" s="25"/>
      <c r="N315" s="25"/>
      <c r="R315" s="20">
        <f t="shared" si="14"/>
        <v>0</v>
      </c>
      <c r="S315" s="25"/>
      <c r="T315" s="25"/>
      <c r="U315" s="25"/>
      <c r="V315" s="25"/>
      <c r="W315" s="23" t="str">
        <f t="shared" si="13"/>
        <v>-</v>
      </c>
      <c r="X315" s="23" t="str">
        <f t="shared" si="13"/>
        <v>-</v>
      </c>
    </row>
    <row r="316" spans="1:24" x14ac:dyDescent="0.25">
      <c r="A316" s="25"/>
      <c r="B316" s="25"/>
      <c r="C316" s="25"/>
      <c r="D316" s="25"/>
      <c r="E316" s="25"/>
      <c r="F316" s="25"/>
      <c r="G316" s="25"/>
      <c r="H316" s="25"/>
      <c r="J316" s="25"/>
      <c r="K316" s="25"/>
      <c r="L316" s="25"/>
      <c r="M316" s="25"/>
      <c r="N316" s="25"/>
      <c r="R316" s="20">
        <f t="shared" si="14"/>
        <v>0</v>
      </c>
      <c r="S316" s="25"/>
      <c r="T316" s="25"/>
      <c r="U316" s="25"/>
      <c r="V316" s="25"/>
      <c r="W316" s="23" t="str">
        <f t="shared" si="13"/>
        <v>-</v>
      </c>
      <c r="X316" s="23" t="str">
        <f t="shared" si="13"/>
        <v>-</v>
      </c>
    </row>
    <row r="317" spans="1:24" x14ac:dyDescent="0.25">
      <c r="A317" s="25"/>
      <c r="B317" s="25"/>
      <c r="C317" s="25"/>
      <c r="D317" s="25"/>
      <c r="E317" s="25"/>
      <c r="F317" s="25"/>
      <c r="G317" s="25"/>
      <c r="H317" s="25"/>
      <c r="J317" s="25"/>
      <c r="K317" s="25"/>
      <c r="L317" s="25"/>
      <c r="M317" s="25"/>
      <c r="N317" s="25"/>
      <c r="R317" s="20">
        <f t="shared" si="14"/>
        <v>0</v>
      </c>
      <c r="S317" s="25"/>
      <c r="T317" s="25"/>
      <c r="U317" s="25"/>
      <c r="V317" s="25"/>
      <c r="W317" s="23" t="str">
        <f t="shared" si="13"/>
        <v>-</v>
      </c>
      <c r="X317" s="23" t="str">
        <f t="shared" si="13"/>
        <v>-</v>
      </c>
    </row>
    <row r="318" spans="1:24" x14ac:dyDescent="0.25">
      <c r="A318" s="25"/>
      <c r="B318" s="25"/>
      <c r="C318" s="25"/>
      <c r="D318" s="25"/>
      <c r="E318" s="25"/>
      <c r="F318" s="25"/>
      <c r="G318" s="25"/>
      <c r="H318" s="25"/>
      <c r="J318" s="25"/>
      <c r="K318" s="25"/>
      <c r="L318" s="25"/>
      <c r="M318" s="25"/>
      <c r="N318" s="25"/>
      <c r="R318" s="20">
        <f t="shared" si="14"/>
        <v>0</v>
      </c>
      <c r="S318" s="25"/>
      <c r="T318" s="25"/>
      <c r="U318" s="25"/>
      <c r="V318" s="25"/>
      <c r="W318" s="23" t="str">
        <f t="shared" si="13"/>
        <v>-</v>
      </c>
      <c r="X318" s="23" t="str">
        <f t="shared" si="13"/>
        <v>-</v>
      </c>
    </row>
    <row r="319" spans="1:24" x14ac:dyDescent="0.25">
      <c r="A319" s="25"/>
      <c r="B319" s="25"/>
      <c r="C319" s="25"/>
      <c r="D319" s="25"/>
      <c r="E319" s="25"/>
      <c r="F319" s="25"/>
      <c r="G319" s="25"/>
      <c r="H319" s="25"/>
      <c r="J319" s="25"/>
      <c r="K319" s="25"/>
      <c r="L319" s="25"/>
      <c r="M319" s="25"/>
      <c r="N319" s="25"/>
      <c r="R319" s="20">
        <f t="shared" si="14"/>
        <v>0</v>
      </c>
      <c r="S319" s="25"/>
      <c r="T319" s="25"/>
      <c r="U319" s="25"/>
      <c r="V319" s="25"/>
      <c r="W319" s="23" t="str">
        <f t="shared" ref="W319:X382" si="15">IF((J319+L319/$X$6)&gt;0,(J319+L319/$X$6),"-")</f>
        <v>-</v>
      </c>
      <c r="X319" s="23" t="str">
        <f t="shared" si="15"/>
        <v>-</v>
      </c>
    </row>
    <row r="320" spans="1:24" x14ac:dyDescent="0.25">
      <c r="A320" s="25"/>
      <c r="B320" s="25"/>
      <c r="C320" s="25"/>
      <c r="D320" s="25"/>
      <c r="E320" s="25"/>
      <c r="F320" s="25"/>
      <c r="G320" s="25"/>
      <c r="H320" s="25"/>
      <c r="J320" s="25"/>
      <c r="K320" s="25"/>
      <c r="L320" s="25"/>
      <c r="M320" s="25"/>
      <c r="N320" s="25"/>
      <c r="R320" s="20">
        <f t="shared" si="14"/>
        <v>0</v>
      </c>
      <c r="S320" s="25"/>
      <c r="T320" s="25"/>
      <c r="U320" s="25"/>
      <c r="V320" s="25"/>
      <c r="W320" s="23" t="str">
        <f t="shared" si="15"/>
        <v>-</v>
      </c>
      <c r="X320" s="23" t="str">
        <f t="shared" si="15"/>
        <v>-</v>
      </c>
    </row>
    <row r="321" spans="1:24" x14ac:dyDescent="0.25">
      <c r="A321" s="25"/>
      <c r="B321" s="25"/>
      <c r="C321" s="25"/>
      <c r="D321" s="25"/>
      <c r="E321" s="25"/>
      <c r="F321" s="25"/>
      <c r="G321" s="25"/>
      <c r="H321" s="25"/>
      <c r="J321" s="25"/>
      <c r="K321" s="25"/>
      <c r="L321" s="25"/>
      <c r="M321" s="25"/>
      <c r="N321" s="25"/>
      <c r="R321" s="20">
        <f t="shared" si="14"/>
        <v>0</v>
      </c>
      <c r="S321" s="25"/>
      <c r="T321" s="25"/>
      <c r="U321" s="25"/>
      <c r="V321" s="25"/>
      <c r="W321" s="23" t="str">
        <f t="shared" si="15"/>
        <v>-</v>
      </c>
      <c r="X321" s="23" t="str">
        <f t="shared" si="15"/>
        <v>-</v>
      </c>
    </row>
    <row r="322" spans="1:24" x14ac:dyDescent="0.25">
      <c r="A322" s="25"/>
      <c r="B322" s="25"/>
      <c r="C322" s="25"/>
      <c r="D322" s="25"/>
      <c r="E322" s="25"/>
      <c r="F322" s="25"/>
      <c r="G322" s="25"/>
      <c r="H322" s="25"/>
      <c r="J322" s="25"/>
      <c r="K322" s="25"/>
      <c r="L322" s="25"/>
      <c r="M322" s="25"/>
      <c r="N322" s="25"/>
      <c r="R322" s="20">
        <f t="shared" si="14"/>
        <v>0</v>
      </c>
      <c r="S322" s="25"/>
      <c r="T322" s="25"/>
      <c r="U322" s="25"/>
      <c r="V322" s="25"/>
      <c r="W322" s="23" t="str">
        <f t="shared" si="15"/>
        <v>-</v>
      </c>
      <c r="X322" s="23" t="str">
        <f t="shared" si="15"/>
        <v>-</v>
      </c>
    </row>
    <row r="323" spans="1:24" x14ac:dyDescent="0.25">
      <c r="A323" s="25"/>
      <c r="B323" s="25"/>
      <c r="C323" s="25"/>
      <c r="D323" s="25"/>
      <c r="E323" s="25"/>
      <c r="F323" s="25"/>
      <c r="G323" s="25"/>
      <c r="H323" s="25"/>
      <c r="J323" s="25"/>
      <c r="K323" s="25"/>
      <c r="L323" s="25"/>
      <c r="M323" s="25"/>
      <c r="N323" s="25"/>
      <c r="R323" s="20">
        <f t="shared" si="14"/>
        <v>0</v>
      </c>
      <c r="S323" s="25"/>
      <c r="T323" s="25"/>
      <c r="U323" s="25"/>
      <c r="V323" s="25"/>
      <c r="W323" s="23" t="str">
        <f t="shared" si="15"/>
        <v>-</v>
      </c>
      <c r="X323" s="23" t="str">
        <f t="shared" si="15"/>
        <v>-</v>
      </c>
    </row>
    <row r="324" spans="1:24" x14ac:dyDescent="0.25">
      <c r="A324" s="25"/>
      <c r="B324" s="25"/>
      <c r="C324" s="25"/>
      <c r="D324" s="25"/>
      <c r="E324" s="25"/>
      <c r="F324" s="25"/>
      <c r="G324" s="25"/>
      <c r="H324" s="25"/>
      <c r="J324" s="25"/>
      <c r="K324" s="25"/>
      <c r="L324" s="25"/>
      <c r="M324" s="25"/>
      <c r="N324" s="25"/>
      <c r="R324" s="20">
        <f t="shared" si="14"/>
        <v>0</v>
      </c>
      <c r="S324" s="25"/>
      <c r="T324" s="25"/>
      <c r="U324" s="25"/>
      <c r="V324" s="25"/>
      <c r="W324" s="23" t="str">
        <f t="shared" si="15"/>
        <v>-</v>
      </c>
      <c r="X324" s="23" t="str">
        <f t="shared" si="15"/>
        <v>-</v>
      </c>
    </row>
    <row r="325" spans="1:24" x14ac:dyDescent="0.25">
      <c r="A325" s="25"/>
      <c r="B325" s="25"/>
      <c r="C325" s="25"/>
      <c r="D325" s="25"/>
      <c r="E325" s="25"/>
      <c r="F325" s="25"/>
      <c r="G325" s="25"/>
      <c r="H325" s="25"/>
      <c r="J325" s="25"/>
      <c r="K325" s="25"/>
      <c r="L325" s="25"/>
      <c r="M325" s="25"/>
      <c r="N325" s="25"/>
      <c r="R325" s="20">
        <f t="shared" si="14"/>
        <v>0</v>
      </c>
      <c r="S325" s="25"/>
      <c r="T325" s="25"/>
      <c r="U325" s="25"/>
      <c r="V325" s="25"/>
      <c r="W325" s="23" t="str">
        <f t="shared" si="15"/>
        <v>-</v>
      </c>
      <c r="X325" s="23" t="str">
        <f t="shared" si="15"/>
        <v>-</v>
      </c>
    </row>
    <row r="326" spans="1:24" x14ac:dyDescent="0.25">
      <c r="A326" s="25"/>
      <c r="B326" s="25"/>
      <c r="C326" s="25"/>
      <c r="D326" s="25"/>
      <c r="E326" s="25"/>
      <c r="F326" s="25"/>
      <c r="G326" s="25"/>
      <c r="H326" s="25"/>
      <c r="J326" s="25"/>
      <c r="K326" s="25"/>
      <c r="L326" s="25"/>
      <c r="M326" s="25"/>
      <c r="N326" s="25"/>
      <c r="R326" s="20">
        <f t="shared" si="14"/>
        <v>0</v>
      </c>
      <c r="S326" s="25"/>
      <c r="T326" s="25"/>
      <c r="U326" s="25"/>
      <c r="V326" s="25"/>
      <c r="W326" s="23" t="str">
        <f t="shared" si="15"/>
        <v>-</v>
      </c>
      <c r="X326" s="23" t="str">
        <f t="shared" si="15"/>
        <v>-</v>
      </c>
    </row>
    <row r="327" spans="1:24" x14ac:dyDescent="0.25">
      <c r="A327" s="25"/>
      <c r="B327" s="25"/>
      <c r="C327" s="25"/>
      <c r="D327" s="25"/>
      <c r="E327" s="25"/>
      <c r="F327" s="25"/>
      <c r="G327" s="25"/>
      <c r="H327" s="25"/>
      <c r="J327" s="25"/>
      <c r="K327" s="25"/>
      <c r="L327" s="25"/>
      <c r="M327" s="25"/>
      <c r="N327" s="25"/>
      <c r="R327" s="20">
        <f t="shared" si="14"/>
        <v>0</v>
      </c>
      <c r="S327" s="25"/>
      <c r="T327" s="25"/>
      <c r="U327" s="25"/>
      <c r="V327" s="25"/>
      <c r="W327" s="23" t="str">
        <f t="shared" si="15"/>
        <v>-</v>
      </c>
      <c r="X327" s="23" t="str">
        <f t="shared" si="15"/>
        <v>-</v>
      </c>
    </row>
    <row r="328" spans="1:24" x14ac:dyDescent="0.25">
      <c r="A328" s="25"/>
      <c r="B328" s="25"/>
      <c r="C328" s="25"/>
      <c r="D328" s="25"/>
      <c r="E328" s="25"/>
      <c r="F328" s="25"/>
      <c r="G328" s="25"/>
      <c r="H328" s="25"/>
      <c r="J328" s="25"/>
      <c r="K328" s="25"/>
      <c r="L328" s="25"/>
      <c r="M328" s="25"/>
      <c r="N328" s="25"/>
      <c r="R328" s="20">
        <f t="shared" si="14"/>
        <v>0</v>
      </c>
      <c r="S328" s="25"/>
      <c r="T328" s="25"/>
      <c r="U328" s="25"/>
      <c r="V328" s="25"/>
      <c r="W328" s="23" t="str">
        <f t="shared" si="15"/>
        <v>-</v>
      </c>
      <c r="X328" s="23" t="str">
        <f t="shared" si="15"/>
        <v>-</v>
      </c>
    </row>
    <row r="329" spans="1:24" x14ac:dyDescent="0.25">
      <c r="A329" s="25"/>
      <c r="B329" s="25"/>
      <c r="C329" s="25"/>
      <c r="D329" s="25"/>
      <c r="E329" s="25"/>
      <c r="F329" s="25"/>
      <c r="G329" s="25"/>
      <c r="H329" s="25"/>
      <c r="J329" s="25"/>
      <c r="K329" s="25"/>
      <c r="L329" s="25"/>
      <c r="M329" s="25"/>
      <c r="N329" s="25"/>
      <c r="R329" s="20">
        <f t="shared" si="14"/>
        <v>0</v>
      </c>
      <c r="S329" s="25"/>
      <c r="T329" s="25"/>
      <c r="U329" s="25"/>
      <c r="V329" s="25"/>
      <c r="W329" s="23" t="str">
        <f t="shared" si="15"/>
        <v>-</v>
      </c>
      <c r="X329" s="23" t="str">
        <f t="shared" si="15"/>
        <v>-</v>
      </c>
    </row>
    <row r="330" spans="1:24" x14ac:dyDescent="0.25">
      <c r="A330" s="25"/>
      <c r="B330" s="25"/>
      <c r="C330" s="25"/>
      <c r="D330" s="25"/>
      <c r="E330" s="25"/>
      <c r="F330" s="25"/>
      <c r="G330" s="25"/>
      <c r="H330" s="25"/>
      <c r="J330" s="25"/>
      <c r="K330" s="25"/>
      <c r="L330" s="25"/>
      <c r="M330" s="25"/>
      <c r="N330" s="25"/>
      <c r="R330" s="20">
        <f t="shared" si="14"/>
        <v>0</v>
      </c>
      <c r="S330" s="25"/>
      <c r="T330" s="25"/>
      <c r="U330" s="25"/>
      <c r="V330" s="25"/>
      <c r="W330" s="23" t="str">
        <f t="shared" si="15"/>
        <v>-</v>
      </c>
      <c r="X330" s="23" t="str">
        <f t="shared" si="15"/>
        <v>-</v>
      </c>
    </row>
    <row r="331" spans="1:24" x14ac:dyDescent="0.25">
      <c r="A331" s="25"/>
      <c r="B331" s="25"/>
      <c r="C331" s="25"/>
      <c r="D331" s="25"/>
      <c r="E331" s="25"/>
      <c r="F331" s="25"/>
      <c r="G331" s="25"/>
      <c r="H331" s="25"/>
      <c r="J331" s="25"/>
      <c r="K331" s="25"/>
      <c r="L331" s="25"/>
      <c r="M331" s="25"/>
      <c r="N331" s="25"/>
      <c r="R331" s="20">
        <f t="shared" si="14"/>
        <v>0</v>
      </c>
      <c r="S331" s="25"/>
      <c r="T331" s="25"/>
      <c r="U331" s="25"/>
      <c r="V331" s="25"/>
      <c r="W331" s="23" t="str">
        <f t="shared" si="15"/>
        <v>-</v>
      </c>
      <c r="X331" s="23" t="str">
        <f t="shared" si="15"/>
        <v>-</v>
      </c>
    </row>
    <row r="332" spans="1:24" x14ac:dyDescent="0.25">
      <c r="A332" s="25"/>
      <c r="B332" s="25"/>
      <c r="C332" s="25"/>
      <c r="D332" s="25"/>
      <c r="E332" s="25"/>
      <c r="F332" s="25"/>
      <c r="G332" s="25"/>
      <c r="H332" s="25"/>
      <c r="J332" s="25"/>
      <c r="K332" s="25"/>
      <c r="L332" s="25"/>
      <c r="M332" s="25"/>
      <c r="N332" s="25"/>
      <c r="R332" s="20">
        <f t="shared" si="14"/>
        <v>0</v>
      </c>
      <c r="S332" s="25"/>
      <c r="T332" s="25"/>
      <c r="U332" s="25"/>
      <c r="V332" s="25"/>
      <c r="W332" s="23" t="str">
        <f t="shared" si="15"/>
        <v>-</v>
      </c>
      <c r="X332" s="23" t="str">
        <f t="shared" si="15"/>
        <v>-</v>
      </c>
    </row>
    <row r="333" spans="1:24" x14ac:dyDescent="0.25">
      <c r="A333" s="25"/>
      <c r="B333" s="25"/>
      <c r="C333" s="25"/>
      <c r="D333" s="25"/>
      <c r="E333" s="25"/>
      <c r="F333" s="25"/>
      <c r="G333" s="25"/>
      <c r="H333" s="25"/>
      <c r="J333" s="25"/>
      <c r="K333" s="25"/>
      <c r="L333" s="25"/>
      <c r="M333" s="25"/>
      <c r="N333" s="25"/>
      <c r="R333" s="20">
        <f t="shared" si="14"/>
        <v>0</v>
      </c>
      <c r="S333" s="25"/>
      <c r="T333" s="25"/>
      <c r="U333" s="25"/>
      <c r="V333" s="25"/>
      <c r="W333" s="23" t="str">
        <f t="shared" si="15"/>
        <v>-</v>
      </c>
      <c r="X333" s="23" t="str">
        <f t="shared" si="15"/>
        <v>-</v>
      </c>
    </row>
    <row r="334" spans="1:24" x14ac:dyDescent="0.25">
      <c r="A334" s="25"/>
      <c r="B334" s="25"/>
      <c r="C334" s="25"/>
      <c r="D334" s="25"/>
      <c r="E334" s="25"/>
      <c r="F334" s="25"/>
      <c r="G334" s="25"/>
      <c r="H334" s="25"/>
      <c r="J334" s="25"/>
      <c r="K334" s="25"/>
      <c r="L334" s="25"/>
      <c r="M334" s="25"/>
      <c r="N334" s="25"/>
      <c r="R334" s="20">
        <f t="shared" si="14"/>
        <v>0</v>
      </c>
      <c r="S334" s="25"/>
      <c r="T334" s="25"/>
      <c r="U334" s="25"/>
      <c r="V334" s="25"/>
      <c r="W334" s="23" t="str">
        <f t="shared" si="15"/>
        <v>-</v>
      </c>
      <c r="X334" s="23" t="str">
        <f t="shared" si="15"/>
        <v>-</v>
      </c>
    </row>
    <row r="335" spans="1:24" x14ac:dyDescent="0.25">
      <c r="A335" s="25"/>
      <c r="B335" s="25"/>
      <c r="C335" s="25"/>
      <c r="D335" s="25"/>
      <c r="E335" s="25"/>
      <c r="F335" s="25"/>
      <c r="G335" s="25"/>
      <c r="H335" s="25"/>
      <c r="J335" s="25"/>
      <c r="K335" s="25"/>
      <c r="L335" s="25"/>
      <c r="M335" s="25"/>
      <c r="N335" s="25"/>
      <c r="R335" s="20">
        <f t="shared" si="14"/>
        <v>0</v>
      </c>
      <c r="S335" s="25"/>
      <c r="T335" s="25"/>
      <c r="U335" s="25"/>
      <c r="V335" s="25"/>
      <c r="W335" s="23" t="str">
        <f t="shared" si="15"/>
        <v>-</v>
      </c>
      <c r="X335" s="23" t="str">
        <f t="shared" si="15"/>
        <v>-</v>
      </c>
    </row>
    <row r="336" spans="1:24" x14ac:dyDescent="0.25">
      <c r="A336" s="25"/>
      <c r="B336" s="25"/>
      <c r="C336" s="25"/>
      <c r="D336" s="25"/>
      <c r="E336" s="25"/>
      <c r="F336" s="25"/>
      <c r="G336" s="25"/>
      <c r="H336" s="25"/>
      <c r="J336" s="25"/>
      <c r="K336" s="25"/>
      <c r="L336" s="25"/>
      <c r="M336" s="25"/>
      <c r="N336" s="25"/>
      <c r="R336" s="20">
        <f t="shared" si="14"/>
        <v>0</v>
      </c>
      <c r="S336" s="25"/>
      <c r="T336" s="25"/>
      <c r="U336" s="25"/>
      <c r="V336" s="25"/>
      <c r="W336" s="23" t="str">
        <f t="shared" si="15"/>
        <v>-</v>
      </c>
      <c r="X336" s="23" t="str">
        <f t="shared" si="15"/>
        <v>-</v>
      </c>
    </row>
    <row r="337" spans="1:24" x14ac:dyDescent="0.25">
      <c r="A337" s="25"/>
      <c r="B337" s="25"/>
      <c r="C337" s="25"/>
      <c r="D337" s="25"/>
      <c r="E337" s="25"/>
      <c r="F337" s="25"/>
      <c r="G337" s="25"/>
      <c r="H337" s="25"/>
      <c r="J337" s="25"/>
      <c r="K337" s="25"/>
      <c r="L337" s="25"/>
      <c r="M337" s="25"/>
      <c r="N337" s="25"/>
      <c r="R337" s="20">
        <f t="shared" si="14"/>
        <v>0</v>
      </c>
      <c r="S337" s="25"/>
      <c r="T337" s="25"/>
      <c r="U337" s="25"/>
      <c r="V337" s="25"/>
      <c r="W337" s="23" t="str">
        <f t="shared" si="15"/>
        <v>-</v>
      </c>
      <c r="X337" s="23" t="str">
        <f t="shared" si="15"/>
        <v>-</v>
      </c>
    </row>
    <row r="338" spans="1:24" x14ac:dyDescent="0.25">
      <c r="A338" s="25"/>
      <c r="B338" s="25"/>
      <c r="C338" s="25"/>
      <c r="D338" s="25"/>
      <c r="E338" s="25"/>
      <c r="F338" s="25"/>
      <c r="G338" s="25"/>
      <c r="H338" s="25"/>
      <c r="J338" s="25"/>
      <c r="K338" s="25"/>
      <c r="L338" s="25"/>
      <c r="M338" s="25"/>
      <c r="N338" s="25"/>
      <c r="R338" s="20">
        <f t="shared" si="14"/>
        <v>0</v>
      </c>
      <c r="S338" s="25"/>
      <c r="T338" s="25"/>
      <c r="U338" s="25"/>
      <c r="V338" s="25"/>
      <c r="W338" s="23" t="str">
        <f t="shared" si="15"/>
        <v>-</v>
      </c>
      <c r="X338" s="23" t="str">
        <f t="shared" si="15"/>
        <v>-</v>
      </c>
    </row>
    <row r="339" spans="1:24" x14ac:dyDescent="0.25">
      <c r="A339" s="25"/>
      <c r="B339" s="25"/>
      <c r="C339" s="25"/>
      <c r="D339" s="25"/>
      <c r="E339" s="25"/>
      <c r="F339" s="25"/>
      <c r="G339" s="25"/>
      <c r="H339" s="25"/>
      <c r="J339" s="25"/>
      <c r="K339" s="25"/>
      <c r="L339" s="25"/>
      <c r="M339" s="25"/>
      <c r="N339" s="25"/>
      <c r="R339" s="20">
        <f t="shared" si="14"/>
        <v>0</v>
      </c>
      <c r="S339" s="25"/>
      <c r="T339" s="25"/>
      <c r="U339" s="25"/>
      <c r="V339" s="25"/>
      <c r="W339" s="23" t="str">
        <f t="shared" si="15"/>
        <v>-</v>
      </c>
      <c r="X339" s="23" t="str">
        <f t="shared" si="15"/>
        <v>-</v>
      </c>
    </row>
    <row r="340" spans="1:24" x14ac:dyDescent="0.25">
      <c r="A340" s="25"/>
      <c r="B340" s="25"/>
      <c r="C340" s="25"/>
      <c r="D340" s="25"/>
      <c r="E340" s="25"/>
      <c r="F340" s="25"/>
      <c r="G340" s="25"/>
      <c r="H340" s="25"/>
      <c r="J340" s="25"/>
      <c r="K340" s="25"/>
      <c r="L340" s="25"/>
      <c r="M340" s="25"/>
      <c r="N340" s="25"/>
      <c r="R340" s="20">
        <f t="shared" si="14"/>
        <v>0</v>
      </c>
      <c r="S340" s="25"/>
      <c r="T340" s="25"/>
      <c r="U340" s="25"/>
      <c r="V340" s="25"/>
      <c r="W340" s="23" t="str">
        <f t="shared" si="15"/>
        <v>-</v>
      </c>
      <c r="X340" s="23" t="str">
        <f t="shared" si="15"/>
        <v>-</v>
      </c>
    </row>
    <row r="341" spans="1:24" x14ac:dyDescent="0.25">
      <c r="A341" s="25"/>
      <c r="B341" s="25"/>
      <c r="C341" s="25"/>
      <c r="D341" s="25"/>
      <c r="E341" s="25"/>
      <c r="F341" s="25"/>
      <c r="G341" s="25"/>
      <c r="H341" s="25"/>
      <c r="J341" s="25"/>
      <c r="K341" s="25"/>
      <c r="L341" s="25"/>
      <c r="M341" s="25"/>
      <c r="N341" s="25"/>
      <c r="R341" s="20">
        <f t="shared" si="14"/>
        <v>0</v>
      </c>
      <c r="S341" s="25"/>
      <c r="T341" s="25"/>
      <c r="U341" s="25"/>
      <c r="V341" s="25"/>
      <c r="W341" s="23" t="str">
        <f t="shared" si="15"/>
        <v>-</v>
      </c>
      <c r="X341" s="23" t="str">
        <f t="shared" si="15"/>
        <v>-</v>
      </c>
    </row>
    <row r="342" spans="1:24" x14ac:dyDescent="0.25">
      <c r="A342" s="25"/>
      <c r="B342" s="25"/>
      <c r="C342" s="25"/>
      <c r="D342" s="25"/>
      <c r="E342" s="25"/>
      <c r="F342" s="25"/>
      <c r="G342" s="25"/>
      <c r="H342" s="25"/>
      <c r="J342" s="25"/>
      <c r="K342" s="25"/>
      <c r="L342" s="25"/>
      <c r="M342" s="25"/>
      <c r="N342" s="25"/>
      <c r="R342" s="20">
        <f t="shared" si="14"/>
        <v>0</v>
      </c>
      <c r="S342" s="25"/>
      <c r="T342" s="25"/>
      <c r="U342" s="25"/>
      <c r="V342" s="25"/>
      <c r="W342" s="23" t="str">
        <f t="shared" si="15"/>
        <v>-</v>
      </c>
      <c r="X342" s="23" t="str">
        <f t="shared" si="15"/>
        <v>-</v>
      </c>
    </row>
    <row r="343" spans="1:24" x14ac:dyDescent="0.25">
      <c r="A343" s="25"/>
      <c r="B343" s="25"/>
      <c r="C343" s="25"/>
      <c r="D343" s="25"/>
      <c r="E343" s="25"/>
      <c r="F343" s="25"/>
      <c r="G343" s="25"/>
      <c r="H343" s="25"/>
      <c r="J343" s="25"/>
      <c r="K343" s="25"/>
      <c r="L343" s="25"/>
      <c r="M343" s="25"/>
      <c r="N343" s="25"/>
      <c r="R343" s="20">
        <f t="shared" si="14"/>
        <v>0</v>
      </c>
      <c r="S343" s="25"/>
      <c r="T343" s="25"/>
      <c r="U343" s="25"/>
      <c r="V343" s="25"/>
      <c r="W343" s="23" t="str">
        <f t="shared" si="15"/>
        <v>-</v>
      </c>
      <c r="X343" s="23" t="str">
        <f t="shared" si="15"/>
        <v>-</v>
      </c>
    </row>
    <row r="344" spans="1:24" x14ac:dyDescent="0.25">
      <c r="A344" s="25"/>
      <c r="B344" s="25"/>
      <c r="C344" s="25"/>
      <c r="D344" s="25"/>
      <c r="E344" s="25"/>
      <c r="F344" s="25"/>
      <c r="G344" s="25"/>
      <c r="H344" s="25"/>
      <c r="J344" s="25"/>
      <c r="K344" s="25"/>
      <c r="L344" s="25"/>
      <c r="M344" s="25"/>
      <c r="N344" s="25"/>
      <c r="R344" s="20">
        <f t="shared" si="14"/>
        <v>0</v>
      </c>
      <c r="S344" s="25"/>
      <c r="T344" s="25"/>
      <c r="U344" s="25"/>
      <c r="V344" s="25"/>
      <c r="W344" s="23" t="str">
        <f t="shared" si="15"/>
        <v>-</v>
      </c>
      <c r="X344" s="23" t="str">
        <f t="shared" si="15"/>
        <v>-</v>
      </c>
    </row>
    <row r="345" spans="1:24" x14ac:dyDescent="0.25">
      <c r="A345" s="25"/>
      <c r="B345" s="25"/>
      <c r="C345" s="25"/>
      <c r="D345" s="25"/>
      <c r="E345" s="25"/>
      <c r="F345" s="25"/>
      <c r="G345" s="25"/>
      <c r="H345" s="25"/>
      <c r="J345" s="25"/>
      <c r="K345" s="25"/>
      <c r="L345" s="25"/>
      <c r="M345" s="25"/>
      <c r="N345" s="25"/>
      <c r="R345" s="20">
        <f t="shared" si="14"/>
        <v>0</v>
      </c>
      <c r="S345" s="25"/>
      <c r="T345" s="25"/>
      <c r="U345" s="25"/>
      <c r="V345" s="25"/>
      <c r="W345" s="23" t="str">
        <f t="shared" si="15"/>
        <v>-</v>
      </c>
      <c r="X345" s="23" t="str">
        <f t="shared" si="15"/>
        <v>-</v>
      </c>
    </row>
    <row r="346" spans="1:24" x14ac:dyDescent="0.25">
      <c r="A346" s="25"/>
      <c r="B346" s="25"/>
      <c r="C346" s="25"/>
      <c r="D346" s="25"/>
      <c r="E346" s="25"/>
      <c r="F346" s="25"/>
      <c r="G346" s="25"/>
      <c r="H346" s="25"/>
      <c r="J346" s="25"/>
      <c r="K346" s="25"/>
      <c r="L346" s="25"/>
      <c r="M346" s="25"/>
      <c r="N346" s="25"/>
      <c r="R346" s="20">
        <f t="shared" si="14"/>
        <v>0</v>
      </c>
      <c r="S346" s="25"/>
      <c r="T346" s="25"/>
      <c r="U346" s="25"/>
      <c r="V346" s="25"/>
      <c r="W346" s="23" t="str">
        <f t="shared" si="15"/>
        <v>-</v>
      </c>
      <c r="X346" s="23" t="str">
        <f t="shared" si="15"/>
        <v>-</v>
      </c>
    </row>
    <row r="347" spans="1:24" x14ac:dyDescent="0.25">
      <c r="A347" s="25"/>
      <c r="B347" s="25"/>
      <c r="C347" s="25"/>
      <c r="D347" s="25"/>
      <c r="E347" s="25"/>
      <c r="F347" s="25"/>
      <c r="G347" s="25"/>
      <c r="H347" s="25"/>
      <c r="J347" s="25"/>
      <c r="K347" s="25"/>
      <c r="L347" s="25"/>
      <c r="M347" s="25"/>
      <c r="N347" s="25"/>
      <c r="R347" s="20">
        <f t="shared" si="14"/>
        <v>0</v>
      </c>
      <c r="S347" s="25"/>
      <c r="T347" s="25"/>
      <c r="U347" s="25"/>
      <c r="V347" s="25"/>
      <c r="W347" s="23" t="str">
        <f t="shared" si="15"/>
        <v>-</v>
      </c>
      <c r="X347" s="23" t="str">
        <f t="shared" si="15"/>
        <v>-</v>
      </c>
    </row>
    <row r="348" spans="1:24" x14ac:dyDescent="0.25">
      <c r="A348" s="25"/>
      <c r="B348" s="25"/>
      <c r="C348" s="25"/>
      <c r="D348" s="25"/>
      <c r="E348" s="25"/>
      <c r="F348" s="25"/>
      <c r="G348" s="25"/>
      <c r="H348" s="25"/>
      <c r="J348" s="25"/>
      <c r="K348" s="25"/>
      <c r="L348" s="25"/>
      <c r="M348" s="25"/>
      <c r="N348" s="25"/>
      <c r="R348" s="20">
        <f t="shared" si="14"/>
        <v>0</v>
      </c>
      <c r="S348" s="25"/>
      <c r="T348" s="25"/>
      <c r="U348" s="25"/>
      <c r="V348" s="25"/>
      <c r="W348" s="23" t="str">
        <f t="shared" si="15"/>
        <v>-</v>
      </c>
      <c r="X348" s="23" t="str">
        <f t="shared" si="15"/>
        <v>-</v>
      </c>
    </row>
    <row r="349" spans="1:24" x14ac:dyDescent="0.25">
      <c r="A349" s="25"/>
      <c r="B349" s="25"/>
      <c r="C349" s="25"/>
      <c r="D349" s="25"/>
      <c r="E349" s="25"/>
      <c r="F349" s="25"/>
      <c r="G349" s="25"/>
      <c r="H349" s="25"/>
      <c r="J349" s="25"/>
      <c r="K349" s="25"/>
      <c r="L349" s="25"/>
      <c r="M349" s="25"/>
      <c r="N349" s="25"/>
      <c r="R349" s="20">
        <f t="shared" si="14"/>
        <v>0</v>
      </c>
      <c r="S349" s="25"/>
      <c r="T349" s="25"/>
      <c r="U349" s="25"/>
      <c r="V349" s="25"/>
      <c r="W349" s="23" t="str">
        <f t="shared" si="15"/>
        <v>-</v>
      </c>
      <c r="X349" s="23" t="str">
        <f t="shared" si="15"/>
        <v>-</v>
      </c>
    </row>
    <row r="350" spans="1:24" x14ac:dyDescent="0.25">
      <c r="A350" s="25"/>
      <c r="B350" s="25"/>
      <c r="C350" s="25"/>
      <c r="D350" s="25"/>
      <c r="E350" s="25"/>
      <c r="F350" s="25"/>
      <c r="G350" s="25"/>
      <c r="H350" s="25"/>
      <c r="J350" s="25"/>
      <c r="K350" s="25"/>
      <c r="L350" s="25"/>
      <c r="M350" s="25"/>
      <c r="N350" s="25"/>
      <c r="R350" s="20">
        <f t="shared" si="14"/>
        <v>0</v>
      </c>
      <c r="S350" s="25"/>
      <c r="T350" s="25"/>
      <c r="U350" s="25"/>
      <c r="V350" s="25"/>
      <c r="W350" s="23" t="str">
        <f t="shared" si="15"/>
        <v>-</v>
      </c>
      <c r="X350" s="23" t="str">
        <f t="shared" si="15"/>
        <v>-</v>
      </c>
    </row>
    <row r="351" spans="1:24" x14ac:dyDescent="0.25">
      <c r="A351" s="25"/>
      <c r="B351" s="25"/>
      <c r="C351" s="25"/>
      <c r="D351" s="25"/>
      <c r="E351" s="25"/>
      <c r="F351" s="25"/>
      <c r="G351" s="25"/>
      <c r="H351" s="25"/>
      <c r="J351" s="25"/>
      <c r="K351" s="25"/>
      <c r="L351" s="25"/>
      <c r="M351" s="25"/>
      <c r="N351" s="25"/>
      <c r="R351" s="20">
        <f t="shared" si="14"/>
        <v>0</v>
      </c>
      <c r="S351" s="25"/>
      <c r="T351" s="25"/>
      <c r="U351" s="25"/>
      <c r="V351" s="25"/>
      <c r="W351" s="23" t="str">
        <f t="shared" si="15"/>
        <v>-</v>
      </c>
      <c r="X351" s="23" t="str">
        <f t="shared" si="15"/>
        <v>-</v>
      </c>
    </row>
    <row r="352" spans="1:24" x14ac:dyDescent="0.25">
      <c r="A352" s="25"/>
      <c r="B352" s="25"/>
      <c r="C352" s="25"/>
      <c r="D352" s="25"/>
      <c r="E352" s="25"/>
      <c r="F352" s="25"/>
      <c r="G352" s="25"/>
      <c r="H352" s="25"/>
      <c r="J352" s="25"/>
      <c r="K352" s="25"/>
      <c r="L352" s="25"/>
      <c r="M352" s="25"/>
      <c r="N352" s="25"/>
      <c r="R352" s="20">
        <f t="shared" si="14"/>
        <v>0</v>
      </c>
      <c r="S352" s="25"/>
      <c r="T352" s="25"/>
      <c r="U352" s="25"/>
      <c r="V352" s="25"/>
      <c r="W352" s="23" t="str">
        <f t="shared" si="15"/>
        <v>-</v>
      </c>
      <c r="X352" s="23" t="str">
        <f t="shared" si="15"/>
        <v>-</v>
      </c>
    </row>
    <row r="353" spans="1:24" x14ac:dyDescent="0.25">
      <c r="A353" s="25"/>
      <c r="B353" s="25"/>
      <c r="C353" s="25"/>
      <c r="D353" s="25"/>
      <c r="E353" s="25"/>
      <c r="F353" s="25"/>
      <c r="G353" s="25"/>
      <c r="H353" s="25"/>
      <c r="J353" s="25"/>
      <c r="K353" s="25"/>
      <c r="L353" s="25"/>
      <c r="M353" s="25"/>
      <c r="N353" s="25"/>
      <c r="R353" s="20">
        <f t="shared" si="14"/>
        <v>0</v>
      </c>
      <c r="S353" s="25"/>
      <c r="T353" s="25"/>
      <c r="U353" s="25"/>
      <c r="V353" s="25"/>
      <c r="W353" s="23" t="str">
        <f t="shared" si="15"/>
        <v>-</v>
      </c>
      <c r="X353" s="23" t="str">
        <f t="shared" si="15"/>
        <v>-</v>
      </c>
    </row>
    <row r="354" spans="1:24" x14ac:dyDescent="0.25">
      <c r="A354" s="25"/>
      <c r="B354" s="25"/>
      <c r="C354" s="25"/>
      <c r="D354" s="25"/>
      <c r="E354" s="25"/>
      <c r="F354" s="25"/>
      <c r="G354" s="25"/>
      <c r="H354" s="25"/>
      <c r="J354" s="25"/>
      <c r="K354" s="25"/>
      <c r="L354" s="25"/>
      <c r="M354" s="25"/>
      <c r="N354" s="25"/>
      <c r="R354" s="20">
        <f t="shared" si="14"/>
        <v>0</v>
      </c>
      <c r="S354" s="25"/>
      <c r="T354" s="25"/>
      <c r="U354" s="25"/>
      <c r="V354" s="25"/>
      <c r="W354" s="23" t="str">
        <f t="shared" si="15"/>
        <v>-</v>
      </c>
      <c r="X354" s="23" t="str">
        <f t="shared" si="15"/>
        <v>-</v>
      </c>
    </row>
    <row r="355" spans="1:24" x14ac:dyDescent="0.25">
      <c r="A355" s="25"/>
      <c r="B355" s="25"/>
      <c r="C355" s="25"/>
      <c r="D355" s="25"/>
      <c r="E355" s="25"/>
      <c r="F355" s="25"/>
      <c r="G355" s="25"/>
      <c r="H355" s="25"/>
      <c r="J355" s="25"/>
      <c r="K355" s="25"/>
      <c r="L355" s="25"/>
      <c r="M355" s="25"/>
      <c r="N355" s="25"/>
      <c r="R355" s="20">
        <f t="shared" si="14"/>
        <v>0</v>
      </c>
      <c r="S355" s="25"/>
      <c r="T355" s="25"/>
      <c r="U355" s="25"/>
      <c r="V355" s="25"/>
      <c r="W355" s="23" t="str">
        <f t="shared" si="15"/>
        <v>-</v>
      </c>
      <c r="X355" s="23" t="str">
        <f t="shared" si="15"/>
        <v>-</v>
      </c>
    </row>
    <row r="356" spans="1:24" x14ac:dyDescent="0.25">
      <c r="A356" s="25"/>
      <c r="B356" s="25"/>
      <c r="C356" s="25"/>
      <c r="D356" s="25"/>
      <c r="E356" s="25"/>
      <c r="F356" s="25"/>
      <c r="G356" s="25"/>
      <c r="H356" s="25"/>
      <c r="J356" s="25"/>
      <c r="K356" s="25"/>
      <c r="L356" s="25"/>
      <c r="M356" s="25"/>
      <c r="N356" s="25"/>
      <c r="R356" s="20">
        <f t="shared" si="14"/>
        <v>0</v>
      </c>
      <c r="S356" s="25"/>
      <c r="T356" s="25"/>
      <c r="U356" s="25"/>
      <c r="V356" s="25"/>
      <c r="W356" s="23" t="str">
        <f t="shared" si="15"/>
        <v>-</v>
      </c>
      <c r="X356" s="23" t="str">
        <f t="shared" si="15"/>
        <v>-</v>
      </c>
    </row>
    <row r="357" spans="1:24" x14ac:dyDescent="0.25">
      <c r="A357" s="25"/>
      <c r="B357" s="25"/>
      <c r="C357" s="25"/>
      <c r="D357" s="25"/>
      <c r="E357" s="25"/>
      <c r="F357" s="25"/>
      <c r="G357" s="25"/>
      <c r="H357" s="25"/>
      <c r="J357" s="25"/>
      <c r="K357" s="25"/>
      <c r="L357" s="25"/>
      <c r="M357" s="25"/>
      <c r="N357" s="25"/>
      <c r="R357" s="20">
        <f t="shared" si="14"/>
        <v>0</v>
      </c>
      <c r="S357" s="25"/>
      <c r="T357" s="25"/>
      <c r="U357" s="25"/>
      <c r="V357" s="25"/>
      <c r="W357" s="23" t="str">
        <f t="shared" si="15"/>
        <v>-</v>
      </c>
      <c r="X357" s="23" t="str">
        <f t="shared" si="15"/>
        <v>-</v>
      </c>
    </row>
    <row r="358" spans="1:24" x14ac:dyDescent="0.25">
      <c r="A358" s="25"/>
      <c r="B358" s="25"/>
      <c r="C358" s="25"/>
      <c r="D358" s="25"/>
      <c r="E358" s="25"/>
      <c r="F358" s="25"/>
      <c r="G358" s="25"/>
      <c r="H358" s="25"/>
      <c r="J358" s="25"/>
      <c r="K358" s="25"/>
      <c r="L358" s="25"/>
      <c r="M358" s="25"/>
      <c r="N358" s="25"/>
      <c r="R358" s="20">
        <f t="shared" si="14"/>
        <v>0</v>
      </c>
      <c r="S358" s="25"/>
      <c r="T358" s="25"/>
      <c r="U358" s="25"/>
      <c r="V358" s="25"/>
      <c r="W358" s="23" t="str">
        <f t="shared" si="15"/>
        <v>-</v>
      </c>
      <c r="X358" s="23" t="str">
        <f t="shared" si="15"/>
        <v>-</v>
      </c>
    </row>
    <row r="359" spans="1:24" x14ac:dyDescent="0.25">
      <c r="A359" s="25"/>
      <c r="B359" s="25"/>
      <c r="C359" s="25"/>
      <c r="D359" s="25"/>
      <c r="E359" s="25"/>
      <c r="F359" s="25"/>
      <c r="G359" s="25"/>
      <c r="H359" s="25"/>
      <c r="J359" s="25"/>
      <c r="K359" s="25"/>
      <c r="L359" s="25"/>
      <c r="M359" s="25"/>
      <c r="N359" s="25"/>
      <c r="R359" s="20">
        <f t="shared" si="14"/>
        <v>0</v>
      </c>
      <c r="S359" s="25"/>
      <c r="T359" s="25"/>
      <c r="U359" s="25"/>
      <c r="V359" s="25"/>
      <c r="W359" s="23" t="str">
        <f t="shared" si="15"/>
        <v>-</v>
      </c>
      <c r="X359" s="23" t="str">
        <f t="shared" si="15"/>
        <v>-</v>
      </c>
    </row>
    <row r="360" spans="1:24" x14ac:dyDescent="0.25">
      <c r="A360" s="25"/>
      <c r="B360" s="25"/>
      <c r="C360" s="25"/>
      <c r="D360" s="25"/>
      <c r="E360" s="25"/>
      <c r="F360" s="25"/>
      <c r="G360" s="25"/>
      <c r="H360" s="25"/>
      <c r="J360" s="25"/>
      <c r="K360" s="25"/>
      <c r="L360" s="25"/>
      <c r="M360" s="25"/>
      <c r="N360" s="25"/>
      <c r="R360" s="20">
        <f t="shared" si="14"/>
        <v>0</v>
      </c>
      <c r="S360" s="25"/>
      <c r="T360" s="25"/>
      <c r="U360" s="25"/>
      <c r="V360" s="25"/>
      <c r="W360" s="23" t="str">
        <f t="shared" si="15"/>
        <v>-</v>
      </c>
      <c r="X360" s="23" t="str">
        <f t="shared" si="15"/>
        <v>-</v>
      </c>
    </row>
    <row r="361" spans="1:24" x14ac:dyDescent="0.25">
      <c r="A361" s="25"/>
      <c r="B361" s="25"/>
      <c r="C361" s="25"/>
      <c r="D361" s="25"/>
      <c r="E361" s="25"/>
      <c r="F361" s="25"/>
      <c r="G361" s="25"/>
      <c r="H361" s="25"/>
      <c r="J361" s="25"/>
      <c r="K361" s="25"/>
      <c r="L361" s="25"/>
      <c r="M361" s="25"/>
      <c r="N361" s="25"/>
      <c r="R361" s="20">
        <f t="shared" si="14"/>
        <v>0</v>
      </c>
      <c r="S361" s="25"/>
      <c r="T361" s="25"/>
      <c r="U361" s="25"/>
      <c r="V361" s="25"/>
      <c r="W361" s="23" t="str">
        <f t="shared" si="15"/>
        <v>-</v>
      </c>
      <c r="X361" s="23" t="str">
        <f t="shared" si="15"/>
        <v>-</v>
      </c>
    </row>
    <row r="362" spans="1:24" x14ac:dyDescent="0.25">
      <c r="A362" s="25"/>
      <c r="B362" s="25"/>
      <c r="C362" s="25"/>
      <c r="D362" s="25"/>
      <c r="E362" s="25"/>
      <c r="F362" s="25"/>
      <c r="G362" s="25"/>
      <c r="H362" s="25"/>
      <c r="J362" s="25"/>
      <c r="K362" s="25"/>
      <c r="L362" s="25"/>
      <c r="M362" s="25"/>
      <c r="N362" s="25"/>
      <c r="R362" s="20">
        <f t="shared" si="14"/>
        <v>0</v>
      </c>
      <c r="S362" s="25"/>
      <c r="T362" s="25"/>
      <c r="U362" s="25"/>
      <c r="V362" s="25"/>
      <c r="W362" s="23" t="str">
        <f t="shared" si="15"/>
        <v>-</v>
      </c>
      <c r="X362" s="23" t="str">
        <f t="shared" si="15"/>
        <v>-</v>
      </c>
    </row>
    <row r="363" spans="1:24" x14ac:dyDescent="0.25">
      <c r="A363" s="25"/>
      <c r="B363" s="25"/>
      <c r="C363" s="25"/>
      <c r="D363" s="25"/>
      <c r="E363" s="25"/>
      <c r="F363" s="25"/>
      <c r="G363" s="25"/>
      <c r="H363" s="25"/>
      <c r="J363" s="25"/>
      <c r="K363" s="25"/>
      <c r="L363" s="25"/>
      <c r="M363" s="25"/>
      <c r="N363" s="25"/>
      <c r="R363" s="20">
        <f t="shared" si="14"/>
        <v>0</v>
      </c>
      <c r="S363" s="25"/>
      <c r="T363" s="25"/>
      <c r="U363" s="25"/>
      <c r="V363" s="25"/>
      <c r="W363" s="23" t="str">
        <f t="shared" si="15"/>
        <v>-</v>
      </c>
      <c r="X363" s="23" t="str">
        <f t="shared" si="15"/>
        <v>-</v>
      </c>
    </row>
    <row r="364" spans="1:24" x14ac:dyDescent="0.25">
      <c r="A364" s="25"/>
      <c r="B364" s="25"/>
      <c r="C364" s="25"/>
      <c r="D364" s="25"/>
      <c r="E364" s="25"/>
      <c r="F364" s="25"/>
      <c r="G364" s="25"/>
      <c r="H364" s="25"/>
      <c r="J364" s="25"/>
      <c r="K364" s="25"/>
      <c r="L364" s="25"/>
      <c r="M364" s="25"/>
      <c r="N364" s="25"/>
      <c r="R364" s="20">
        <f t="shared" si="14"/>
        <v>0</v>
      </c>
      <c r="S364" s="25"/>
      <c r="T364" s="25"/>
      <c r="U364" s="25"/>
      <c r="V364" s="25"/>
      <c r="W364" s="23" t="str">
        <f t="shared" si="15"/>
        <v>-</v>
      </c>
      <c r="X364" s="23" t="str">
        <f t="shared" si="15"/>
        <v>-</v>
      </c>
    </row>
    <row r="365" spans="1:24" x14ac:dyDescent="0.25">
      <c r="A365" s="25"/>
      <c r="B365" s="25"/>
      <c r="C365" s="25"/>
      <c r="D365" s="25"/>
      <c r="E365" s="25"/>
      <c r="F365" s="25"/>
      <c r="G365" s="25"/>
      <c r="H365" s="25"/>
      <c r="J365" s="25"/>
      <c r="K365" s="25"/>
      <c r="L365" s="25"/>
      <c r="M365" s="25"/>
      <c r="N365" s="25"/>
      <c r="R365" s="20">
        <f t="shared" si="14"/>
        <v>0</v>
      </c>
      <c r="S365" s="25"/>
      <c r="T365" s="25"/>
      <c r="U365" s="25"/>
      <c r="V365" s="25"/>
      <c r="W365" s="23" t="str">
        <f t="shared" si="15"/>
        <v>-</v>
      </c>
      <c r="X365" s="23" t="str">
        <f t="shared" si="15"/>
        <v>-</v>
      </c>
    </row>
    <row r="366" spans="1:24" x14ac:dyDescent="0.25">
      <c r="A366" s="25"/>
      <c r="B366" s="25"/>
      <c r="C366" s="25"/>
      <c r="D366" s="25"/>
      <c r="E366" s="25"/>
      <c r="F366" s="25"/>
      <c r="G366" s="25"/>
      <c r="H366" s="25"/>
      <c r="J366" s="25"/>
      <c r="K366" s="25"/>
      <c r="L366" s="25"/>
      <c r="M366" s="25"/>
      <c r="N366" s="25"/>
      <c r="R366" s="20">
        <f t="shared" si="14"/>
        <v>0</v>
      </c>
      <c r="S366" s="25"/>
      <c r="T366" s="25"/>
      <c r="U366" s="25"/>
      <c r="V366" s="25"/>
      <c r="W366" s="23" t="str">
        <f t="shared" si="15"/>
        <v>-</v>
      </c>
      <c r="X366" s="23" t="str">
        <f t="shared" si="15"/>
        <v>-</v>
      </c>
    </row>
    <row r="367" spans="1:24" x14ac:dyDescent="0.25">
      <c r="A367" s="25"/>
      <c r="B367" s="25"/>
      <c r="C367" s="25"/>
      <c r="D367" s="25"/>
      <c r="E367" s="25"/>
      <c r="F367" s="25"/>
      <c r="G367" s="25"/>
      <c r="H367" s="25"/>
      <c r="J367" s="25"/>
      <c r="K367" s="25"/>
      <c r="L367" s="25"/>
      <c r="M367" s="25"/>
      <c r="N367" s="25"/>
      <c r="R367" s="20">
        <f t="shared" si="14"/>
        <v>0</v>
      </c>
      <c r="S367" s="25"/>
      <c r="T367" s="25"/>
      <c r="U367" s="25"/>
      <c r="V367" s="25"/>
      <c r="W367" s="23" t="str">
        <f t="shared" si="15"/>
        <v>-</v>
      </c>
      <c r="X367" s="23" t="str">
        <f t="shared" si="15"/>
        <v>-</v>
      </c>
    </row>
    <row r="368" spans="1:24" x14ac:dyDescent="0.25">
      <c r="A368" s="25"/>
      <c r="B368" s="25"/>
      <c r="C368" s="25"/>
      <c r="D368" s="25"/>
      <c r="E368" s="25"/>
      <c r="F368" s="25"/>
      <c r="G368" s="25"/>
      <c r="H368" s="25"/>
      <c r="J368" s="25"/>
      <c r="K368" s="25"/>
      <c r="L368" s="25"/>
      <c r="M368" s="25"/>
      <c r="N368" s="25"/>
      <c r="R368" s="20">
        <f t="shared" ref="R368:R403" si="16">A368</f>
        <v>0</v>
      </c>
      <c r="S368" s="25"/>
      <c r="T368" s="25"/>
      <c r="U368" s="25"/>
      <c r="V368" s="25"/>
      <c r="W368" s="23" t="str">
        <f t="shared" si="15"/>
        <v>-</v>
      </c>
      <c r="X368" s="23" t="str">
        <f t="shared" si="15"/>
        <v>-</v>
      </c>
    </row>
    <row r="369" spans="1:24" x14ac:dyDescent="0.25">
      <c r="A369" s="25"/>
      <c r="B369" s="25"/>
      <c r="C369" s="25"/>
      <c r="D369" s="25"/>
      <c r="E369" s="25"/>
      <c r="F369" s="25"/>
      <c r="G369" s="25"/>
      <c r="H369" s="25"/>
      <c r="J369" s="25"/>
      <c r="K369" s="25"/>
      <c r="L369" s="25"/>
      <c r="M369" s="25"/>
      <c r="N369" s="25"/>
      <c r="R369" s="20">
        <f t="shared" si="16"/>
        <v>0</v>
      </c>
      <c r="S369" s="25"/>
      <c r="T369" s="25"/>
      <c r="U369" s="25"/>
      <c r="V369" s="25"/>
      <c r="W369" s="23" t="str">
        <f t="shared" si="15"/>
        <v>-</v>
      </c>
      <c r="X369" s="23" t="str">
        <f t="shared" si="15"/>
        <v>-</v>
      </c>
    </row>
    <row r="370" spans="1:24" x14ac:dyDescent="0.25">
      <c r="A370" s="25"/>
      <c r="B370" s="25"/>
      <c r="C370" s="25"/>
      <c r="D370" s="25"/>
      <c r="E370" s="25"/>
      <c r="F370" s="25"/>
      <c r="G370" s="25"/>
      <c r="H370" s="25"/>
      <c r="J370" s="25"/>
      <c r="K370" s="25"/>
      <c r="L370" s="25"/>
      <c r="M370" s="25"/>
      <c r="N370" s="25"/>
      <c r="R370" s="20">
        <f t="shared" si="16"/>
        <v>0</v>
      </c>
      <c r="S370" s="25"/>
      <c r="T370" s="25"/>
      <c r="U370" s="25"/>
      <c r="V370" s="25"/>
      <c r="W370" s="23" t="str">
        <f t="shared" si="15"/>
        <v>-</v>
      </c>
      <c r="X370" s="23" t="str">
        <f t="shared" si="15"/>
        <v>-</v>
      </c>
    </row>
    <row r="371" spans="1:24" x14ac:dyDescent="0.25">
      <c r="A371" s="25"/>
      <c r="B371" s="25"/>
      <c r="C371" s="25"/>
      <c r="D371" s="25"/>
      <c r="E371" s="25"/>
      <c r="F371" s="25"/>
      <c r="G371" s="25"/>
      <c r="H371" s="25"/>
      <c r="J371" s="25"/>
      <c r="K371" s="25"/>
      <c r="L371" s="25"/>
      <c r="M371" s="25"/>
      <c r="N371" s="25"/>
      <c r="R371" s="20">
        <f t="shared" si="16"/>
        <v>0</v>
      </c>
      <c r="S371" s="25"/>
      <c r="T371" s="25"/>
      <c r="U371" s="25"/>
      <c r="V371" s="25"/>
      <c r="W371" s="23" t="str">
        <f t="shared" si="15"/>
        <v>-</v>
      </c>
      <c r="X371" s="23" t="str">
        <f t="shared" si="15"/>
        <v>-</v>
      </c>
    </row>
    <row r="372" spans="1:24" x14ac:dyDescent="0.25">
      <c r="A372" s="25"/>
      <c r="B372" s="25"/>
      <c r="C372" s="25"/>
      <c r="D372" s="25"/>
      <c r="E372" s="25"/>
      <c r="F372" s="25"/>
      <c r="G372" s="25"/>
      <c r="H372" s="25"/>
      <c r="J372" s="25"/>
      <c r="K372" s="25"/>
      <c r="L372" s="25"/>
      <c r="M372" s="25"/>
      <c r="N372" s="25"/>
      <c r="R372" s="20">
        <f t="shared" si="16"/>
        <v>0</v>
      </c>
      <c r="S372" s="25"/>
      <c r="T372" s="25"/>
      <c r="U372" s="25"/>
      <c r="V372" s="25"/>
      <c r="W372" s="23" t="str">
        <f t="shared" si="15"/>
        <v>-</v>
      </c>
      <c r="X372" s="23" t="str">
        <f t="shared" si="15"/>
        <v>-</v>
      </c>
    </row>
    <row r="373" spans="1:24" x14ac:dyDescent="0.25">
      <c r="A373" s="25"/>
      <c r="B373" s="25"/>
      <c r="C373" s="25"/>
      <c r="D373" s="25"/>
      <c r="E373" s="25"/>
      <c r="F373" s="25"/>
      <c r="G373" s="25"/>
      <c r="H373" s="25"/>
      <c r="J373" s="25"/>
      <c r="K373" s="25"/>
      <c r="L373" s="25"/>
      <c r="M373" s="25"/>
      <c r="N373" s="25"/>
      <c r="R373" s="20">
        <f t="shared" si="16"/>
        <v>0</v>
      </c>
      <c r="S373" s="25"/>
      <c r="T373" s="25"/>
      <c r="U373" s="25"/>
      <c r="V373" s="25"/>
      <c r="W373" s="23" t="str">
        <f t="shared" si="15"/>
        <v>-</v>
      </c>
      <c r="X373" s="23" t="str">
        <f t="shared" si="15"/>
        <v>-</v>
      </c>
    </row>
    <row r="374" spans="1:24" x14ac:dyDescent="0.25">
      <c r="A374" s="25"/>
      <c r="B374" s="25"/>
      <c r="C374" s="25"/>
      <c r="D374" s="25"/>
      <c r="E374" s="25"/>
      <c r="F374" s="25"/>
      <c r="G374" s="25"/>
      <c r="H374" s="25"/>
      <c r="J374" s="25"/>
      <c r="K374" s="25"/>
      <c r="L374" s="25"/>
      <c r="M374" s="25"/>
      <c r="N374" s="25"/>
      <c r="R374" s="20">
        <f t="shared" si="16"/>
        <v>0</v>
      </c>
      <c r="S374" s="25"/>
      <c r="T374" s="25"/>
      <c r="U374" s="25"/>
      <c r="V374" s="25"/>
      <c r="W374" s="23" t="str">
        <f t="shared" si="15"/>
        <v>-</v>
      </c>
      <c r="X374" s="23" t="str">
        <f t="shared" si="15"/>
        <v>-</v>
      </c>
    </row>
    <row r="375" spans="1:24" x14ac:dyDescent="0.25">
      <c r="A375" s="25"/>
      <c r="B375" s="25"/>
      <c r="C375" s="25"/>
      <c r="D375" s="25"/>
      <c r="E375" s="25"/>
      <c r="F375" s="25"/>
      <c r="G375" s="25"/>
      <c r="H375" s="25"/>
      <c r="J375" s="25"/>
      <c r="K375" s="25"/>
      <c r="L375" s="25"/>
      <c r="M375" s="25"/>
      <c r="N375" s="25"/>
      <c r="R375" s="20">
        <f t="shared" si="16"/>
        <v>0</v>
      </c>
      <c r="S375" s="25"/>
      <c r="T375" s="25"/>
      <c r="U375" s="25"/>
      <c r="V375" s="25"/>
      <c r="W375" s="23" t="str">
        <f t="shared" si="15"/>
        <v>-</v>
      </c>
      <c r="X375" s="23" t="str">
        <f t="shared" si="15"/>
        <v>-</v>
      </c>
    </row>
    <row r="376" spans="1:24" x14ac:dyDescent="0.25">
      <c r="A376" s="25"/>
      <c r="B376" s="25"/>
      <c r="C376" s="25"/>
      <c r="D376" s="25"/>
      <c r="E376" s="25"/>
      <c r="F376" s="25"/>
      <c r="G376" s="25"/>
      <c r="H376" s="25"/>
      <c r="J376" s="25"/>
      <c r="K376" s="25"/>
      <c r="L376" s="25"/>
      <c r="M376" s="25"/>
      <c r="N376" s="25"/>
      <c r="R376" s="20">
        <f t="shared" si="16"/>
        <v>0</v>
      </c>
      <c r="S376" s="25"/>
      <c r="T376" s="25"/>
      <c r="U376" s="25"/>
      <c r="V376" s="25"/>
      <c r="W376" s="23" t="str">
        <f t="shared" si="15"/>
        <v>-</v>
      </c>
      <c r="X376" s="23" t="str">
        <f t="shared" si="15"/>
        <v>-</v>
      </c>
    </row>
    <row r="377" spans="1:24" x14ac:dyDescent="0.25">
      <c r="A377" s="25"/>
      <c r="B377" s="25"/>
      <c r="C377" s="25"/>
      <c r="D377" s="25"/>
      <c r="E377" s="25"/>
      <c r="F377" s="25"/>
      <c r="G377" s="25"/>
      <c r="H377" s="25"/>
      <c r="J377" s="25"/>
      <c r="K377" s="25"/>
      <c r="L377" s="25"/>
      <c r="M377" s="25"/>
      <c r="N377" s="25"/>
      <c r="R377" s="20">
        <f t="shared" si="16"/>
        <v>0</v>
      </c>
      <c r="S377" s="25"/>
      <c r="T377" s="25"/>
      <c r="U377" s="25"/>
      <c r="V377" s="25"/>
      <c r="W377" s="23" t="str">
        <f t="shared" si="15"/>
        <v>-</v>
      </c>
      <c r="X377" s="23" t="str">
        <f t="shared" si="15"/>
        <v>-</v>
      </c>
    </row>
    <row r="378" spans="1:24" x14ac:dyDescent="0.25">
      <c r="A378" s="25"/>
      <c r="B378" s="25"/>
      <c r="C378" s="25"/>
      <c r="D378" s="25"/>
      <c r="E378" s="25"/>
      <c r="F378" s="25"/>
      <c r="G378" s="25"/>
      <c r="H378" s="25"/>
      <c r="J378" s="25"/>
      <c r="K378" s="25"/>
      <c r="L378" s="25"/>
      <c r="M378" s="25"/>
      <c r="N378" s="25"/>
      <c r="R378" s="20">
        <f t="shared" si="16"/>
        <v>0</v>
      </c>
      <c r="S378" s="25"/>
      <c r="T378" s="25"/>
      <c r="U378" s="25"/>
      <c r="V378" s="25"/>
      <c r="W378" s="23" t="str">
        <f t="shared" si="15"/>
        <v>-</v>
      </c>
      <c r="X378" s="23" t="str">
        <f t="shared" si="15"/>
        <v>-</v>
      </c>
    </row>
    <row r="379" spans="1:24" x14ac:dyDescent="0.25">
      <c r="A379" s="25"/>
      <c r="B379" s="25"/>
      <c r="C379" s="25"/>
      <c r="D379" s="25"/>
      <c r="E379" s="25"/>
      <c r="F379" s="25"/>
      <c r="G379" s="25"/>
      <c r="H379" s="25"/>
      <c r="J379" s="25"/>
      <c r="K379" s="25"/>
      <c r="L379" s="25"/>
      <c r="M379" s="25"/>
      <c r="N379" s="25"/>
      <c r="R379" s="20">
        <f t="shared" si="16"/>
        <v>0</v>
      </c>
      <c r="S379" s="25"/>
      <c r="T379" s="25"/>
      <c r="U379" s="25"/>
      <c r="V379" s="25"/>
      <c r="W379" s="23" t="str">
        <f t="shared" si="15"/>
        <v>-</v>
      </c>
      <c r="X379" s="23" t="str">
        <f t="shared" si="15"/>
        <v>-</v>
      </c>
    </row>
    <row r="380" spans="1:24" x14ac:dyDescent="0.25">
      <c r="A380" s="25"/>
      <c r="B380" s="25"/>
      <c r="C380" s="25"/>
      <c r="D380" s="25"/>
      <c r="E380" s="25"/>
      <c r="F380" s="25"/>
      <c r="G380" s="25"/>
      <c r="H380" s="25"/>
      <c r="J380" s="25"/>
      <c r="K380" s="25"/>
      <c r="L380" s="25"/>
      <c r="M380" s="25"/>
      <c r="N380" s="25"/>
      <c r="R380" s="20">
        <f t="shared" si="16"/>
        <v>0</v>
      </c>
      <c r="S380" s="25"/>
      <c r="T380" s="25"/>
      <c r="U380" s="25"/>
      <c r="V380" s="25"/>
      <c r="W380" s="23" t="str">
        <f t="shared" si="15"/>
        <v>-</v>
      </c>
      <c r="X380" s="23" t="str">
        <f t="shared" si="15"/>
        <v>-</v>
      </c>
    </row>
    <row r="381" spans="1:24" x14ac:dyDescent="0.25">
      <c r="A381" s="25"/>
      <c r="B381" s="25"/>
      <c r="C381" s="25"/>
      <c r="D381" s="25"/>
      <c r="E381" s="25"/>
      <c r="F381" s="25"/>
      <c r="G381" s="25"/>
      <c r="H381" s="25"/>
      <c r="J381" s="25"/>
      <c r="K381" s="25"/>
      <c r="L381" s="25"/>
      <c r="M381" s="25"/>
      <c r="N381" s="25"/>
      <c r="R381" s="20">
        <f t="shared" si="16"/>
        <v>0</v>
      </c>
      <c r="S381" s="25"/>
      <c r="T381" s="25"/>
      <c r="U381" s="25"/>
      <c r="V381" s="25"/>
      <c r="W381" s="23" t="str">
        <f t="shared" si="15"/>
        <v>-</v>
      </c>
      <c r="X381" s="23" t="str">
        <f t="shared" si="15"/>
        <v>-</v>
      </c>
    </row>
    <row r="382" spans="1:24" x14ac:dyDescent="0.25">
      <c r="A382" s="25"/>
      <c r="B382" s="25"/>
      <c r="C382" s="25"/>
      <c r="D382" s="25"/>
      <c r="E382" s="25"/>
      <c r="F382" s="25"/>
      <c r="G382" s="25"/>
      <c r="H382" s="25"/>
      <c r="J382" s="25"/>
      <c r="K382" s="25"/>
      <c r="L382" s="25"/>
      <c r="M382" s="25"/>
      <c r="N382" s="25"/>
      <c r="R382" s="20">
        <f t="shared" si="16"/>
        <v>0</v>
      </c>
      <c r="S382" s="25"/>
      <c r="T382" s="25"/>
      <c r="U382" s="25"/>
      <c r="V382" s="25"/>
      <c r="W382" s="23" t="str">
        <f t="shared" si="15"/>
        <v>-</v>
      </c>
      <c r="X382" s="23" t="str">
        <f t="shared" si="15"/>
        <v>-</v>
      </c>
    </row>
    <row r="383" spans="1:24" x14ac:dyDescent="0.25">
      <c r="A383" s="25"/>
      <c r="B383" s="25"/>
      <c r="C383" s="25"/>
      <c r="D383" s="25"/>
      <c r="E383" s="25"/>
      <c r="F383" s="25"/>
      <c r="G383" s="25"/>
      <c r="H383" s="25"/>
      <c r="J383" s="25"/>
      <c r="K383" s="25"/>
      <c r="L383" s="25"/>
      <c r="M383" s="25"/>
      <c r="N383" s="25"/>
      <c r="R383" s="20">
        <f t="shared" si="16"/>
        <v>0</v>
      </c>
      <c r="S383" s="25"/>
      <c r="T383" s="25"/>
      <c r="U383" s="25"/>
      <c r="V383" s="25"/>
      <c r="W383" s="23" t="str">
        <f t="shared" ref="W383:X403" si="17">IF((J383+L383/$X$6)&gt;0,(J383+L383/$X$6),"-")</f>
        <v>-</v>
      </c>
      <c r="X383" s="23" t="str">
        <f t="shared" si="17"/>
        <v>-</v>
      </c>
    </row>
    <row r="384" spans="1:24" x14ac:dyDescent="0.25">
      <c r="A384" s="25"/>
      <c r="B384" s="25"/>
      <c r="C384" s="25"/>
      <c r="D384" s="25"/>
      <c r="E384" s="25"/>
      <c r="F384" s="25"/>
      <c r="G384" s="25"/>
      <c r="H384" s="25"/>
      <c r="J384" s="25"/>
      <c r="K384" s="25"/>
      <c r="L384" s="25"/>
      <c r="M384" s="25"/>
      <c r="N384" s="25"/>
      <c r="R384" s="20">
        <f t="shared" si="16"/>
        <v>0</v>
      </c>
      <c r="S384" s="25"/>
      <c r="T384" s="25"/>
      <c r="U384" s="25"/>
      <c r="V384" s="25"/>
      <c r="W384" s="23" t="str">
        <f t="shared" si="17"/>
        <v>-</v>
      </c>
      <c r="X384" s="23" t="str">
        <f t="shared" si="17"/>
        <v>-</v>
      </c>
    </row>
    <row r="385" spans="1:24" x14ac:dyDescent="0.25">
      <c r="A385" s="25"/>
      <c r="B385" s="25"/>
      <c r="C385" s="25"/>
      <c r="D385" s="25"/>
      <c r="E385" s="25"/>
      <c r="F385" s="25"/>
      <c r="G385" s="25"/>
      <c r="H385" s="25"/>
      <c r="J385" s="25"/>
      <c r="K385" s="25"/>
      <c r="L385" s="25"/>
      <c r="M385" s="25"/>
      <c r="N385" s="25"/>
      <c r="R385" s="20">
        <f t="shared" si="16"/>
        <v>0</v>
      </c>
      <c r="S385" s="25"/>
      <c r="T385" s="25"/>
      <c r="U385" s="25"/>
      <c r="V385" s="25"/>
      <c r="W385" s="23" t="str">
        <f t="shared" si="17"/>
        <v>-</v>
      </c>
      <c r="X385" s="23" t="str">
        <f t="shared" si="17"/>
        <v>-</v>
      </c>
    </row>
    <row r="386" spans="1:24" x14ac:dyDescent="0.25">
      <c r="A386" s="25"/>
      <c r="B386" s="25"/>
      <c r="C386" s="25"/>
      <c r="D386" s="25"/>
      <c r="E386" s="25"/>
      <c r="F386" s="25"/>
      <c r="G386" s="25"/>
      <c r="H386" s="25"/>
      <c r="J386" s="25"/>
      <c r="K386" s="25"/>
      <c r="L386" s="25"/>
      <c r="M386" s="25"/>
      <c r="N386" s="25"/>
      <c r="R386" s="20">
        <f t="shared" si="16"/>
        <v>0</v>
      </c>
      <c r="S386" s="25"/>
      <c r="T386" s="25"/>
      <c r="U386" s="25"/>
      <c r="V386" s="25"/>
      <c r="W386" s="23" t="str">
        <f t="shared" si="17"/>
        <v>-</v>
      </c>
      <c r="X386" s="23" t="str">
        <f t="shared" si="17"/>
        <v>-</v>
      </c>
    </row>
    <row r="387" spans="1:24" x14ac:dyDescent="0.25">
      <c r="A387" s="25"/>
      <c r="B387" s="25"/>
      <c r="C387" s="25"/>
      <c r="D387" s="25"/>
      <c r="E387" s="25"/>
      <c r="F387" s="25"/>
      <c r="G387" s="25"/>
      <c r="H387" s="25"/>
      <c r="J387" s="25"/>
      <c r="K387" s="25"/>
      <c r="L387" s="25"/>
      <c r="M387" s="25"/>
      <c r="N387" s="25"/>
      <c r="R387" s="20">
        <f t="shared" si="16"/>
        <v>0</v>
      </c>
      <c r="S387" s="25"/>
      <c r="T387" s="25"/>
      <c r="U387" s="25"/>
      <c r="V387" s="25"/>
      <c r="W387" s="23" t="str">
        <f t="shared" si="17"/>
        <v>-</v>
      </c>
      <c r="X387" s="23" t="str">
        <f t="shared" si="17"/>
        <v>-</v>
      </c>
    </row>
    <row r="388" spans="1:24" x14ac:dyDescent="0.25">
      <c r="A388" s="25"/>
      <c r="B388" s="25"/>
      <c r="C388" s="25"/>
      <c r="D388" s="25"/>
      <c r="E388" s="25"/>
      <c r="F388" s="25"/>
      <c r="G388" s="25"/>
      <c r="H388" s="25"/>
      <c r="J388" s="25"/>
      <c r="K388" s="25"/>
      <c r="L388" s="25"/>
      <c r="M388" s="25"/>
      <c r="N388" s="25"/>
      <c r="R388" s="20">
        <f t="shared" si="16"/>
        <v>0</v>
      </c>
      <c r="S388" s="25"/>
      <c r="T388" s="25"/>
      <c r="U388" s="25"/>
      <c r="V388" s="25"/>
      <c r="W388" s="23" t="str">
        <f t="shared" si="17"/>
        <v>-</v>
      </c>
      <c r="X388" s="23" t="str">
        <f t="shared" si="17"/>
        <v>-</v>
      </c>
    </row>
    <row r="389" spans="1:24" x14ac:dyDescent="0.25">
      <c r="A389" s="25"/>
      <c r="B389" s="25"/>
      <c r="C389" s="25"/>
      <c r="D389" s="25"/>
      <c r="E389" s="25"/>
      <c r="F389" s="25"/>
      <c r="G389" s="25"/>
      <c r="H389" s="25"/>
      <c r="J389" s="25"/>
      <c r="K389" s="25"/>
      <c r="L389" s="25"/>
      <c r="M389" s="25"/>
      <c r="N389" s="25"/>
      <c r="R389" s="20">
        <f t="shared" si="16"/>
        <v>0</v>
      </c>
      <c r="S389" s="25"/>
      <c r="T389" s="25"/>
      <c r="U389" s="25"/>
      <c r="V389" s="25"/>
      <c r="W389" s="23" t="str">
        <f t="shared" si="17"/>
        <v>-</v>
      </c>
      <c r="X389" s="23" t="str">
        <f t="shared" si="17"/>
        <v>-</v>
      </c>
    </row>
    <row r="390" spans="1:24" x14ac:dyDescent="0.25">
      <c r="A390" s="25"/>
      <c r="B390" s="25"/>
      <c r="C390" s="25"/>
      <c r="D390" s="25"/>
      <c r="E390" s="25"/>
      <c r="F390" s="25"/>
      <c r="G390" s="25"/>
      <c r="H390" s="25"/>
      <c r="J390" s="25"/>
      <c r="K390" s="25"/>
      <c r="L390" s="25"/>
      <c r="M390" s="25"/>
      <c r="N390" s="25"/>
      <c r="R390" s="20">
        <f t="shared" si="16"/>
        <v>0</v>
      </c>
      <c r="S390" s="25"/>
      <c r="T390" s="25"/>
      <c r="U390" s="25"/>
      <c r="V390" s="25"/>
      <c r="W390" s="23" t="str">
        <f t="shared" si="17"/>
        <v>-</v>
      </c>
      <c r="X390" s="23" t="str">
        <f t="shared" si="17"/>
        <v>-</v>
      </c>
    </row>
    <row r="391" spans="1:24" x14ac:dyDescent="0.25">
      <c r="A391" s="25"/>
      <c r="B391" s="25"/>
      <c r="C391" s="25"/>
      <c r="D391" s="25"/>
      <c r="E391" s="25"/>
      <c r="F391" s="25"/>
      <c r="G391" s="25"/>
      <c r="H391" s="25"/>
      <c r="J391" s="25"/>
      <c r="K391" s="25"/>
      <c r="L391" s="25"/>
      <c r="M391" s="25"/>
      <c r="N391" s="25"/>
      <c r="R391" s="20">
        <f t="shared" si="16"/>
        <v>0</v>
      </c>
      <c r="S391" s="25"/>
      <c r="T391" s="25"/>
      <c r="U391" s="25"/>
      <c r="V391" s="25"/>
      <c r="W391" s="23" t="str">
        <f t="shared" si="17"/>
        <v>-</v>
      </c>
      <c r="X391" s="23" t="str">
        <f t="shared" si="17"/>
        <v>-</v>
      </c>
    </row>
    <row r="392" spans="1:24" x14ac:dyDescent="0.25">
      <c r="A392" s="25"/>
      <c r="B392" s="25"/>
      <c r="C392" s="25"/>
      <c r="D392" s="25"/>
      <c r="E392" s="25"/>
      <c r="F392" s="25"/>
      <c r="G392" s="25"/>
      <c r="H392" s="25"/>
      <c r="J392" s="25"/>
      <c r="K392" s="25"/>
      <c r="L392" s="25"/>
      <c r="M392" s="25"/>
      <c r="N392" s="25"/>
      <c r="R392" s="20">
        <f t="shared" si="16"/>
        <v>0</v>
      </c>
      <c r="S392" s="25"/>
      <c r="T392" s="25"/>
      <c r="U392" s="25"/>
      <c r="V392" s="25"/>
      <c r="W392" s="23" t="str">
        <f t="shared" si="17"/>
        <v>-</v>
      </c>
      <c r="X392" s="23" t="str">
        <f t="shared" si="17"/>
        <v>-</v>
      </c>
    </row>
    <row r="393" spans="1:24" x14ac:dyDescent="0.25">
      <c r="A393" s="25"/>
      <c r="B393" s="25"/>
      <c r="C393" s="25"/>
      <c r="D393" s="25"/>
      <c r="E393" s="25"/>
      <c r="F393" s="25"/>
      <c r="G393" s="25"/>
      <c r="H393" s="25"/>
      <c r="J393" s="25"/>
      <c r="K393" s="25"/>
      <c r="L393" s="25"/>
      <c r="M393" s="25"/>
      <c r="N393" s="25"/>
      <c r="R393" s="20">
        <f t="shared" si="16"/>
        <v>0</v>
      </c>
      <c r="S393" s="25"/>
      <c r="T393" s="25"/>
      <c r="U393" s="25"/>
      <c r="V393" s="25"/>
      <c r="W393" s="23" t="str">
        <f t="shared" si="17"/>
        <v>-</v>
      </c>
      <c r="X393" s="23" t="str">
        <f t="shared" si="17"/>
        <v>-</v>
      </c>
    </row>
    <row r="394" spans="1:24" x14ac:dyDescent="0.25">
      <c r="A394" s="25"/>
      <c r="B394" s="25"/>
      <c r="C394" s="25"/>
      <c r="D394" s="25"/>
      <c r="E394" s="25"/>
      <c r="F394" s="25"/>
      <c r="G394" s="25"/>
      <c r="H394" s="25"/>
      <c r="J394" s="25"/>
      <c r="K394" s="25"/>
      <c r="L394" s="25"/>
      <c r="M394" s="25"/>
      <c r="N394" s="25"/>
      <c r="R394" s="20">
        <f t="shared" si="16"/>
        <v>0</v>
      </c>
      <c r="S394" s="25"/>
      <c r="T394" s="25"/>
      <c r="U394" s="25"/>
      <c r="V394" s="25"/>
      <c r="W394" s="23" t="str">
        <f t="shared" si="17"/>
        <v>-</v>
      </c>
      <c r="X394" s="23" t="str">
        <f t="shared" si="17"/>
        <v>-</v>
      </c>
    </row>
    <row r="395" spans="1:24" x14ac:dyDescent="0.25">
      <c r="A395" s="25"/>
      <c r="B395" s="25"/>
      <c r="C395" s="25"/>
      <c r="D395" s="25"/>
      <c r="E395" s="25"/>
      <c r="F395" s="25"/>
      <c r="G395" s="25"/>
      <c r="H395" s="25"/>
      <c r="J395" s="25"/>
      <c r="K395" s="25"/>
      <c r="L395" s="25"/>
      <c r="M395" s="25"/>
      <c r="N395" s="25"/>
      <c r="R395" s="20">
        <f t="shared" si="16"/>
        <v>0</v>
      </c>
      <c r="S395" s="25"/>
      <c r="T395" s="25"/>
      <c r="U395" s="25"/>
      <c r="V395" s="25"/>
      <c r="W395" s="23" t="str">
        <f t="shared" si="17"/>
        <v>-</v>
      </c>
      <c r="X395" s="23" t="str">
        <f t="shared" si="17"/>
        <v>-</v>
      </c>
    </row>
    <row r="396" spans="1:24" x14ac:dyDescent="0.25">
      <c r="A396" s="25"/>
      <c r="B396" s="25"/>
      <c r="C396" s="25"/>
      <c r="D396" s="25"/>
      <c r="E396" s="25"/>
      <c r="F396" s="25"/>
      <c r="G396" s="25"/>
      <c r="H396" s="25"/>
      <c r="J396" s="25"/>
      <c r="K396" s="25"/>
      <c r="L396" s="25"/>
      <c r="M396" s="25"/>
      <c r="N396" s="25"/>
      <c r="R396" s="20">
        <f t="shared" si="16"/>
        <v>0</v>
      </c>
      <c r="S396" s="25"/>
      <c r="T396" s="25"/>
      <c r="U396" s="25"/>
      <c r="V396" s="25"/>
      <c r="W396" s="23" t="str">
        <f t="shared" si="17"/>
        <v>-</v>
      </c>
      <c r="X396" s="23" t="str">
        <f t="shared" si="17"/>
        <v>-</v>
      </c>
    </row>
    <row r="397" spans="1:24" x14ac:dyDescent="0.25">
      <c r="A397" s="25"/>
      <c r="B397" s="25"/>
      <c r="C397" s="25"/>
      <c r="D397" s="25"/>
      <c r="E397" s="25"/>
      <c r="F397" s="25"/>
      <c r="G397" s="25"/>
      <c r="H397" s="25"/>
      <c r="J397" s="25"/>
      <c r="K397" s="25"/>
      <c r="L397" s="25"/>
      <c r="M397" s="25"/>
      <c r="N397" s="25"/>
      <c r="R397" s="20">
        <f t="shared" si="16"/>
        <v>0</v>
      </c>
      <c r="S397" s="25"/>
      <c r="T397" s="25"/>
      <c r="U397" s="25"/>
      <c r="V397" s="25"/>
      <c r="W397" s="23" t="str">
        <f t="shared" si="17"/>
        <v>-</v>
      </c>
      <c r="X397" s="23" t="str">
        <f t="shared" si="17"/>
        <v>-</v>
      </c>
    </row>
    <row r="398" spans="1:24" x14ac:dyDescent="0.25">
      <c r="A398" s="25"/>
      <c r="B398" s="25"/>
      <c r="C398" s="25"/>
      <c r="D398" s="25"/>
      <c r="E398" s="25"/>
      <c r="F398" s="25"/>
      <c r="G398" s="25"/>
      <c r="H398" s="25"/>
      <c r="J398" s="25"/>
      <c r="K398" s="25"/>
      <c r="L398" s="25"/>
      <c r="M398" s="25"/>
      <c r="N398" s="25"/>
      <c r="R398" s="20">
        <f t="shared" si="16"/>
        <v>0</v>
      </c>
      <c r="S398" s="25"/>
      <c r="T398" s="25"/>
      <c r="U398" s="25"/>
      <c r="V398" s="25"/>
      <c r="W398" s="23" t="str">
        <f t="shared" si="17"/>
        <v>-</v>
      </c>
      <c r="X398" s="23" t="str">
        <f t="shared" si="17"/>
        <v>-</v>
      </c>
    </row>
    <row r="399" spans="1:24" x14ac:dyDescent="0.25">
      <c r="A399" s="25"/>
      <c r="B399" s="25"/>
      <c r="C399" s="25"/>
      <c r="D399" s="25"/>
      <c r="E399" s="25"/>
      <c r="F399" s="25"/>
      <c r="G399" s="25"/>
      <c r="H399" s="25"/>
      <c r="J399" s="25"/>
      <c r="K399" s="25"/>
      <c r="L399" s="25"/>
      <c r="M399" s="25"/>
      <c r="N399" s="25"/>
      <c r="R399" s="20">
        <f t="shared" si="16"/>
        <v>0</v>
      </c>
      <c r="S399" s="25"/>
      <c r="T399" s="25"/>
      <c r="U399" s="25"/>
      <c r="V399" s="25"/>
      <c r="W399" s="23" t="str">
        <f t="shared" si="17"/>
        <v>-</v>
      </c>
      <c r="X399" s="23" t="str">
        <f t="shared" si="17"/>
        <v>-</v>
      </c>
    </row>
    <row r="400" spans="1:24" x14ac:dyDescent="0.25">
      <c r="A400" s="25"/>
      <c r="B400" s="25"/>
      <c r="C400" s="25"/>
      <c r="D400" s="25"/>
      <c r="E400" s="25"/>
      <c r="F400" s="25"/>
      <c r="G400" s="25"/>
      <c r="H400" s="25"/>
      <c r="J400" s="25"/>
      <c r="K400" s="25"/>
      <c r="L400" s="25"/>
      <c r="M400" s="25"/>
      <c r="N400" s="25"/>
      <c r="R400" s="20">
        <f t="shared" si="16"/>
        <v>0</v>
      </c>
      <c r="S400" s="25"/>
      <c r="T400" s="25"/>
      <c r="U400" s="25"/>
      <c r="V400" s="25"/>
      <c r="W400" s="23" t="str">
        <f t="shared" si="17"/>
        <v>-</v>
      </c>
      <c r="X400" s="23" t="str">
        <f t="shared" si="17"/>
        <v>-</v>
      </c>
    </row>
    <row r="401" spans="1:24" x14ac:dyDescent="0.25">
      <c r="A401" s="25"/>
      <c r="B401" s="25"/>
      <c r="C401" s="25"/>
      <c r="D401" s="25"/>
      <c r="E401" s="25"/>
      <c r="F401" s="25"/>
      <c r="G401" s="25"/>
      <c r="H401" s="25"/>
      <c r="J401" s="25"/>
      <c r="K401" s="25"/>
      <c r="L401" s="25"/>
      <c r="M401" s="25"/>
      <c r="N401" s="25"/>
      <c r="R401" s="20">
        <f t="shared" si="16"/>
        <v>0</v>
      </c>
      <c r="S401" s="25"/>
      <c r="T401" s="25"/>
      <c r="U401" s="25"/>
      <c r="V401" s="25"/>
      <c r="W401" s="23" t="str">
        <f t="shared" si="17"/>
        <v>-</v>
      </c>
      <c r="X401" s="23" t="str">
        <f t="shared" si="17"/>
        <v>-</v>
      </c>
    </row>
    <row r="402" spans="1:24" x14ac:dyDescent="0.25">
      <c r="A402" s="25"/>
      <c r="B402" s="25"/>
      <c r="C402" s="25"/>
      <c r="D402" s="25"/>
      <c r="E402" s="25"/>
      <c r="F402" s="25"/>
      <c r="G402" s="25"/>
      <c r="H402" s="25"/>
      <c r="J402" s="25"/>
      <c r="K402" s="25"/>
      <c r="L402" s="25"/>
      <c r="M402" s="25"/>
      <c r="N402" s="25"/>
      <c r="R402" s="20">
        <f t="shared" si="16"/>
        <v>0</v>
      </c>
      <c r="S402" s="25"/>
      <c r="T402" s="25"/>
      <c r="U402" s="25"/>
      <c r="V402" s="25"/>
      <c r="W402" s="23" t="str">
        <f t="shared" si="17"/>
        <v>-</v>
      </c>
      <c r="X402" s="23" t="str">
        <f t="shared" si="17"/>
        <v>-</v>
      </c>
    </row>
    <row r="403" spans="1:24" x14ac:dyDescent="0.25">
      <c r="A403" s="25"/>
      <c r="B403" s="25"/>
      <c r="C403" s="25"/>
      <c r="D403" s="25"/>
      <c r="E403" s="25"/>
      <c r="F403" s="25"/>
      <c r="G403" s="25"/>
      <c r="H403" s="25"/>
      <c r="J403" s="25"/>
      <c r="K403" s="25"/>
      <c r="L403" s="25"/>
      <c r="M403" s="25"/>
      <c r="N403" s="25"/>
      <c r="R403" s="20">
        <f t="shared" si="16"/>
        <v>0</v>
      </c>
      <c r="S403" s="25"/>
      <c r="T403" s="25"/>
      <c r="U403" s="25"/>
      <c r="V403" s="25"/>
      <c r="W403" s="23" t="str">
        <f t="shared" si="17"/>
        <v>-</v>
      </c>
      <c r="X403" s="23" t="str">
        <f t="shared" si="17"/>
        <v>-</v>
      </c>
    </row>
  </sheetData>
  <mergeCells count="1">
    <mergeCell ref="A1:B3"/>
  </mergeCells>
  <phoneticPr fontId="4" type="noConversion"/>
  <dataValidations count="5">
    <dataValidation type="list" allowBlank="1" showInputMessage="1" showErrorMessage="1" sqref="S9:S10 S12 S14:S22 S24:S31 S33:S38 S40:S44 S46:S403">
      <formula1>$AC$9:$AC$34</formula1>
    </dataValidation>
    <dataValidation type="list" allowBlank="1" showInputMessage="1" showErrorMessage="1" sqref="S13 S32 S39">
      <formula1>$AC$9:$AC$38</formula1>
    </dataValidation>
    <dataValidation type="list" allowBlank="1" showInputMessage="1" showErrorMessage="1" sqref="S23">
      <formula1>$AC$9:$AC$37</formula1>
    </dataValidation>
    <dataValidation type="list" allowBlank="1" showInputMessage="1" showErrorMessage="1" sqref="S11">
      <formula1>$AC$9:$AC$41</formula1>
    </dataValidation>
    <dataValidation type="list" allowBlank="1" showInputMessage="1" showErrorMessage="1" sqref="S45">
      <formula1>$AC$9:$AC$47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1"/>
  <sheetViews>
    <sheetView showGridLines="0" zoomScale="80" zoomScaleNormal="80" workbookViewId="0">
      <pane ySplit="8" topLeftCell="A30" activePane="bottomLeft" state="frozen"/>
      <selection pane="bottomLeft" activeCell="C62" sqref="C62"/>
    </sheetView>
  </sheetViews>
  <sheetFormatPr defaultColWidth="8.85546875" defaultRowHeight="12" x14ac:dyDescent="0.25"/>
  <cols>
    <col min="1" max="1" width="16.28515625" style="2" customWidth="1"/>
    <col min="2" max="2" width="12.85546875" style="2" bestFit="1" customWidth="1"/>
    <col min="3" max="3" width="9.28515625" style="2" bestFit="1" customWidth="1"/>
    <col min="4" max="4" width="50.7109375" style="2" bestFit="1" customWidth="1"/>
    <col min="5" max="5" width="6.5703125" style="2" bestFit="1" customWidth="1"/>
    <col min="6" max="6" width="11" style="2" bestFit="1" customWidth="1"/>
    <col min="7" max="7" width="13.85546875" style="2" customWidth="1"/>
    <col min="8" max="8" width="12.85546875" style="2" bestFit="1" customWidth="1"/>
    <col min="9" max="9" width="8.85546875" style="2" customWidth="1"/>
    <col min="10" max="11" width="12.85546875" style="2" customWidth="1"/>
    <col min="12" max="12" width="14.28515625" style="2" customWidth="1"/>
    <col min="13" max="13" width="12.85546875" style="2" customWidth="1"/>
    <col min="14" max="14" width="8.85546875" style="2"/>
    <col min="15" max="15" width="11.42578125" style="2" customWidth="1"/>
    <col min="16" max="16" width="12.85546875" style="2" customWidth="1"/>
    <col min="17" max="17" width="8.85546875" style="2"/>
    <col min="18" max="18" width="11" style="2" bestFit="1" customWidth="1"/>
    <col min="19" max="19" width="30.5703125" style="2" customWidth="1"/>
    <col min="20" max="20" width="16.28515625" style="2" bestFit="1" customWidth="1"/>
    <col min="21" max="21" width="15.5703125" style="2" bestFit="1" customWidth="1"/>
    <col min="22" max="22" width="18.7109375" style="2" bestFit="1" customWidth="1"/>
    <col min="23" max="23" width="18.7109375" style="2" customWidth="1"/>
    <col min="24" max="24" width="17.85546875" style="2" bestFit="1" customWidth="1"/>
    <col min="25" max="28" width="8.85546875" style="2"/>
    <col min="29" max="29" width="25.140625" style="2" bestFit="1" customWidth="1"/>
    <col min="30" max="43" width="8.85546875" style="2"/>
    <col min="44" max="44" width="25.140625" style="2" bestFit="1" customWidth="1"/>
    <col min="45" max="16384" width="8.85546875" style="2"/>
  </cols>
  <sheetData>
    <row r="1" spans="1:29" x14ac:dyDescent="0.25">
      <c r="A1" s="138" t="s">
        <v>110</v>
      </c>
      <c r="B1" s="138"/>
      <c r="I1" s="3" t="s">
        <v>78</v>
      </c>
      <c r="J1" s="8">
        <f>'11'!J4</f>
        <v>43656.540000000103</v>
      </c>
      <c r="K1" s="4"/>
      <c r="L1" s="10">
        <f>'11'!L4</f>
        <v>356400.80000000144</v>
      </c>
    </row>
    <row r="2" spans="1:29" x14ac:dyDescent="0.25">
      <c r="A2" s="138"/>
      <c r="B2" s="138"/>
      <c r="I2" s="3" t="s">
        <v>80</v>
      </c>
      <c r="J2" s="9">
        <f>J6</f>
        <v>506989.2</v>
      </c>
      <c r="K2" s="4"/>
      <c r="L2" s="11">
        <f>L6</f>
        <v>2339819.5300000003</v>
      </c>
    </row>
    <row r="3" spans="1:29" x14ac:dyDescent="0.25">
      <c r="A3" s="138"/>
      <c r="B3" s="138"/>
      <c r="I3" s="3" t="s">
        <v>79</v>
      </c>
      <c r="J3" s="9">
        <f>K6</f>
        <v>514097.74000000005</v>
      </c>
      <c r="K3" s="4"/>
      <c r="L3" s="11">
        <f>M6</f>
        <v>2271055.38</v>
      </c>
    </row>
    <row r="4" spans="1:29" x14ac:dyDescent="0.25">
      <c r="A4" s="2" t="s">
        <v>121</v>
      </c>
      <c r="I4" s="3" t="s">
        <v>81</v>
      </c>
      <c r="J4" s="13">
        <f>J1+J2-J3</f>
        <v>36548.000000000058</v>
      </c>
      <c r="K4" s="4"/>
      <c r="L4" s="14">
        <f>L1+L2-L3</f>
        <v>425164.95000000205</v>
      </c>
    </row>
    <row r="5" spans="1:29" x14ac:dyDescent="0.25">
      <c r="A5" s="12">
        <f>+J4</f>
        <v>36548.000000000058</v>
      </c>
      <c r="B5" s="33" t="b">
        <f>A5=J4</f>
        <v>1</v>
      </c>
    </row>
    <row r="6" spans="1:29" x14ac:dyDescent="0.25">
      <c r="A6" s="45">
        <f>+L4</f>
        <v>425164.95000000205</v>
      </c>
      <c r="B6" s="33" t="b">
        <f>A6=L4</f>
        <v>1</v>
      </c>
      <c r="I6" s="2" t="s">
        <v>77</v>
      </c>
      <c r="J6" s="5">
        <f>SUM(J9:J2685)</f>
        <v>506989.2</v>
      </c>
      <c r="K6" s="5">
        <f>SUM(K9:K2685)</f>
        <v>514097.74000000005</v>
      </c>
      <c r="L6" s="6">
        <f>SUM(L9:L2685)</f>
        <v>2339819.5300000003</v>
      </c>
      <c r="M6" s="6">
        <f>SUM(M9:M2685)</f>
        <v>2271055.38</v>
      </c>
      <c r="V6" s="2" t="s">
        <v>104</v>
      </c>
      <c r="X6" s="21">
        <v>56.758000000000003</v>
      </c>
    </row>
    <row r="8" spans="1:29" ht="12.75" thickBot="1" x14ac:dyDescent="0.3">
      <c r="A8" s="28" t="s">
        <v>0</v>
      </c>
      <c r="B8" s="28" t="s">
        <v>1</v>
      </c>
      <c r="C8" s="28" t="s">
        <v>2</v>
      </c>
      <c r="D8" s="28" t="s">
        <v>3</v>
      </c>
      <c r="E8" s="28" t="s">
        <v>4</v>
      </c>
      <c r="F8" s="28" t="s">
        <v>5</v>
      </c>
      <c r="G8" s="29" t="s">
        <v>6</v>
      </c>
      <c r="H8" s="29" t="s">
        <v>7</v>
      </c>
      <c r="J8" s="26" t="s">
        <v>73</v>
      </c>
      <c r="K8" s="26" t="s">
        <v>74</v>
      </c>
      <c r="L8" s="26" t="s">
        <v>75</v>
      </c>
      <c r="M8" s="26" t="s">
        <v>76</v>
      </c>
      <c r="N8" s="25"/>
      <c r="P8" s="7" t="s">
        <v>101</v>
      </c>
      <c r="R8" s="2" t="s">
        <v>103</v>
      </c>
      <c r="S8" s="24" t="s">
        <v>105</v>
      </c>
      <c r="T8" s="24" t="s">
        <v>106</v>
      </c>
      <c r="U8" s="24" t="s">
        <v>107</v>
      </c>
      <c r="V8" s="24" t="s">
        <v>108</v>
      </c>
      <c r="W8" s="22" t="s">
        <v>73</v>
      </c>
      <c r="X8" s="22" t="s">
        <v>74</v>
      </c>
      <c r="AC8" s="19" t="s">
        <v>102</v>
      </c>
    </row>
    <row r="9" spans="1:29" ht="14.25" thickTop="1" x14ac:dyDescent="0.25">
      <c r="A9" s="30">
        <v>42348</v>
      </c>
      <c r="B9" s="31" t="s">
        <v>8</v>
      </c>
      <c r="C9" s="32" t="s">
        <v>55</v>
      </c>
      <c r="D9" s="32" t="s">
        <v>673</v>
      </c>
      <c r="E9" s="32">
        <v>0</v>
      </c>
      <c r="F9" s="32">
        <v>0</v>
      </c>
      <c r="G9" s="27">
        <v>0</v>
      </c>
      <c r="H9" s="27">
        <v>5000</v>
      </c>
      <c r="J9" s="27">
        <v>0</v>
      </c>
      <c r="K9" s="27">
        <v>5000</v>
      </c>
      <c r="L9" s="25"/>
      <c r="M9" s="27"/>
      <c r="N9" s="25"/>
      <c r="O9" s="2" t="b">
        <f t="shared" ref="O9:O57" si="0">IF(SUM(J9:M9)&gt;0,SUM(E9:H9)=SUM(J9:M9),"검토요망")</f>
        <v>1</v>
      </c>
      <c r="P9" s="12">
        <f>J1+J9-K9</f>
        <v>38656.540000000103</v>
      </c>
      <c r="R9" s="20">
        <f>A9</f>
        <v>42348</v>
      </c>
      <c r="S9" s="25" t="s">
        <v>168</v>
      </c>
      <c r="T9" s="25">
        <v>1</v>
      </c>
      <c r="U9" s="25" t="s">
        <v>211</v>
      </c>
      <c r="V9" s="25"/>
      <c r="W9" s="23" t="str">
        <f t="shared" ref="W9:X18" si="1">IF((J9+L9/$X$6)&gt;0,(J9+L9/$X$6),"-")</f>
        <v>-</v>
      </c>
      <c r="X9" s="23">
        <f>IF((K9+M9/$X$6)&gt;0,(K9+M9/$X$6),"-")</f>
        <v>5000</v>
      </c>
      <c r="AC9" s="15" t="s">
        <v>83</v>
      </c>
    </row>
    <row r="10" spans="1:29" ht="13.5" x14ac:dyDescent="0.25">
      <c r="A10" s="30">
        <v>42348</v>
      </c>
      <c r="B10" s="31" t="s">
        <v>8</v>
      </c>
      <c r="C10" s="32" t="s">
        <v>9</v>
      </c>
      <c r="D10" s="32" t="s">
        <v>470</v>
      </c>
      <c r="E10" s="32">
        <v>0</v>
      </c>
      <c r="F10" s="32">
        <v>0</v>
      </c>
      <c r="G10" s="27">
        <v>0</v>
      </c>
      <c r="H10" s="27">
        <v>20000</v>
      </c>
      <c r="J10" s="27">
        <v>0</v>
      </c>
      <c r="K10" s="27">
        <v>20000</v>
      </c>
      <c r="L10" s="25"/>
      <c r="M10" s="27"/>
      <c r="N10" s="25"/>
      <c r="O10" s="2" t="b">
        <f t="shared" si="0"/>
        <v>1</v>
      </c>
      <c r="P10" s="12">
        <f t="shared" ref="P10:P57" si="2">P9+J10-K10</f>
        <v>18656.540000000103</v>
      </c>
      <c r="R10" s="20">
        <f t="shared" ref="R10:R56" si="3">A10</f>
        <v>42348</v>
      </c>
      <c r="S10" s="25" t="s">
        <v>275</v>
      </c>
      <c r="T10" s="25">
        <v>1</v>
      </c>
      <c r="U10" s="25" t="s">
        <v>705</v>
      </c>
      <c r="V10" s="25"/>
      <c r="W10" s="23" t="str">
        <f t="shared" si="1"/>
        <v>-</v>
      </c>
      <c r="X10" s="23">
        <f t="shared" si="1"/>
        <v>20000</v>
      </c>
      <c r="AC10" s="16" t="s">
        <v>89</v>
      </c>
    </row>
    <row r="11" spans="1:29" ht="13.5" x14ac:dyDescent="0.25">
      <c r="A11" s="30">
        <v>42348</v>
      </c>
      <c r="B11" s="31" t="s">
        <v>8</v>
      </c>
      <c r="C11" s="32" t="s">
        <v>29</v>
      </c>
      <c r="D11" s="32" t="s">
        <v>674</v>
      </c>
      <c r="E11" s="32">
        <v>0</v>
      </c>
      <c r="F11" s="32">
        <v>0</v>
      </c>
      <c r="G11" s="27">
        <v>0</v>
      </c>
      <c r="H11" s="27">
        <v>7.7</v>
      </c>
      <c r="J11" s="27">
        <v>0</v>
      </c>
      <c r="K11" s="27">
        <v>7.7</v>
      </c>
      <c r="L11" s="25"/>
      <c r="M11" s="27"/>
      <c r="N11" s="25"/>
      <c r="O11" s="2" t="b">
        <f t="shared" si="0"/>
        <v>1</v>
      </c>
      <c r="P11" s="12">
        <f t="shared" si="2"/>
        <v>18648.840000000102</v>
      </c>
      <c r="R11" s="20">
        <f t="shared" si="3"/>
        <v>42348</v>
      </c>
      <c r="S11" s="25" t="s">
        <v>159</v>
      </c>
      <c r="T11" s="25">
        <v>1</v>
      </c>
      <c r="U11" s="25" t="s">
        <v>705</v>
      </c>
      <c r="V11" s="25"/>
      <c r="W11" s="23" t="str">
        <f t="shared" si="1"/>
        <v>-</v>
      </c>
      <c r="X11" s="23">
        <f t="shared" si="1"/>
        <v>7.7</v>
      </c>
      <c r="AC11" s="16" t="s">
        <v>90</v>
      </c>
    </row>
    <row r="12" spans="1:29" ht="13.5" x14ac:dyDescent="0.25">
      <c r="A12" s="30">
        <v>42348</v>
      </c>
      <c r="B12" s="31" t="s">
        <v>8</v>
      </c>
      <c r="C12" s="32" t="s">
        <v>29</v>
      </c>
      <c r="D12" s="32" t="s">
        <v>675</v>
      </c>
      <c r="E12" s="32">
        <v>0</v>
      </c>
      <c r="F12" s="32">
        <v>0</v>
      </c>
      <c r="G12" s="27">
        <v>0</v>
      </c>
      <c r="H12" s="27">
        <v>5.83</v>
      </c>
      <c r="J12" s="27">
        <v>0</v>
      </c>
      <c r="K12" s="27">
        <v>5.83</v>
      </c>
      <c r="L12" s="25"/>
      <c r="M12" s="27"/>
      <c r="N12" s="25"/>
      <c r="O12" s="2" t="b">
        <f t="shared" si="0"/>
        <v>1</v>
      </c>
      <c r="P12" s="12">
        <f t="shared" si="2"/>
        <v>18643.0100000001</v>
      </c>
      <c r="R12" s="20">
        <f t="shared" si="3"/>
        <v>42348</v>
      </c>
      <c r="S12" s="25" t="s">
        <v>159</v>
      </c>
      <c r="T12" s="25">
        <v>2</v>
      </c>
      <c r="U12" s="25" t="s">
        <v>705</v>
      </c>
      <c r="V12" s="25"/>
      <c r="W12" s="23" t="str">
        <f t="shared" si="1"/>
        <v>-</v>
      </c>
      <c r="X12" s="23">
        <f t="shared" si="1"/>
        <v>5.83</v>
      </c>
      <c r="AC12" s="16" t="s">
        <v>92</v>
      </c>
    </row>
    <row r="13" spans="1:29" ht="13.5" x14ac:dyDescent="0.25">
      <c r="A13" s="30">
        <v>42348</v>
      </c>
      <c r="B13" s="31" t="s">
        <v>8</v>
      </c>
      <c r="C13" s="32" t="s">
        <v>60</v>
      </c>
      <c r="D13" s="32" t="s">
        <v>676</v>
      </c>
      <c r="E13" s="32">
        <v>0</v>
      </c>
      <c r="F13" s="32">
        <v>0</v>
      </c>
      <c r="G13" s="27">
        <v>38000</v>
      </c>
      <c r="H13" s="27">
        <v>0</v>
      </c>
      <c r="J13" s="27">
        <v>38000</v>
      </c>
      <c r="K13" s="27">
        <v>0</v>
      </c>
      <c r="L13" s="25"/>
      <c r="M13" s="27"/>
      <c r="N13" s="25"/>
      <c r="O13" s="2" t="b">
        <f t="shared" si="0"/>
        <v>1</v>
      </c>
      <c r="P13" s="12">
        <f t="shared" si="2"/>
        <v>56643.010000000097</v>
      </c>
      <c r="R13" s="20">
        <f t="shared" si="3"/>
        <v>42348</v>
      </c>
      <c r="S13" s="25" t="s">
        <v>670</v>
      </c>
      <c r="T13" s="25">
        <v>1</v>
      </c>
      <c r="U13" s="25" t="s">
        <v>706</v>
      </c>
      <c r="V13" s="25"/>
      <c r="W13" s="23">
        <f t="shared" si="1"/>
        <v>38000</v>
      </c>
      <c r="X13" s="23" t="str">
        <f t="shared" si="1"/>
        <v>-</v>
      </c>
      <c r="AC13" s="16" t="s">
        <v>95</v>
      </c>
    </row>
    <row r="14" spans="1:29" ht="13.5" x14ac:dyDescent="0.25">
      <c r="A14" s="30">
        <v>42348</v>
      </c>
      <c r="B14" s="31" t="s">
        <v>8</v>
      </c>
      <c r="C14" s="32" t="s">
        <v>29</v>
      </c>
      <c r="D14" s="32" t="s">
        <v>677</v>
      </c>
      <c r="E14" s="32">
        <v>0</v>
      </c>
      <c r="F14" s="32">
        <v>0</v>
      </c>
      <c r="G14" s="27">
        <v>0</v>
      </c>
      <c r="H14" s="27">
        <v>34.5</v>
      </c>
      <c r="J14" s="27">
        <v>0</v>
      </c>
      <c r="K14" s="27">
        <v>34.5</v>
      </c>
      <c r="L14" s="25"/>
      <c r="M14" s="27"/>
      <c r="N14" s="25"/>
      <c r="O14" s="2" t="b">
        <f t="shared" si="0"/>
        <v>1</v>
      </c>
      <c r="P14" s="12">
        <f t="shared" si="2"/>
        <v>56608.510000000097</v>
      </c>
      <c r="R14" s="20">
        <f t="shared" si="3"/>
        <v>42348</v>
      </c>
      <c r="S14" s="25" t="s">
        <v>159</v>
      </c>
      <c r="T14" s="25">
        <v>3</v>
      </c>
      <c r="U14" s="25" t="s">
        <v>705</v>
      </c>
      <c r="V14" s="25"/>
      <c r="W14" s="23" t="str">
        <f t="shared" si="1"/>
        <v>-</v>
      </c>
      <c r="X14" s="23">
        <f t="shared" si="1"/>
        <v>34.5</v>
      </c>
      <c r="AC14" s="16" t="s">
        <v>88</v>
      </c>
    </row>
    <row r="15" spans="1:29" ht="13.5" x14ac:dyDescent="0.25">
      <c r="A15" s="30">
        <v>42348</v>
      </c>
      <c r="B15" s="31" t="s">
        <v>13</v>
      </c>
      <c r="C15" s="32" t="s">
        <v>66</v>
      </c>
      <c r="D15" s="32" t="s">
        <v>68</v>
      </c>
      <c r="E15" s="32">
        <v>0</v>
      </c>
      <c r="F15" s="32">
        <v>0</v>
      </c>
      <c r="G15" s="27">
        <v>0</v>
      </c>
      <c r="H15" s="27">
        <v>21636</v>
      </c>
      <c r="J15" s="27"/>
      <c r="K15" s="27"/>
      <c r="L15" s="25"/>
      <c r="M15" s="27">
        <v>21636</v>
      </c>
      <c r="N15" s="25"/>
      <c r="O15" s="2" t="b">
        <f t="shared" si="0"/>
        <v>1</v>
      </c>
      <c r="P15" s="12">
        <f t="shared" si="2"/>
        <v>56608.510000000097</v>
      </c>
      <c r="R15" s="20">
        <f t="shared" si="3"/>
        <v>42348</v>
      </c>
      <c r="S15" s="25" t="s">
        <v>174</v>
      </c>
      <c r="T15" s="25">
        <v>1</v>
      </c>
      <c r="U15" s="25" t="s">
        <v>206</v>
      </c>
      <c r="V15" s="25"/>
      <c r="W15" s="23" t="str">
        <f t="shared" si="1"/>
        <v>-</v>
      </c>
      <c r="X15" s="23">
        <f t="shared" si="1"/>
        <v>381.19736424821167</v>
      </c>
      <c r="AC15" s="16" t="s">
        <v>96</v>
      </c>
    </row>
    <row r="16" spans="1:29" ht="14.25" x14ac:dyDescent="0.25">
      <c r="A16" s="30">
        <v>42348</v>
      </c>
      <c r="B16" s="31" t="s">
        <v>13</v>
      </c>
      <c r="C16" s="32" t="s">
        <v>29</v>
      </c>
      <c r="D16" s="46" t="s">
        <v>70</v>
      </c>
      <c r="E16" s="32">
        <v>0</v>
      </c>
      <c r="F16" s="32">
        <v>0</v>
      </c>
      <c r="G16" s="27">
        <v>0</v>
      </c>
      <c r="H16" s="27">
        <v>21636</v>
      </c>
      <c r="J16" s="27"/>
      <c r="K16" s="27"/>
      <c r="L16" s="25"/>
      <c r="M16" s="27">
        <v>21636</v>
      </c>
      <c r="N16" s="25"/>
      <c r="O16" s="2" t="b">
        <f t="shared" si="0"/>
        <v>1</v>
      </c>
      <c r="P16" s="12">
        <f t="shared" si="2"/>
        <v>56608.510000000097</v>
      </c>
      <c r="R16" s="20">
        <f t="shared" si="3"/>
        <v>42348</v>
      </c>
      <c r="S16" s="25" t="s">
        <v>174</v>
      </c>
      <c r="T16" s="25">
        <v>1</v>
      </c>
      <c r="U16" s="25" t="s">
        <v>206</v>
      </c>
      <c r="V16" s="25"/>
      <c r="W16" s="23" t="str">
        <f t="shared" si="1"/>
        <v>-</v>
      </c>
      <c r="X16" s="23">
        <f t="shared" si="1"/>
        <v>381.19736424821167</v>
      </c>
      <c r="AC16" s="16" t="s">
        <v>87</v>
      </c>
    </row>
    <row r="17" spans="1:29" ht="13.5" x14ac:dyDescent="0.25">
      <c r="A17" s="30">
        <v>42348</v>
      </c>
      <c r="B17" s="31" t="s">
        <v>13</v>
      </c>
      <c r="C17" s="32" t="s">
        <v>66</v>
      </c>
      <c r="D17" s="32" t="s">
        <v>58</v>
      </c>
      <c r="E17" s="32">
        <v>0</v>
      </c>
      <c r="F17" s="32">
        <v>0</v>
      </c>
      <c r="G17" s="27">
        <v>0</v>
      </c>
      <c r="H17" s="27">
        <v>693.2</v>
      </c>
      <c r="J17" s="25"/>
      <c r="K17" s="25"/>
      <c r="L17" s="25"/>
      <c r="M17" s="27">
        <v>693.2</v>
      </c>
      <c r="N17" s="25"/>
      <c r="O17" s="2" t="b">
        <f t="shared" si="0"/>
        <v>1</v>
      </c>
      <c r="P17" s="12">
        <f t="shared" si="2"/>
        <v>56608.510000000097</v>
      </c>
      <c r="R17" s="20">
        <f t="shared" si="3"/>
        <v>42348</v>
      </c>
      <c r="S17" s="25" t="s">
        <v>159</v>
      </c>
      <c r="T17" s="25">
        <v>3</v>
      </c>
      <c r="U17" s="25" t="s">
        <v>705</v>
      </c>
      <c r="V17" s="25"/>
      <c r="W17" s="23" t="str">
        <f t="shared" si="1"/>
        <v>-</v>
      </c>
      <c r="X17" s="23">
        <f t="shared" si="1"/>
        <v>12.213256281052891</v>
      </c>
      <c r="AC17" s="16" t="s">
        <v>94</v>
      </c>
    </row>
    <row r="18" spans="1:29" ht="13.5" x14ac:dyDescent="0.25">
      <c r="A18" s="30">
        <v>42348</v>
      </c>
      <c r="B18" s="31" t="s">
        <v>13</v>
      </c>
      <c r="C18" s="32" t="s">
        <v>69</v>
      </c>
      <c r="D18" s="32" t="s">
        <v>519</v>
      </c>
      <c r="E18" s="32">
        <v>0</v>
      </c>
      <c r="F18" s="32">
        <v>0</v>
      </c>
      <c r="G18" s="27">
        <v>0</v>
      </c>
      <c r="H18" s="27">
        <v>42853.71</v>
      </c>
      <c r="J18" s="25"/>
      <c r="K18" s="25"/>
      <c r="L18" s="25"/>
      <c r="M18" s="27">
        <v>42853.71</v>
      </c>
      <c r="N18" s="25"/>
      <c r="O18" s="2" t="b">
        <f t="shared" si="0"/>
        <v>1</v>
      </c>
      <c r="P18" s="12">
        <f t="shared" si="2"/>
        <v>56608.510000000097</v>
      </c>
      <c r="R18" s="20">
        <f t="shared" si="3"/>
        <v>42348</v>
      </c>
      <c r="S18" s="25" t="s">
        <v>173</v>
      </c>
      <c r="T18" s="25">
        <v>1</v>
      </c>
      <c r="U18" s="25" t="s">
        <v>707</v>
      </c>
      <c r="V18" s="25"/>
      <c r="W18" s="23" t="str">
        <f t="shared" si="1"/>
        <v>-</v>
      </c>
      <c r="X18" s="23">
        <f t="shared" si="1"/>
        <v>755.02501849959469</v>
      </c>
      <c r="AC18" s="16" t="s">
        <v>93</v>
      </c>
    </row>
    <row r="19" spans="1:29" ht="13.5" x14ac:dyDescent="0.25">
      <c r="A19" s="30">
        <v>42348</v>
      </c>
      <c r="B19" s="31" t="s">
        <v>13</v>
      </c>
      <c r="C19" s="32" t="s">
        <v>29</v>
      </c>
      <c r="D19" s="32" t="s">
        <v>520</v>
      </c>
      <c r="E19" s="32">
        <v>0</v>
      </c>
      <c r="F19" s="32">
        <v>0</v>
      </c>
      <c r="G19" s="27">
        <v>0</v>
      </c>
      <c r="H19" s="27">
        <v>693.2</v>
      </c>
      <c r="J19" s="25"/>
      <c r="K19" s="25"/>
      <c r="L19" s="25"/>
      <c r="M19" s="27">
        <v>693.2</v>
      </c>
      <c r="N19" s="25"/>
      <c r="O19" s="2" t="b">
        <f t="shared" si="0"/>
        <v>1</v>
      </c>
      <c r="P19" s="12">
        <f t="shared" si="2"/>
        <v>56608.510000000097</v>
      </c>
      <c r="R19" s="20">
        <f t="shared" si="3"/>
        <v>42348</v>
      </c>
      <c r="S19" s="25" t="s">
        <v>159</v>
      </c>
      <c r="T19" s="25">
        <v>4</v>
      </c>
      <c r="U19" s="25" t="s">
        <v>705</v>
      </c>
      <c r="V19" s="25"/>
      <c r="W19" s="23" t="str">
        <f t="shared" ref="W19:X70" si="4">IF((J19+L19/$X$6)&gt;0,(J19+L19/$X$6),"-")</f>
        <v>-</v>
      </c>
      <c r="X19" s="23">
        <f t="shared" si="4"/>
        <v>12.213256281052891</v>
      </c>
      <c r="AC19" s="16" t="s">
        <v>91</v>
      </c>
    </row>
    <row r="20" spans="1:29" ht="13.5" x14ac:dyDescent="0.25">
      <c r="A20" s="30">
        <v>42348</v>
      </c>
      <c r="B20" s="31" t="s">
        <v>13</v>
      </c>
      <c r="C20" s="32" t="s">
        <v>29</v>
      </c>
      <c r="D20" s="32" t="s">
        <v>674</v>
      </c>
      <c r="E20" s="32">
        <v>0</v>
      </c>
      <c r="F20" s="32">
        <v>0</v>
      </c>
      <c r="G20" s="27">
        <v>0</v>
      </c>
      <c r="H20" s="27">
        <v>385</v>
      </c>
      <c r="J20" s="25"/>
      <c r="K20" s="25"/>
      <c r="L20" s="25"/>
      <c r="M20" s="27">
        <v>385</v>
      </c>
      <c r="N20" s="25"/>
      <c r="O20" s="2" t="b">
        <f t="shared" si="0"/>
        <v>1</v>
      </c>
      <c r="P20" s="12">
        <f t="shared" si="2"/>
        <v>56608.510000000097</v>
      </c>
      <c r="R20" s="20">
        <f t="shared" si="3"/>
        <v>42348</v>
      </c>
      <c r="S20" s="25" t="s">
        <v>159</v>
      </c>
      <c r="T20" s="25">
        <v>5</v>
      </c>
      <c r="U20" s="25" t="s">
        <v>705</v>
      </c>
      <c r="V20" s="25"/>
      <c r="W20" s="23" t="str">
        <f t="shared" si="4"/>
        <v>-</v>
      </c>
      <c r="X20" s="23">
        <f t="shared" si="4"/>
        <v>6.7831847492864439</v>
      </c>
      <c r="AC20" s="16" t="s">
        <v>86</v>
      </c>
    </row>
    <row r="21" spans="1:29" ht="13.5" x14ac:dyDescent="0.25">
      <c r="A21" s="30">
        <v>42348</v>
      </c>
      <c r="B21" s="31" t="s">
        <v>13</v>
      </c>
      <c r="C21" s="32" t="s">
        <v>29</v>
      </c>
      <c r="D21" s="32" t="s">
        <v>678</v>
      </c>
      <c r="E21" s="32">
        <v>0</v>
      </c>
      <c r="F21" s="32">
        <v>0</v>
      </c>
      <c r="G21" s="27">
        <v>0</v>
      </c>
      <c r="H21" s="27">
        <v>291.5</v>
      </c>
      <c r="J21" s="25"/>
      <c r="K21" s="25"/>
      <c r="L21" s="25"/>
      <c r="M21" s="27">
        <v>291.5</v>
      </c>
      <c r="N21" s="25"/>
      <c r="O21" s="2" t="b">
        <f t="shared" si="0"/>
        <v>1</v>
      </c>
      <c r="P21" s="12">
        <f t="shared" si="2"/>
        <v>56608.510000000097</v>
      </c>
      <c r="R21" s="20">
        <f t="shared" si="3"/>
        <v>42348</v>
      </c>
      <c r="S21" s="25" t="s">
        <v>159</v>
      </c>
      <c r="T21" s="25">
        <v>6</v>
      </c>
      <c r="U21" s="25" t="s">
        <v>705</v>
      </c>
      <c r="V21" s="25"/>
      <c r="W21" s="23" t="str">
        <f t="shared" si="4"/>
        <v>-</v>
      </c>
      <c r="X21" s="23">
        <f t="shared" si="4"/>
        <v>5.1358398816025934</v>
      </c>
      <c r="AC21" s="16" t="s">
        <v>99</v>
      </c>
    </row>
    <row r="22" spans="1:29" ht="13.5" x14ac:dyDescent="0.25">
      <c r="A22" s="30">
        <v>42348</v>
      </c>
      <c r="B22" s="31" t="s">
        <v>13</v>
      </c>
      <c r="C22" s="32" t="s">
        <v>132</v>
      </c>
      <c r="D22" s="32" t="s">
        <v>679</v>
      </c>
      <c r="E22" s="32">
        <v>0</v>
      </c>
      <c r="F22" s="32">
        <v>0</v>
      </c>
      <c r="G22" s="27">
        <v>1160000</v>
      </c>
      <c r="H22" s="27">
        <v>0</v>
      </c>
      <c r="J22" s="25"/>
      <c r="K22" s="25"/>
      <c r="L22" s="27">
        <v>1160000</v>
      </c>
      <c r="M22" s="27">
        <v>0</v>
      </c>
      <c r="N22" s="25"/>
      <c r="O22" s="2" t="b">
        <f t="shared" si="0"/>
        <v>1</v>
      </c>
      <c r="P22" s="12">
        <f t="shared" si="2"/>
        <v>56608.510000000097</v>
      </c>
      <c r="R22" s="20">
        <f t="shared" si="3"/>
        <v>42348</v>
      </c>
      <c r="S22" s="25" t="s">
        <v>276</v>
      </c>
      <c r="T22" s="25">
        <v>1</v>
      </c>
      <c r="U22" s="25" t="s">
        <v>708</v>
      </c>
      <c r="V22" s="25"/>
      <c r="W22" s="23">
        <f t="shared" si="4"/>
        <v>20437.647556291624</v>
      </c>
      <c r="X22" s="23" t="str">
        <f t="shared" si="4"/>
        <v>-</v>
      </c>
      <c r="AC22" s="16" t="s">
        <v>100</v>
      </c>
    </row>
    <row r="23" spans="1:29" ht="13.5" x14ac:dyDescent="0.25">
      <c r="A23" s="30">
        <v>42348</v>
      </c>
      <c r="B23" s="31" t="s">
        <v>13</v>
      </c>
      <c r="C23" s="32" t="s">
        <v>55</v>
      </c>
      <c r="D23" s="32" t="s">
        <v>680</v>
      </c>
      <c r="E23" s="32">
        <v>0</v>
      </c>
      <c r="F23" s="32">
        <v>0</v>
      </c>
      <c r="G23" s="27">
        <v>0</v>
      </c>
      <c r="H23" s="27">
        <v>10500</v>
      </c>
      <c r="J23" s="25"/>
      <c r="K23" s="25"/>
      <c r="L23" s="25"/>
      <c r="M23" s="27">
        <v>10500</v>
      </c>
      <c r="N23" s="25"/>
      <c r="O23" s="2" t="b">
        <f t="shared" si="0"/>
        <v>1</v>
      </c>
      <c r="P23" s="12">
        <f t="shared" si="2"/>
        <v>56608.510000000097</v>
      </c>
      <c r="R23" s="20">
        <f t="shared" si="3"/>
        <v>42348</v>
      </c>
      <c r="S23" s="25" t="s">
        <v>171</v>
      </c>
      <c r="T23" s="25">
        <v>1</v>
      </c>
      <c r="U23" s="25" t="s">
        <v>709</v>
      </c>
      <c r="V23" s="25"/>
      <c r="W23" s="23" t="str">
        <f t="shared" si="4"/>
        <v>-</v>
      </c>
      <c r="X23" s="23">
        <f t="shared" si="4"/>
        <v>184.99594770781209</v>
      </c>
      <c r="AC23" s="16" t="s">
        <v>82</v>
      </c>
    </row>
    <row r="24" spans="1:29" ht="13.5" x14ac:dyDescent="0.25">
      <c r="A24" s="30">
        <v>42348</v>
      </c>
      <c r="B24" s="31" t="s">
        <v>13</v>
      </c>
      <c r="C24" s="32" t="s">
        <v>55</v>
      </c>
      <c r="D24" s="32" t="s">
        <v>681</v>
      </c>
      <c r="E24" s="32">
        <v>0</v>
      </c>
      <c r="F24" s="32">
        <v>0</v>
      </c>
      <c r="G24" s="27">
        <v>0</v>
      </c>
      <c r="H24" s="27">
        <v>412180.47</v>
      </c>
      <c r="J24" s="25"/>
      <c r="K24" s="25"/>
      <c r="L24" s="25"/>
      <c r="M24" s="27">
        <v>412180.47</v>
      </c>
      <c r="N24" s="25"/>
      <c r="O24" s="2" t="b">
        <f t="shared" si="0"/>
        <v>1</v>
      </c>
      <c r="P24" s="12">
        <f t="shared" si="2"/>
        <v>56608.510000000097</v>
      </c>
      <c r="R24" s="20">
        <f t="shared" si="3"/>
        <v>42348</v>
      </c>
      <c r="S24" s="25" t="s">
        <v>171</v>
      </c>
      <c r="T24" s="25">
        <v>2</v>
      </c>
      <c r="U24" s="25" t="s">
        <v>710</v>
      </c>
      <c r="V24" s="25"/>
      <c r="W24" s="23" t="str">
        <f t="shared" si="4"/>
        <v>-</v>
      </c>
      <c r="X24" s="23">
        <f t="shared" si="4"/>
        <v>7262.0682546953722</v>
      </c>
      <c r="AC24" s="16" t="s">
        <v>98</v>
      </c>
    </row>
    <row r="25" spans="1:29" ht="13.5" x14ac:dyDescent="0.25">
      <c r="A25" s="30">
        <v>42348</v>
      </c>
      <c r="B25" s="31" t="s">
        <v>13</v>
      </c>
      <c r="C25" s="32" t="s">
        <v>9</v>
      </c>
      <c r="D25" s="32" t="s">
        <v>682</v>
      </c>
      <c r="E25" s="32">
        <v>0</v>
      </c>
      <c r="F25" s="32">
        <v>0</v>
      </c>
      <c r="G25" s="27">
        <v>0</v>
      </c>
      <c r="H25" s="27">
        <v>287819.53000000003</v>
      </c>
      <c r="J25" s="25"/>
      <c r="K25" s="25"/>
      <c r="L25" s="25"/>
      <c r="M25" s="27">
        <v>287819.53000000003</v>
      </c>
      <c r="N25" s="25"/>
      <c r="O25" s="2" t="b">
        <f t="shared" si="0"/>
        <v>1</v>
      </c>
      <c r="P25" s="12">
        <f t="shared" si="2"/>
        <v>56608.510000000097</v>
      </c>
      <c r="R25" s="20">
        <f t="shared" si="3"/>
        <v>42348</v>
      </c>
      <c r="S25" s="25" t="s">
        <v>347</v>
      </c>
      <c r="T25" s="25">
        <v>1</v>
      </c>
      <c r="U25" s="25" t="s">
        <v>706</v>
      </c>
      <c r="V25" s="25"/>
      <c r="W25" s="23" t="str">
        <f t="shared" si="4"/>
        <v>-</v>
      </c>
      <c r="X25" s="23">
        <f t="shared" si="4"/>
        <v>5070.9949258254346</v>
      </c>
      <c r="AC25" s="16" t="s">
        <v>97</v>
      </c>
    </row>
    <row r="26" spans="1:29" ht="13.5" x14ac:dyDescent="0.25">
      <c r="A26" s="30">
        <v>42348</v>
      </c>
      <c r="B26" s="31" t="s">
        <v>14</v>
      </c>
      <c r="C26" s="32" t="s">
        <v>132</v>
      </c>
      <c r="D26" s="32" t="s">
        <v>683</v>
      </c>
      <c r="E26" s="32">
        <v>0</v>
      </c>
      <c r="F26" s="32">
        <v>0</v>
      </c>
      <c r="G26" s="27">
        <v>287819.53000000003</v>
      </c>
      <c r="H26" s="27">
        <v>0</v>
      </c>
      <c r="J26" s="25"/>
      <c r="K26" s="25"/>
      <c r="L26" s="27">
        <v>287819.53000000003</v>
      </c>
      <c r="M26" s="27">
        <v>0</v>
      </c>
      <c r="N26" s="25"/>
      <c r="O26" s="2" t="b">
        <f t="shared" si="0"/>
        <v>1</v>
      </c>
      <c r="P26" s="12">
        <f t="shared" si="2"/>
        <v>56608.510000000097</v>
      </c>
      <c r="R26" s="20">
        <f t="shared" si="3"/>
        <v>42348</v>
      </c>
      <c r="S26" s="25" t="s">
        <v>279</v>
      </c>
      <c r="T26" s="25">
        <v>1</v>
      </c>
      <c r="U26" s="25" t="s">
        <v>706</v>
      </c>
      <c r="V26" s="25"/>
      <c r="W26" s="23">
        <f t="shared" si="4"/>
        <v>5070.9949258254346</v>
      </c>
      <c r="X26" s="23" t="str">
        <f t="shared" si="4"/>
        <v>-</v>
      </c>
      <c r="AC26" s="16" t="s">
        <v>84</v>
      </c>
    </row>
    <row r="27" spans="1:29" ht="13.5" x14ac:dyDescent="0.25">
      <c r="A27" s="30">
        <v>42348</v>
      </c>
      <c r="B27" s="31" t="s">
        <v>14</v>
      </c>
      <c r="C27" s="32" t="s">
        <v>24</v>
      </c>
      <c r="D27" s="32" t="s">
        <v>684</v>
      </c>
      <c r="E27" s="32">
        <v>0</v>
      </c>
      <c r="F27" s="32">
        <v>0</v>
      </c>
      <c r="G27" s="27">
        <v>0</v>
      </c>
      <c r="H27" s="27">
        <v>41395</v>
      </c>
      <c r="J27" s="25"/>
      <c r="K27" s="25"/>
      <c r="L27" s="27">
        <v>0</v>
      </c>
      <c r="M27" s="27">
        <v>41395</v>
      </c>
      <c r="N27" s="25"/>
      <c r="O27" s="2" t="b">
        <f t="shared" si="0"/>
        <v>1</v>
      </c>
      <c r="P27" s="12">
        <f t="shared" si="2"/>
        <v>56608.510000000097</v>
      </c>
      <c r="R27" s="20">
        <f t="shared" si="3"/>
        <v>42348</v>
      </c>
      <c r="S27" s="25" t="s">
        <v>273</v>
      </c>
      <c r="T27" s="25">
        <v>1</v>
      </c>
      <c r="U27" s="25" t="s">
        <v>158</v>
      </c>
      <c r="V27" s="25"/>
      <c r="W27" s="23" t="str">
        <f t="shared" si="4"/>
        <v>-</v>
      </c>
      <c r="X27" s="23">
        <f t="shared" si="4"/>
        <v>729.32450051094111</v>
      </c>
      <c r="AC27" s="16" t="s">
        <v>85</v>
      </c>
    </row>
    <row r="28" spans="1:29" x14ac:dyDescent="0.25">
      <c r="A28" s="30">
        <v>42348</v>
      </c>
      <c r="B28" s="31" t="s">
        <v>14</v>
      </c>
      <c r="C28" s="32" t="s">
        <v>16</v>
      </c>
      <c r="D28" s="32" t="s">
        <v>391</v>
      </c>
      <c r="E28" s="32">
        <v>0</v>
      </c>
      <c r="F28" s="32">
        <v>0</v>
      </c>
      <c r="G28" s="27">
        <v>0</v>
      </c>
      <c r="H28" s="27">
        <v>22075</v>
      </c>
      <c r="J28" s="25"/>
      <c r="K28" s="25"/>
      <c r="L28" s="27">
        <v>0</v>
      </c>
      <c r="M28" s="27">
        <v>22075</v>
      </c>
      <c r="N28" s="25"/>
      <c r="O28" s="2" t="b">
        <f t="shared" si="0"/>
        <v>1</v>
      </c>
      <c r="P28" s="12">
        <f t="shared" si="2"/>
        <v>56608.510000000097</v>
      </c>
      <c r="R28" s="20">
        <f t="shared" si="3"/>
        <v>42348</v>
      </c>
      <c r="S28" s="25" t="s">
        <v>153</v>
      </c>
      <c r="T28" s="25">
        <v>1</v>
      </c>
      <c r="U28" s="25" t="s">
        <v>233</v>
      </c>
      <c r="V28" s="25"/>
      <c r="W28" s="23" t="str">
        <f t="shared" si="4"/>
        <v>-</v>
      </c>
      <c r="X28" s="23">
        <f t="shared" si="4"/>
        <v>388.93195672856689</v>
      </c>
      <c r="AC28" s="17"/>
    </row>
    <row r="29" spans="1:29" x14ac:dyDescent="0.25">
      <c r="A29" s="30">
        <v>42348</v>
      </c>
      <c r="B29" s="31" t="s">
        <v>14</v>
      </c>
      <c r="C29" s="32" t="s">
        <v>18</v>
      </c>
      <c r="D29" s="32" t="s">
        <v>685</v>
      </c>
      <c r="E29" s="32">
        <v>0</v>
      </c>
      <c r="F29" s="32">
        <v>0</v>
      </c>
      <c r="G29" s="27">
        <v>0</v>
      </c>
      <c r="H29" s="27">
        <v>10936</v>
      </c>
      <c r="J29" s="25"/>
      <c r="K29" s="25"/>
      <c r="L29" s="27">
        <v>0</v>
      </c>
      <c r="M29" s="27">
        <v>10936</v>
      </c>
      <c r="N29" s="25"/>
      <c r="O29" s="2" t="b">
        <f t="shared" si="0"/>
        <v>1</v>
      </c>
      <c r="P29" s="12">
        <f t="shared" si="2"/>
        <v>56608.510000000097</v>
      </c>
      <c r="R29" s="20">
        <f t="shared" si="3"/>
        <v>42348</v>
      </c>
      <c r="S29" s="25" t="s">
        <v>149</v>
      </c>
      <c r="T29" s="25">
        <v>1</v>
      </c>
      <c r="U29" s="25" t="s">
        <v>712</v>
      </c>
      <c r="V29" s="25"/>
      <c r="W29" s="23" t="str">
        <f t="shared" si="4"/>
        <v>-</v>
      </c>
      <c r="X29" s="23">
        <f t="shared" si="4"/>
        <v>192.67768420310793</v>
      </c>
      <c r="AC29" s="17"/>
    </row>
    <row r="30" spans="1:29" x14ac:dyDescent="0.25">
      <c r="A30" s="30">
        <v>42348</v>
      </c>
      <c r="B30" s="31" t="s">
        <v>14</v>
      </c>
      <c r="C30" s="32" t="s">
        <v>16</v>
      </c>
      <c r="D30" s="32" t="s">
        <v>23</v>
      </c>
      <c r="E30" s="32">
        <v>0</v>
      </c>
      <c r="F30" s="32">
        <v>0</v>
      </c>
      <c r="G30" s="27">
        <v>0</v>
      </c>
      <c r="H30" s="27">
        <v>340</v>
      </c>
      <c r="J30" s="25"/>
      <c r="K30" s="25"/>
      <c r="L30" s="27">
        <v>0</v>
      </c>
      <c r="M30" s="27">
        <v>340</v>
      </c>
      <c r="N30" s="25"/>
      <c r="O30" s="2" t="b">
        <f t="shared" si="0"/>
        <v>1</v>
      </c>
      <c r="P30" s="12">
        <f t="shared" si="2"/>
        <v>56608.510000000097</v>
      </c>
      <c r="R30" s="20">
        <f t="shared" si="3"/>
        <v>42348</v>
      </c>
      <c r="S30" s="25" t="s">
        <v>155</v>
      </c>
      <c r="T30" s="25">
        <v>1</v>
      </c>
      <c r="U30" s="25" t="s">
        <v>714</v>
      </c>
      <c r="V30" s="25"/>
      <c r="W30" s="23" t="str">
        <f t="shared" si="4"/>
        <v>-</v>
      </c>
      <c r="X30" s="23">
        <f t="shared" si="4"/>
        <v>5.9903449733958203</v>
      </c>
      <c r="AC30" s="17"/>
    </row>
    <row r="31" spans="1:29" x14ac:dyDescent="0.25">
      <c r="A31" s="30">
        <v>42348</v>
      </c>
      <c r="B31" s="31" t="s">
        <v>14</v>
      </c>
      <c r="C31" s="32" t="s">
        <v>18</v>
      </c>
      <c r="D31" s="32" t="s">
        <v>686</v>
      </c>
      <c r="E31" s="32">
        <v>0</v>
      </c>
      <c r="F31" s="32">
        <v>0</v>
      </c>
      <c r="G31" s="27">
        <v>0</v>
      </c>
      <c r="H31" s="27">
        <v>600</v>
      </c>
      <c r="J31" s="25"/>
      <c r="K31" s="25"/>
      <c r="L31" s="27">
        <v>0</v>
      </c>
      <c r="M31" s="27">
        <v>600</v>
      </c>
      <c r="N31" s="25"/>
      <c r="O31" s="2" t="b">
        <f t="shared" si="0"/>
        <v>1</v>
      </c>
      <c r="P31" s="12">
        <f t="shared" si="2"/>
        <v>56608.510000000097</v>
      </c>
      <c r="R31" s="20">
        <f t="shared" si="3"/>
        <v>42348</v>
      </c>
      <c r="S31" s="25" t="s">
        <v>149</v>
      </c>
      <c r="T31" s="25">
        <v>1</v>
      </c>
      <c r="U31" s="25" t="s">
        <v>713</v>
      </c>
      <c r="V31" s="25"/>
      <c r="W31" s="23" t="str">
        <f t="shared" si="4"/>
        <v>-</v>
      </c>
      <c r="X31" s="23">
        <f t="shared" si="4"/>
        <v>10.571197011874977</v>
      </c>
      <c r="AC31" s="17"/>
    </row>
    <row r="32" spans="1:29" x14ac:dyDescent="0.25">
      <c r="A32" s="30">
        <v>42348</v>
      </c>
      <c r="B32" s="31" t="s">
        <v>14</v>
      </c>
      <c r="C32" s="32" t="s">
        <v>20</v>
      </c>
      <c r="D32" s="32" t="s">
        <v>687</v>
      </c>
      <c r="E32" s="32">
        <v>0</v>
      </c>
      <c r="F32" s="32">
        <v>0</v>
      </c>
      <c r="G32" s="27">
        <v>0</v>
      </c>
      <c r="H32" s="27">
        <v>1000</v>
      </c>
      <c r="J32" s="25"/>
      <c r="K32" s="25"/>
      <c r="L32" s="27">
        <v>0</v>
      </c>
      <c r="M32" s="27">
        <v>1000</v>
      </c>
      <c r="N32" s="25"/>
      <c r="O32" s="2" t="b">
        <f t="shared" si="0"/>
        <v>1</v>
      </c>
      <c r="P32" s="12">
        <f t="shared" si="2"/>
        <v>56608.510000000097</v>
      </c>
      <c r="R32" s="20">
        <f t="shared" si="3"/>
        <v>42348</v>
      </c>
      <c r="S32" s="25" t="s">
        <v>164</v>
      </c>
      <c r="T32" s="25">
        <v>1</v>
      </c>
      <c r="U32" s="25" t="s">
        <v>713</v>
      </c>
      <c r="V32" s="25"/>
      <c r="W32" s="23" t="str">
        <f t="shared" si="4"/>
        <v>-</v>
      </c>
      <c r="X32" s="23">
        <f t="shared" si="4"/>
        <v>17.618661686458296</v>
      </c>
      <c r="AC32" s="17"/>
    </row>
    <row r="33" spans="1:29" x14ac:dyDescent="0.25">
      <c r="A33" s="30">
        <v>42348</v>
      </c>
      <c r="B33" s="31" t="s">
        <v>14</v>
      </c>
      <c r="C33" s="32" t="s">
        <v>11</v>
      </c>
      <c r="D33" s="32" t="s">
        <v>688</v>
      </c>
      <c r="E33" s="32">
        <v>0</v>
      </c>
      <c r="F33" s="32">
        <v>0</v>
      </c>
      <c r="G33" s="27">
        <v>0</v>
      </c>
      <c r="H33" s="27">
        <v>7000</v>
      </c>
      <c r="J33" s="25"/>
      <c r="K33" s="25"/>
      <c r="L33" s="27">
        <v>0</v>
      </c>
      <c r="M33" s="27">
        <v>7000</v>
      </c>
      <c r="N33" s="25"/>
      <c r="O33" s="2" t="b">
        <f t="shared" si="0"/>
        <v>1</v>
      </c>
      <c r="P33" s="12">
        <f t="shared" si="2"/>
        <v>56608.510000000097</v>
      </c>
      <c r="R33" s="20">
        <f t="shared" si="3"/>
        <v>42348</v>
      </c>
      <c r="S33" s="25" t="s">
        <v>152</v>
      </c>
      <c r="T33" s="25">
        <v>1</v>
      </c>
      <c r="U33" s="25" t="s">
        <v>711</v>
      </c>
      <c r="V33" s="25"/>
      <c r="W33" s="23" t="str">
        <f t="shared" si="4"/>
        <v>-</v>
      </c>
      <c r="X33" s="23">
        <f t="shared" si="4"/>
        <v>123.33063180520807</v>
      </c>
      <c r="AC33" s="17"/>
    </row>
    <row r="34" spans="1:29" x14ac:dyDescent="0.25">
      <c r="A34" s="30">
        <v>42348</v>
      </c>
      <c r="B34" s="31" t="s">
        <v>14</v>
      </c>
      <c r="C34" s="32" t="s">
        <v>18</v>
      </c>
      <c r="D34" s="32" t="s">
        <v>689</v>
      </c>
      <c r="E34" s="32">
        <v>0</v>
      </c>
      <c r="F34" s="32">
        <v>0</v>
      </c>
      <c r="G34" s="27">
        <v>0</v>
      </c>
      <c r="H34" s="27">
        <v>2500</v>
      </c>
      <c r="J34" s="25"/>
      <c r="K34" s="25"/>
      <c r="L34" s="27">
        <v>0</v>
      </c>
      <c r="M34" s="27">
        <v>2500</v>
      </c>
      <c r="N34" s="25"/>
      <c r="O34" s="2" t="b">
        <f t="shared" si="0"/>
        <v>1</v>
      </c>
      <c r="P34" s="12">
        <f t="shared" si="2"/>
        <v>56608.510000000097</v>
      </c>
      <c r="R34" s="20">
        <f t="shared" si="3"/>
        <v>42348</v>
      </c>
      <c r="S34" s="25" t="s">
        <v>166</v>
      </c>
      <c r="T34" s="25">
        <v>2</v>
      </c>
      <c r="U34" s="25" t="s">
        <v>710</v>
      </c>
      <c r="V34" s="25"/>
      <c r="W34" s="23" t="str">
        <f t="shared" si="4"/>
        <v>-</v>
      </c>
      <c r="X34" s="23">
        <f t="shared" si="4"/>
        <v>44.04665421614574</v>
      </c>
      <c r="AC34" s="17"/>
    </row>
    <row r="35" spans="1:29" x14ac:dyDescent="0.25">
      <c r="A35" s="30">
        <v>42369</v>
      </c>
      <c r="B35" s="31" t="s">
        <v>8</v>
      </c>
      <c r="C35" s="32" t="s">
        <v>60</v>
      </c>
      <c r="D35" s="32" t="s">
        <v>690</v>
      </c>
      <c r="E35" s="32">
        <v>0</v>
      </c>
      <c r="F35" s="32">
        <v>0</v>
      </c>
      <c r="G35" s="27">
        <v>468489.2</v>
      </c>
      <c r="H35" s="27">
        <v>0</v>
      </c>
      <c r="J35" s="27">
        <v>468489.2</v>
      </c>
      <c r="K35" s="27">
        <v>0</v>
      </c>
      <c r="L35" s="27"/>
      <c r="M35" s="27"/>
      <c r="N35" s="25"/>
      <c r="O35" s="2" t="b">
        <f t="shared" si="0"/>
        <v>1</v>
      </c>
      <c r="P35" s="12">
        <f t="shared" si="2"/>
        <v>525097.71000000008</v>
      </c>
      <c r="R35" s="20">
        <f t="shared" si="3"/>
        <v>42369</v>
      </c>
      <c r="S35" s="25" t="s">
        <v>670</v>
      </c>
      <c r="T35" s="25">
        <v>2</v>
      </c>
      <c r="U35" s="25" t="s">
        <v>706</v>
      </c>
      <c r="V35" s="25"/>
      <c r="W35" s="23">
        <f t="shared" si="4"/>
        <v>468489.2</v>
      </c>
      <c r="X35" s="23" t="str">
        <f t="shared" si="4"/>
        <v>-</v>
      </c>
      <c r="AC35" s="17"/>
    </row>
    <row r="36" spans="1:29" x14ac:dyDescent="0.25">
      <c r="A36" s="30">
        <v>42369</v>
      </c>
      <c r="B36" s="31" t="s">
        <v>8</v>
      </c>
      <c r="C36" s="32" t="s">
        <v>29</v>
      </c>
      <c r="D36" s="32" t="s">
        <v>691</v>
      </c>
      <c r="E36" s="32">
        <v>0</v>
      </c>
      <c r="F36" s="32">
        <v>0</v>
      </c>
      <c r="G36" s="27">
        <v>0</v>
      </c>
      <c r="H36" s="27">
        <v>34.5</v>
      </c>
      <c r="J36" s="27">
        <v>0</v>
      </c>
      <c r="K36" s="27">
        <v>34.5</v>
      </c>
      <c r="L36" s="27"/>
      <c r="M36" s="27"/>
      <c r="N36" s="25"/>
      <c r="O36" s="2" t="b">
        <f t="shared" si="0"/>
        <v>1</v>
      </c>
      <c r="P36" s="12">
        <f t="shared" si="2"/>
        <v>525063.21000000008</v>
      </c>
      <c r="R36" s="20">
        <f t="shared" si="3"/>
        <v>42369</v>
      </c>
      <c r="S36" s="25" t="s">
        <v>159</v>
      </c>
      <c r="T36" s="25">
        <v>7</v>
      </c>
      <c r="U36" s="25" t="s">
        <v>705</v>
      </c>
      <c r="V36" s="25"/>
      <c r="W36" s="23" t="str">
        <f t="shared" si="4"/>
        <v>-</v>
      </c>
      <c r="X36" s="23">
        <f t="shared" si="4"/>
        <v>34.5</v>
      </c>
      <c r="AC36" s="17"/>
    </row>
    <row r="37" spans="1:29" ht="12.75" thickBot="1" x14ac:dyDescent="0.3">
      <c r="A37" s="30">
        <v>42369</v>
      </c>
      <c r="B37" s="31" t="s">
        <v>8</v>
      </c>
      <c r="C37" s="32" t="s">
        <v>29</v>
      </c>
      <c r="D37" s="32" t="s">
        <v>434</v>
      </c>
      <c r="E37" s="32">
        <v>0</v>
      </c>
      <c r="F37" s="32">
        <v>0</v>
      </c>
      <c r="G37" s="27">
        <v>0</v>
      </c>
      <c r="H37" s="27">
        <v>1048.48</v>
      </c>
      <c r="J37" s="27">
        <v>0</v>
      </c>
      <c r="K37" s="27">
        <v>1048.48</v>
      </c>
      <c r="L37" s="27"/>
      <c r="M37" s="27"/>
      <c r="N37" s="25"/>
      <c r="O37" s="2" t="b">
        <f t="shared" si="0"/>
        <v>1</v>
      </c>
      <c r="P37" s="12">
        <f t="shared" si="2"/>
        <v>524014.7300000001</v>
      </c>
      <c r="R37" s="20">
        <f t="shared" si="3"/>
        <v>42369</v>
      </c>
      <c r="S37" s="25" t="s">
        <v>159</v>
      </c>
      <c r="T37" s="25">
        <v>8</v>
      </c>
      <c r="U37" s="25" t="s">
        <v>705</v>
      </c>
      <c r="V37" s="25"/>
      <c r="W37" s="23" t="str">
        <f t="shared" si="4"/>
        <v>-</v>
      </c>
      <c r="X37" s="23">
        <f t="shared" si="4"/>
        <v>1048.48</v>
      </c>
      <c r="AC37" s="18"/>
    </row>
    <row r="38" spans="1:29" ht="12.75" thickTop="1" x14ac:dyDescent="0.25">
      <c r="A38" s="30">
        <v>42369</v>
      </c>
      <c r="B38" s="31" t="s">
        <v>8</v>
      </c>
      <c r="C38" s="32" t="s">
        <v>66</v>
      </c>
      <c r="D38" s="32" t="s">
        <v>692</v>
      </c>
      <c r="E38" s="32">
        <v>0</v>
      </c>
      <c r="F38" s="32">
        <v>0</v>
      </c>
      <c r="G38" s="27">
        <v>0</v>
      </c>
      <c r="H38" s="27">
        <v>468489.2</v>
      </c>
      <c r="J38" s="27">
        <v>0</v>
      </c>
      <c r="K38" s="27">
        <v>468489.2</v>
      </c>
      <c r="L38" s="27"/>
      <c r="M38" s="27"/>
      <c r="N38" s="25"/>
      <c r="O38" s="2" t="b">
        <f t="shared" si="0"/>
        <v>1</v>
      </c>
      <c r="P38" s="12">
        <f t="shared" si="2"/>
        <v>55525.530000000086</v>
      </c>
      <c r="R38" s="20">
        <f t="shared" si="3"/>
        <v>42369</v>
      </c>
      <c r="S38" s="25" t="s">
        <v>166</v>
      </c>
      <c r="T38" s="25">
        <v>1</v>
      </c>
      <c r="U38" s="25" t="s">
        <v>718</v>
      </c>
      <c r="V38" s="25"/>
      <c r="W38" s="23" t="str">
        <f t="shared" si="4"/>
        <v>-</v>
      </c>
      <c r="X38" s="23">
        <f t="shared" si="4"/>
        <v>468489.2</v>
      </c>
    </row>
    <row r="39" spans="1:29" x14ac:dyDescent="0.25">
      <c r="A39" s="30">
        <v>42369</v>
      </c>
      <c r="B39" s="31" t="s">
        <v>8</v>
      </c>
      <c r="C39" s="32" t="s">
        <v>9</v>
      </c>
      <c r="D39" s="32" t="s">
        <v>470</v>
      </c>
      <c r="E39" s="32">
        <v>0</v>
      </c>
      <c r="F39" s="32">
        <v>0</v>
      </c>
      <c r="G39" s="27">
        <v>0</v>
      </c>
      <c r="H39" s="27">
        <v>6000</v>
      </c>
      <c r="J39" s="27">
        <v>0</v>
      </c>
      <c r="K39" s="27">
        <v>6000</v>
      </c>
      <c r="L39" s="27"/>
      <c r="M39" s="27"/>
      <c r="N39" s="25"/>
      <c r="O39" s="2" t="b">
        <f t="shared" si="0"/>
        <v>1</v>
      </c>
      <c r="P39" s="12">
        <f t="shared" si="2"/>
        <v>49525.530000000086</v>
      </c>
      <c r="R39" s="20">
        <f t="shared" si="3"/>
        <v>42369</v>
      </c>
      <c r="S39" s="25" t="s">
        <v>275</v>
      </c>
      <c r="T39" s="25">
        <v>2</v>
      </c>
      <c r="U39" s="38" t="s">
        <v>706</v>
      </c>
      <c r="V39" s="25"/>
      <c r="W39" s="23" t="str">
        <f t="shared" si="4"/>
        <v>-</v>
      </c>
      <c r="X39" s="23">
        <f t="shared" si="4"/>
        <v>6000</v>
      </c>
    </row>
    <row r="40" spans="1:29" x14ac:dyDescent="0.25">
      <c r="A40" s="30">
        <v>42369</v>
      </c>
      <c r="B40" s="31" t="s">
        <v>8</v>
      </c>
      <c r="C40" s="32" t="s">
        <v>55</v>
      </c>
      <c r="D40" s="32" t="s">
        <v>693</v>
      </c>
      <c r="E40" s="32">
        <v>0</v>
      </c>
      <c r="F40" s="32">
        <v>0</v>
      </c>
      <c r="G40" s="27">
        <v>0</v>
      </c>
      <c r="H40" s="27">
        <v>12500</v>
      </c>
      <c r="J40" s="27">
        <v>0</v>
      </c>
      <c r="K40" s="27">
        <v>12500</v>
      </c>
      <c r="L40" s="27"/>
      <c r="M40" s="27"/>
      <c r="N40" s="25"/>
      <c r="O40" s="2" t="b">
        <f t="shared" si="0"/>
        <v>1</v>
      </c>
      <c r="P40" s="12">
        <f t="shared" si="2"/>
        <v>37025.530000000086</v>
      </c>
      <c r="R40" s="20">
        <f t="shared" si="3"/>
        <v>42369</v>
      </c>
      <c r="S40" s="25" t="s">
        <v>168</v>
      </c>
      <c r="T40" s="25">
        <v>1</v>
      </c>
      <c r="U40" s="25" t="s">
        <v>211</v>
      </c>
      <c r="V40" s="25"/>
      <c r="W40" s="23" t="str">
        <f t="shared" si="4"/>
        <v>-</v>
      </c>
      <c r="X40" s="23">
        <f t="shared" si="4"/>
        <v>12500</v>
      </c>
    </row>
    <row r="41" spans="1:29" x14ac:dyDescent="0.25">
      <c r="A41" s="30">
        <v>42369</v>
      </c>
      <c r="B41" s="31" t="s">
        <v>8</v>
      </c>
      <c r="C41" s="32" t="s">
        <v>9</v>
      </c>
      <c r="D41" s="32" t="s">
        <v>694</v>
      </c>
      <c r="E41" s="32">
        <v>0</v>
      </c>
      <c r="F41" s="32">
        <v>0</v>
      </c>
      <c r="G41" s="27">
        <v>0</v>
      </c>
      <c r="H41" s="27">
        <v>500</v>
      </c>
      <c r="J41" s="27">
        <v>0</v>
      </c>
      <c r="K41" s="27">
        <v>500</v>
      </c>
      <c r="L41" s="27"/>
      <c r="M41" s="27"/>
      <c r="N41" s="25"/>
      <c r="O41" s="2" t="b">
        <f t="shared" si="0"/>
        <v>1</v>
      </c>
      <c r="P41" s="12">
        <f t="shared" si="2"/>
        <v>36525.530000000086</v>
      </c>
      <c r="R41" s="20">
        <f t="shared" si="3"/>
        <v>42369</v>
      </c>
      <c r="S41" s="25" t="s">
        <v>347</v>
      </c>
      <c r="T41" s="25">
        <v>3</v>
      </c>
      <c r="U41" s="25" t="s">
        <v>706</v>
      </c>
      <c r="V41" s="25"/>
      <c r="W41" s="23" t="str">
        <f t="shared" si="4"/>
        <v>-</v>
      </c>
      <c r="X41" s="23">
        <f t="shared" si="4"/>
        <v>500</v>
      </c>
    </row>
    <row r="42" spans="1:29" x14ac:dyDescent="0.25">
      <c r="A42" s="30">
        <v>42369</v>
      </c>
      <c r="B42" s="31" t="s">
        <v>8</v>
      </c>
      <c r="C42" s="32" t="s">
        <v>29</v>
      </c>
      <c r="D42" s="32" t="s">
        <v>434</v>
      </c>
      <c r="E42" s="32">
        <v>0</v>
      </c>
      <c r="F42" s="32">
        <v>0</v>
      </c>
      <c r="G42" s="27">
        <v>0</v>
      </c>
      <c r="H42" s="27">
        <v>13.53</v>
      </c>
      <c r="J42" s="27">
        <v>0</v>
      </c>
      <c r="K42" s="27">
        <v>13.53</v>
      </c>
      <c r="L42" s="27"/>
      <c r="M42" s="27"/>
      <c r="N42" s="25"/>
      <c r="O42" s="2" t="b">
        <f t="shared" si="0"/>
        <v>1</v>
      </c>
      <c r="P42" s="12">
        <f t="shared" si="2"/>
        <v>36512.000000000087</v>
      </c>
      <c r="R42" s="20">
        <f t="shared" si="3"/>
        <v>42369</v>
      </c>
      <c r="S42" s="25" t="s">
        <v>279</v>
      </c>
      <c r="T42" s="25">
        <v>1</v>
      </c>
      <c r="U42" s="25" t="s">
        <v>706</v>
      </c>
      <c r="V42" s="25"/>
      <c r="W42" s="23" t="str">
        <f t="shared" si="4"/>
        <v>-</v>
      </c>
      <c r="X42" s="23">
        <f t="shared" si="4"/>
        <v>13.53</v>
      </c>
    </row>
    <row r="43" spans="1:29" x14ac:dyDescent="0.25">
      <c r="A43" s="30">
        <v>42369</v>
      </c>
      <c r="B43" s="31" t="s">
        <v>10</v>
      </c>
      <c r="C43" s="32" t="s">
        <v>132</v>
      </c>
      <c r="D43" s="32" t="s">
        <v>695</v>
      </c>
      <c r="E43" s="32">
        <v>0</v>
      </c>
      <c r="F43" s="32">
        <v>0</v>
      </c>
      <c r="G43" s="27">
        <v>500</v>
      </c>
      <c r="H43" s="27">
        <v>0</v>
      </c>
      <c r="J43" s="27">
        <v>500</v>
      </c>
      <c r="K43" s="27">
        <v>0</v>
      </c>
      <c r="L43" s="27"/>
      <c r="M43" s="27"/>
      <c r="N43" s="25"/>
      <c r="O43" s="2" t="b">
        <f t="shared" si="0"/>
        <v>1</v>
      </c>
      <c r="P43" s="12">
        <f t="shared" si="2"/>
        <v>37012.000000000087</v>
      </c>
      <c r="R43" s="20">
        <f t="shared" si="3"/>
        <v>42369</v>
      </c>
      <c r="S43" s="25" t="s">
        <v>159</v>
      </c>
      <c r="T43" s="25">
        <v>9</v>
      </c>
      <c r="U43" s="25" t="s">
        <v>705</v>
      </c>
      <c r="V43" s="25"/>
      <c r="W43" s="23">
        <f t="shared" si="4"/>
        <v>500</v>
      </c>
      <c r="X43" s="23" t="str">
        <f t="shared" si="4"/>
        <v>-</v>
      </c>
    </row>
    <row r="44" spans="1:29" x14ac:dyDescent="0.25">
      <c r="A44" s="30">
        <v>42369</v>
      </c>
      <c r="B44" s="31" t="s">
        <v>10</v>
      </c>
      <c r="C44" s="32" t="s">
        <v>18</v>
      </c>
      <c r="D44" s="32" t="s">
        <v>696</v>
      </c>
      <c r="E44" s="32">
        <v>0</v>
      </c>
      <c r="F44" s="32">
        <v>0</v>
      </c>
      <c r="G44" s="27">
        <v>0</v>
      </c>
      <c r="H44" s="27">
        <v>464</v>
      </c>
      <c r="J44" s="27">
        <v>0</v>
      </c>
      <c r="K44" s="27">
        <v>464</v>
      </c>
      <c r="L44" s="27"/>
      <c r="M44" s="27"/>
      <c r="N44" s="25"/>
      <c r="O44" s="2" t="b">
        <f t="shared" si="0"/>
        <v>1</v>
      </c>
      <c r="P44" s="12">
        <f t="shared" si="2"/>
        <v>36548.000000000087</v>
      </c>
      <c r="R44" s="20">
        <f t="shared" si="3"/>
        <v>42369</v>
      </c>
      <c r="S44" s="25" t="s">
        <v>161</v>
      </c>
      <c r="T44" s="25">
        <v>1</v>
      </c>
      <c r="U44" s="25" t="s">
        <v>717</v>
      </c>
      <c r="V44" s="25"/>
      <c r="W44" s="23" t="str">
        <f t="shared" si="4"/>
        <v>-</v>
      </c>
      <c r="X44" s="23">
        <f t="shared" si="4"/>
        <v>464</v>
      </c>
    </row>
    <row r="45" spans="1:29" x14ac:dyDescent="0.25">
      <c r="A45" s="30">
        <v>42369</v>
      </c>
      <c r="B45" s="31" t="s">
        <v>13</v>
      </c>
      <c r="C45" s="32" t="s">
        <v>9</v>
      </c>
      <c r="D45" s="32" t="s">
        <v>397</v>
      </c>
      <c r="E45" s="32">
        <v>0</v>
      </c>
      <c r="F45" s="32">
        <v>0</v>
      </c>
      <c r="G45" s="27">
        <v>0</v>
      </c>
      <c r="H45" s="27">
        <v>550000</v>
      </c>
      <c r="J45" s="27"/>
      <c r="K45" s="27"/>
      <c r="L45" s="27">
        <v>0</v>
      </c>
      <c r="M45" s="27">
        <v>550000</v>
      </c>
      <c r="N45" s="25"/>
      <c r="O45" s="2" t="b">
        <f t="shared" si="0"/>
        <v>1</v>
      </c>
      <c r="P45" s="12">
        <f t="shared" si="2"/>
        <v>36548.000000000087</v>
      </c>
      <c r="R45" s="20">
        <f t="shared" si="3"/>
        <v>42369</v>
      </c>
      <c r="S45" s="25" t="s">
        <v>347</v>
      </c>
      <c r="T45" s="25">
        <v>10</v>
      </c>
      <c r="U45" s="25" t="s">
        <v>706</v>
      </c>
      <c r="V45" s="25"/>
      <c r="W45" s="23" t="str">
        <f t="shared" si="4"/>
        <v>-</v>
      </c>
      <c r="X45" s="23">
        <f t="shared" si="4"/>
        <v>9690.2639275520633</v>
      </c>
    </row>
    <row r="46" spans="1:29" x14ac:dyDescent="0.25">
      <c r="A46" s="30">
        <v>42369</v>
      </c>
      <c r="B46" s="31" t="s">
        <v>13</v>
      </c>
      <c r="C46" s="32" t="s">
        <v>132</v>
      </c>
      <c r="D46" s="32" t="s">
        <v>697</v>
      </c>
      <c r="E46" s="32">
        <v>0</v>
      </c>
      <c r="F46" s="32">
        <v>0</v>
      </c>
      <c r="G46" s="27">
        <v>342000</v>
      </c>
      <c r="H46" s="27">
        <v>0</v>
      </c>
      <c r="J46" s="27"/>
      <c r="K46" s="27"/>
      <c r="L46" s="27">
        <v>342000</v>
      </c>
      <c r="M46" s="27">
        <v>0</v>
      </c>
      <c r="N46" s="25"/>
      <c r="O46" s="2" t="b">
        <f t="shared" si="0"/>
        <v>1</v>
      </c>
      <c r="P46" s="12">
        <f t="shared" si="2"/>
        <v>36548.000000000087</v>
      </c>
      <c r="R46" s="20">
        <f t="shared" si="3"/>
        <v>42369</v>
      </c>
      <c r="S46" s="25" t="s">
        <v>279</v>
      </c>
      <c r="T46" s="25">
        <v>2</v>
      </c>
      <c r="U46" s="25" t="s">
        <v>706</v>
      </c>
      <c r="V46" s="25"/>
      <c r="W46" s="23">
        <f t="shared" si="4"/>
        <v>6025.5822967687373</v>
      </c>
      <c r="X46" s="23" t="str">
        <f t="shared" si="4"/>
        <v>-</v>
      </c>
    </row>
    <row r="47" spans="1:29" x14ac:dyDescent="0.25">
      <c r="A47" s="30">
        <v>42369</v>
      </c>
      <c r="B47" s="31" t="s">
        <v>13</v>
      </c>
      <c r="C47" s="32" t="s">
        <v>29</v>
      </c>
      <c r="D47" s="32" t="s">
        <v>434</v>
      </c>
      <c r="E47" s="32">
        <v>0</v>
      </c>
      <c r="F47" s="32">
        <v>0</v>
      </c>
      <c r="G47" s="27">
        <v>0</v>
      </c>
      <c r="H47" s="27">
        <v>605</v>
      </c>
      <c r="J47" s="27"/>
      <c r="K47" s="27"/>
      <c r="L47" s="27">
        <v>0</v>
      </c>
      <c r="M47" s="27">
        <v>605</v>
      </c>
      <c r="N47" s="25"/>
      <c r="O47" s="2" t="b">
        <f t="shared" si="0"/>
        <v>1</v>
      </c>
      <c r="P47" s="12">
        <f t="shared" si="2"/>
        <v>36548.000000000087</v>
      </c>
      <c r="R47" s="20">
        <f t="shared" si="3"/>
        <v>42369</v>
      </c>
      <c r="S47" s="25" t="s">
        <v>159</v>
      </c>
      <c r="T47" s="25">
        <v>11</v>
      </c>
      <c r="U47" s="25" t="s">
        <v>705</v>
      </c>
      <c r="V47" s="25"/>
      <c r="W47" s="23" t="str">
        <f t="shared" si="4"/>
        <v>-</v>
      </c>
      <c r="X47" s="23">
        <f t="shared" si="4"/>
        <v>10.659290320307269</v>
      </c>
    </row>
    <row r="48" spans="1:29" x14ac:dyDescent="0.25">
      <c r="A48" s="30">
        <v>42369</v>
      </c>
      <c r="B48" s="31" t="s">
        <v>14</v>
      </c>
      <c r="C48" s="32" t="s">
        <v>132</v>
      </c>
      <c r="D48" s="32" t="s">
        <v>698</v>
      </c>
      <c r="E48" s="32">
        <v>0</v>
      </c>
      <c r="F48" s="32">
        <v>0</v>
      </c>
      <c r="G48" s="27">
        <v>550000</v>
      </c>
      <c r="H48" s="27">
        <v>0</v>
      </c>
      <c r="J48" s="27"/>
      <c r="K48" s="27"/>
      <c r="L48" s="27">
        <v>550000</v>
      </c>
      <c r="M48" s="27">
        <v>0</v>
      </c>
      <c r="N48" s="25"/>
      <c r="O48" s="2" t="b">
        <f t="shared" si="0"/>
        <v>1</v>
      </c>
      <c r="P48" s="12">
        <f t="shared" si="2"/>
        <v>36548.000000000087</v>
      </c>
      <c r="R48" s="20">
        <f t="shared" si="3"/>
        <v>42369</v>
      </c>
      <c r="S48" s="25" t="s">
        <v>279</v>
      </c>
      <c r="T48" s="25">
        <v>3</v>
      </c>
      <c r="U48" s="25" t="s">
        <v>706</v>
      </c>
      <c r="V48" s="25"/>
      <c r="W48" s="23">
        <f t="shared" si="4"/>
        <v>9690.2639275520633</v>
      </c>
      <c r="X48" s="23" t="str">
        <f t="shared" si="4"/>
        <v>-</v>
      </c>
    </row>
    <row r="49" spans="1:24" x14ac:dyDescent="0.25">
      <c r="A49" s="30">
        <v>42369</v>
      </c>
      <c r="B49" s="31" t="s">
        <v>14</v>
      </c>
      <c r="C49" s="32" t="s">
        <v>18</v>
      </c>
      <c r="D49" s="32" t="s">
        <v>699</v>
      </c>
      <c r="E49" s="32">
        <v>0</v>
      </c>
      <c r="F49" s="32">
        <v>0</v>
      </c>
      <c r="G49" s="27">
        <v>0</v>
      </c>
      <c r="H49" s="27">
        <v>1500</v>
      </c>
      <c r="J49" s="25"/>
      <c r="K49" s="27"/>
      <c r="L49" s="25"/>
      <c r="M49" s="27">
        <v>1500</v>
      </c>
      <c r="N49" s="25"/>
      <c r="O49" s="2" t="b">
        <f t="shared" si="0"/>
        <v>1</v>
      </c>
      <c r="P49" s="12">
        <f t="shared" si="2"/>
        <v>36548.000000000087</v>
      </c>
      <c r="R49" s="20">
        <f t="shared" si="3"/>
        <v>42369</v>
      </c>
      <c r="S49" s="25" t="s">
        <v>160</v>
      </c>
      <c r="T49" s="25">
        <v>1</v>
      </c>
      <c r="U49" s="25" t="s">
        <v>185</v>
      </c>
      <c r="V49" s="25"/>
      <c r="W49" s="23" t="str">
        <f t="shared" si="4"/>
        <v>-</v>
      </c>
      <c r="X49" s="23">
        <f t="shared" si="4"/>
        <v>26.427992529687444</v>
      </c>
    </row>
    <row r="50" spans="1:24" x14ac:dyDescent="0.25">
      <c r="A50" s="30">
        <v>42369</v>
      </c>
      <c r="B50" s="31" t="s">
        <v>14</v>
      </c>
      <c r="C50" s="32" t="s">
        <v>18</v>
      </c>
      <c r="D50" s="32" t="s">
        <v>700</v>
      </c>
      <c r="E50" s="32">
        <v>0</v>
      </c>
      <c r="F50" s="32">
        <v>0</v>
      </c>
      <c r="G50" s="27">
        <v>0</v>
      </c>
      <c r="H50" s="27">
        <v>4660</v>
      </c>
      <c r="J50" s="25"/>
      <c r="K50" s="27"/>
      <c r="L50" s="25"/>
      <c r="M50" s="27">
        <v>4660</v>
      </c>
      <c r="N50" s="25"/>
      <c r="O50" s="2" t="b">
        <f t="shared" si="0"/>
        <v>1</v>
      </c>
      <c r="P50" s="12">
        <f t="shared" si="2"/>
        <v>36548.000000000087</v>
      </c>
      <c r="R50" s="20">
        <f t="shared" si="3"/>
        <v>42369</v>
      </c>
      <c r="S50" s="25" t="s">
        <v>149</v>
      </c>
      <c r="T50" s="25">
        <v>2</v>
      </c>
      <c r="U50" s="25" t="s">
        <v>716</v>
      </c>
      <c r="V50" s="25"/>
      <c r="W50" s="23" t="str">
        <f t="shared" si="4"/>
        <v>-</v>
      </c>
      <c r="X50" s="23">
        <f t="shared" si="4"/>
        <v>82.102963458895658</v>
      </c>
    </row>
    <row r="51" spans="1:24" x14ac:dyDescent="0.25">
      <c r="A51" s="30">
        <v>42369</v>
      </c>
      <c r="B51" s="31" t="s">
        <v>14</v>
      </c>
      <c r="C51" s="32" t="s">
        <v>18</v>
      </c>
      <c r="D51" s="32" t="s">
        <v>701</v>
      </c>
      <c r="E51" s="32">
        <v>0</v>
      </c>
      <c r="F51" s="32">
        <v>0</v>
      </c>
      <c r="G51" s="27">
        <v>0</v>
      </c>
      <c r="H51" s="27">
        <v>2850</v>
      </c>
      <c r="J51" s="25"/>
      <c r="K51" s="27"/>
      <c r="L51" s="25"/>
      <c r="M51" s="27">
        <v>2850</v>
      </c>
      <c r="N51" s="25"/>
      <c r="O51" s="2" t="b">
        <f t="shared" si="0"/>
        <v>1</v>
      </c>
      <c r="P51" s="12">
        <f t="shared" si="2"/>
        <v>36548.000000000087</v>
      </c>
      <c r="R51" s="20">
        <f t="shared" si="3"/>
        <v>42369</v>
      </c>
      <c r="S51" s="25" t="s">
        <v>161</v>
      </c>
      <c r="T51" s="25">
        <v>2</v>
      </c>
      <c r="U51" s="25" t="s">
        <v>185</v>
      </c>
      <c r="V51" s="25"/>
      <c r="W51" s="23" t="str">
        <f t="shared" si="4"/>
        <v>-</v>
      </c>
      <c r="X51" s="23">
        <f t="shared" si="4"/>
        <v>50.213185806406145</v>
      </c>
    </row>
    <row r="52" spans="1:24" x14ac:dyDescent="0.25">
      <c r="A52" s="30">
        <v>42369</v>
      </c>
      <c r="B52" s="31" t="s">
        <v>14</v>
      </c>
      <c r="C52" s="32" t="s">
        <v>11</v>
      </c>
      <c r="D52" s="32" t="s">
        <v>688</v>
      </c>
      <c r="E52" s="32">
        <v>0</v>
      </c>
      <c r="F52" s="32">
        <v>0</v>
      </c>
      <c r="G52" s="27">
        <v>0</v>
      </c>
      <c r="H52" s="27">
        <v>8000</v>
      </c>
      <c r="J52" s="25"/>
      <c r="K52" s="27"/>
      <c r="L52" s="25"/>
      <c r="M52" s="27">
        <v>8000</v>
      </c>
      <c r="N52" s="25"/>
      <c r="O52" s="2" t="b">
        <f t="shared" si="0"/>
        <v>1</v>
      </c>
      <c r="P52" s="12">
        <f t="shared" si="2"/>
        <v>36548.000000000087</v>
      </c>
      <c r="R52" s="20">
        <f t="shared" si="3"/>
        <v>42369</v>
      </c>
      <c r="S52" s="25" t="s">
        <v>152</v>
      </c>
      <c r="T52" s="25">
        <v>2</v>
      </c>
      <c r="U52" s="25" t="s">
        <v>711</v>
      </c>
      <c r="V52" s="25"/>
      <c r="W52" s="23" t="str">
        <f t="shared" si="4"/>
        <v>-</v>
      </c>
      <c r="X52" s="23">
        <f t="shared" si="4"/>
        <v>140.94929349166637</v>
      </c>
    </row>
    <row r="53" spans="1:24" x14ac:dyDescent="0.25">
      <c r="A53" s="30">
        <v>42369</v>
      </c>
      <c r="B53" s="31" t="s">
        <v>14</v>
      </c>
      <c r="C53" s="32" t="s">
        <v>11</v>
      </c>
      <c r="D53" s="32" t="s">
        <v>702</v>
      </c>
      <c r="E53" s="32">
        <v>0</v>
      </c>
      <c r="F53" s="32">
        <v>0</v>
      </c>
      <c r="G53" s="27">
        <v>0</v>
      </c>
      <c r="H53" s="27">
        <v>500</v>
      </c>
      <c r="J53" s="25"/>
      <c r="K53" s="27"/>
      <c r="L53" s="25"/>
      <c r="M53" s="27">
        <v>500</v>
      </c>
      <c r="N53" s="25"/>
      <c r="O53" s="2" t="b">
        <f t="shared" si="0"/>
        <v>1</v>
      </c>
      <c r="P53" s="12">
        <f t="shared" si="2"/>
        <v>36548.000000000087</v>
      </c>
      <c r="R53" s="20">
        <f t="shared" si="3"/>
        <v>42369</v>
      </c>
      <c r="S53" s="25" t="s">
        <v>152</v>
      </c>
      <c r="T53" s="25">
        <v>3</v>
      </c>
      <c r="U53" s="25" t="s">
        <v>711</v>
      </c>
      <c r="V53" s="25"/>
      <c r="W53" s="23" t="str">
        <f t="shared" si="4"/>
        <v>-</v>
      </c>
      <c r="X53" s="23">
        <f t="shared" si="4"/>
        <v>8.8093308432291479</v>
      </c>
    </row>
    <row r="54" spans="1:24" x14ac:dyDescent="0.25">
      <c r="A54" s="30">
        <v>42369</v>
      </c>
      <c r="B54" s="25" t="s">
        <v>14</v>
      </c>
      <c r="C54" s="25" t="s">
        <v>16</v>
      </c>
      <c r="D54" s="25" t="s">
        <v>391</v>
      </c>
      <c r="E54" s="25">
        <v>0</v>
      </c>
      <c r="F54" s="25">
        <v>0</v>
      </c>
      <c r="G54" s="25">
        <v>0</v>
      </c>
      <c r="H54" s="25">
        <v>10175</v>
      </c>
      <c r="J54" s="25"/>
      <c r="K54" s="25"/>
      <c r="L54" s="25"/>
      <c r="M54" s="25">
        <v>10175</v>
      </c>
      <c r="N54" s="25"/>
      <c r="O54" s="2" t="b">
        <f t="shared" si="0"/>
        <v>1</v>
      </c>
      <c r="P54" s="12">
        <f t="shared" si="2"/>
        <v>36548.000000000087</v>
      </c>
      <c r="R54" s="20">
        <f t="shared" si="3"/>
        <v>42369</v>
      </c>
      <c r="S54" s="25" t="s">
        <v>153</v>
      </c>
      <c r="T54" s="25">
        <v>2</v>
      </c>
      <c r="U54" s="25" t="s">
        <v>233</v>
      </c>
      <c r="V54" s="25"/>
      <c r="W54" s="23" t="str">
        <f t="shared" si="4"/>
        <v>-</v>
      </c>
      <c r="X54" s="23">
        <f t="shared" si="4"/>
        <v>179.26988265971315</v>
      </c>
    </row>
    <row r="55" spans="1:24" x14ac:dyDescent="0.25">
      <c r="A55" s="30">
        <v>42369</v>
      </c>
      <c r="B55" s="25" t="s">
        <v>14</v>
      </c>
      <c r="C55" s="25" t="s">
        <v>16</v>
      </c>
      <c r="D55" s="25" t="s">
        <v>23</v>
      </c>
      <c r="E55" s="25">
        <v>0</v>
      </c>
      <c r="F55" s="25">
        <v>0</v>
      </c>
      <c r="G55" s="25">
        <v>0</v>
      </c>
      <c r="H55" s="25">
        <v>340</v>
      </c>
      <c r="J55" s="25"/>
      <c r="K55" s="25"/>
      <c r="L55" s="25"/>
      <c r="M55" s="25">
        <v>340</v>
      </c>
      <c r="N55" s="25"/>
      <c r="O55" s="2" t="b">
        <f t="shared" si="0"/>
        <v>1</v>
      </c>
      <c r="P55" s="12">
        <f t="shared" si="2"/>
        <v>36548.000000000087</v>
      </c>
      <c r="R55" s="20">
        <f t="shared" si="3"/>
        <v>42369</v>
      </c>
      <c r="S55" s="25" t="s">
        <v>155</v>
      </c>
      <c r="T55" s="25">
        <v>2</v>
      </c>
      <c r="U55" s="25" t="s">
        <v>715</v>
      </c>
      <c r="V55" s="25"/>
      <c r="W55" s="23" t="str">
        <f t="shared" si="4"/>
        <v>-</v>
      </c>
      <c r="X55" s="23">
        <f t="shared" si="4"/>
        <v>5.9903449733958203</v>
      </c>
    </row>
    <row r="56" spans="1:24" x14ac:dyDescent="0.25">
      <c r="A56" s="30">
        <v>42369</v>
      </c>
      <c r="B56" s="25" t="s">
        <v>14</v>
      </c>
      <c r="C56" s="25" t="s">
        <v>55</v>
      </c>
      <c r="D56" s="25" t="s">
        <v>703</v>
      </c>
      <c r="E56" s="25">
        <v>0</v>
      </c>
      <c r="F56" s="25">
        <v>0</v>
      </c>
      <c r="G56" s="25">
        <v>0</v>
      </c>
      <c r="H56" s="25">
        <v>782333.48</v>
      </c>
      <c r="J56" s="25"/>
      <c r="K56" s="25"/>
      <c r="L56" s="25"/>
      <c r="M56" s="25">
        <v>782333.48</v>
      </c>
      <c r="N56" s="25"/>
      <c r="O56" s="2" t="b">
        <f t="shared" si="0"/>
        <v>1</v>
      </c>
      <c r="P56" s="12">
        <f t="shared" si="2"/>
        <v>36548.000000000087</v>
      </c>
      <c r="R56" s="20">
        <f t="shared" si="3"/>
        <v>42369</v>
      </c>
      <c r="S56" s="25" t="s">
        <v>171</v>
      </c>
      <c r="T56" s="25">
        <v>2</v>
      </c>
      <c r="U56" s="25" t="s">
        <v>605</v>
      </c>
      <c r="V56" s="25"/>
      <c r="W56" s="23" t="str">
        <f t="shared" si="4"/>
        <v>-</v>
      </c>
      <c r="X56" s="23">
        <f t="shared" si="4"/>
        <v>13783.668910109587</v>
      </c>
    </row>
    <row r="57" spans="1:24" x14ac:dyDescent="0.25">
      <c r="A57" s="30">
        <v>42369</v>
      </c>
      <c r="B57" s="25" t="s">
        <v>14</v>
      </c>
      <c r="C57" s="25" t="s">
        <v>66</v>
      </c>
      <c r="D57" s="25" t="s">
        <v>704</v>
      </c>
      <c r="E57" s="25">
        <v>0</v>
      </c>
      <c r="F57" s="25">
        <v>0</v>
      </c>
      <c r="G57" s="25">
        <v>0</v>
      </c>
      <c r="H57" s="25">
        <v>25557.29</v>
      </c>
      <c r="J57" s="25"/>
      <c r="K57" s="25"/>
      <c r="L57" s="25"/>
      <c r="M57" s="25">
        <v>25557.29</v>
      </c>
      <c r="N57" s="25"/>
      <c r="O57" s="2" t="b">
        <f t="shared" si="0"/>
        <v>1</v>
      </c>
      <c r="P57" s="12">
        <f t="shared" si="2"/>
        <v>36548.000000000087</v>
      </c>
      <c r="R57" s="20">
        <f t="shared" ref="R57" si="5">A57</f>
        <v>42369</v>
      </c>
      <c r="S57" s="25" t="s">
        <v>166</v>
      </c>
      <c r="T57" s="25">
        <v>2</v>
      </c>
      <c r="U57" s="25"/>
      <c r="V57" s="25"/>
      <c r="W57" s="23" t="str">
        <f t="shared" si="4"/>
        <v>-</v>
      </c>
      <c r="X57" s="23">
        <f t="shared" si="4"/>
        <v>450.28524613270378</v>
      </c>
    </row>
    <row r="58" spans="1:24" x14ac:dyDescent="0.25">
      <c r="A58" s="25"/>
      <c r="B58" s="25"/>
      <c r="C58" s="25"/>
      <c r="D58" s="25"/>
      <c r="E58" s="25"/>
      <c r="F58" s="25"/>
      <c r="G58" s="25"/>
      <c r="H58" s="25"/>
      <c r="J58" s="25"/>
      <c r="K58" s="25"/>
      <c r="L58" s="25"/>
      <c r="M58" s="25"/>
      <c r="N58" s="25"/>
      <c r="P58" s="12"/>
      <c r="R58" s="20"/>
      <c r="S58" s="25"/>
      <c r="T58" s="25">
        <v>2</v>
      </c>
      <c r="U58" s="25"/>
      <c r="V58" s="25"/>
      <c r="W58" s="23" t="str">
        <f t="shared" si="4"/>
        <v>-</v>
      </c>
      <c r="X58" s="23" t="str">
        <f t="shared" si="4"/>
        <v>-</v>
      </c>
    </row>
    <row r="59" spans="1:24" x14ac:dyDescent="0.25">
      <c r="A59" s="25"/>
      <c r="B59" s="25"/>
      <c r="C59" s="25"/>
      <c r="D59" s="25"/>
      <c r="E59" s="25"/>
      <c r="F59" s="25"/>
      <c r="G59" s="25"/>
      <c r="H59" s="25"/>
      <c r="J59" s="25"/>
      <c r="K59" s="25"/>
      <c r="L59" s="25"/>
      <c r="M59" s="25"/>
      <c r="N59" s="25"/>
      <c r="R59" s="20"/>
      <c r="S59" s="25"/>
      <c r="T59" s="25"/>
      <c r="U59" s="25"/>
      <c r="V59" s="25"/>
      <c r="W59" s="23" t="str">
        <f t="shared" si="4"/>
        <v>-</v>
      </c>
      <c r="X59" s="23" t="str">
        <f t="shared" si="4"/>
        <v>-</v>
      </c>
    </row>
    <row r="60" spans="1:24" x14ac:dyDescent="0.25">
      <c r="A60" s="25"/>
      <c r="B60" s="25"/>
      <c r="C60" s="25"/>
      <c r="D60" s="25"/>
      <c r="E60" s="25"/>
      <c r="F60" s="25"/>
      <c r="G60" s="25"/>
      <c r="H60" s="25"/>
      <c r="J60" s="25"/>
      <c r="K60" s="25"/>
      <c r="L60" s="25"/>
      <c r="M60" s="25"/>
      <c r="N60" s="25"/>
      <c r="R60" s="20"/>
      <c r="S60" s="25"/>
      <c r="T60" s="25"/>
      <c r="U60" s="25"/>
      <c r="V60" s="25"/>
      <c r="W60" s="23" t="str">
        <f t="shared" si="4"/>
        <v>-</v>
      </c>
      <c r="X60" s="23" t="str">
        <f t="shared" si="4"/>
        <v>-</v>
      </c>
    </row>
    <row r="61" spans="1:24" x14ac:dyDescent="0.25">
      <c r="A61" s="25"/>
      <c r="B61" s="25"/>
      <c r="C61" s="25"/>
      <c r="D61" s="25"/>
      <c r="E61" s="25"/>
      <c r="F61" s="25"/>
      <c r="G61" s="25"/>
      <c r="H61" s="25"/>
      <c r="J61" s="25"/>
      <c r="K61" s="25"/>
      <c r="L61" s="25"/>
      <c r="M61" s="25"/>
      <c r="N61" s="25"/>
      <c r="R61" s="20"/>
      <c r="S61" s="25"/>
      <c r="T61" s="25"/>
      <c r="U61" s="25"/>
      <c r="V61" s="25"/>
      <c r="W61" s="23" t="str">
        <f t="shared" si="4"/>
        <v>-</v>
      </c>
      <c r="X61" s="23" t="str">
        <f t="shared" si="4"/>
        <v>-</v>
      </c>
    </row>
    <row r="62" spans="1:24" x14ac:dyDescent="0.25">
      <c r="A62" s="25"/>
      <c r="B62" s="25"/>
      <c r="C62" s="25"/>
      <c r="D62" s="25"/>
      <c r="E62" s="25"/>
      <c r="F62" s="25"/>
      <c r="G62" s="25"/>
      <c r="H62" s="25"/>
      <c r="J62" s="25"/>
      <c r="K62" s="25"/>
      <c r="L62" s="25"/>
      <c r="M62" s="25"/>
      <c r="N62" s="25"/>
      <c r="R62" s="20"/>
      <c r="S62" s="25"/>
      <c r="T62" s="25"/>
      <c r="U62" s="25"/>
      <c r="V62" s="25"/>
      <c r="W62" s="23" t="str">
        <f t="shared" si="4"/>
        <v>-</v>
      </c>
      <c r="X62" s="23" t="str">
        <f t="shared" si="4"/>
        <v>-</v>
      </c>
    </row>
    <row r="63" spans="1:24" x14ac:dyDescent="0.25">
      <c r="A63" s="25"/>
      <c r="B63" s="25"/>
      <c r="C63" s="25"/>
      <c r="D63" s="25"/>
      <c r="E63" s="25"/>
      <c r="F63" s="25"/>
      <c r="G63" s="25"/>
      <c r="H63" s="25"/>
      <c r="J63" s="25"/>
      <c r="K63" s="25"/>
      <c r="L63" s="25"/>
      <c r="M63" s="25"/>
      <c r="N63" s="25"/>
      <c r="R63" s="20"/>
      <c r="S63" s="25"/>
      <c r="T63" s="25"/>
      <c r="U63" s="25"/>
      <c r="V63" s="25"/>
      <c r="W63" s="23" t="str">
        <f t="shared" si="4"/>
        <v>-</v>
      </c>
      <c r="X63" s="23" t="str">
        <f t="shared" si="4"/>
        <v>-</v>
      </c>
    </row>
    <row r="64" spans="1:24" x14ac:dyDescent="0.25">
      <c r="A64" s="25"/>
      <c r="B64" s="25"/>
      <c r="C64" s="25"/>
      <c r="D64" s="25"/>
      <c r="E64" s="25"/>
      <c r="F64" s="25"/>
      <c r="G64" s="25"/>
      <c r="H64" s="25"/>
      <c r="J64" s="25"/>
      <c r="K64" s="25"/>
      <c r="L64" s="25"/>
      <c r="M64" s="25"/>
      <c r="N64" s="25"/>
      <c r="R64" s="20"/>
      <c r="S64" s="25"/>
      <c r="T64" s="25"/>
      <c r="U64" s="25"/>
      <c r="V64" s="25"/>
      <c r="W64" s="23" t="str">
        <f t="shared" si="4"/>
        <v>-</v>
      </c>
      <c r="X64" s="23" t="str">
        <f t="shared" si="4"/>
        <v>-</v>
      </c>
    </row>
    <row r="65" spans="1:24" x14ac:dyDescent="0.25">
      <c r="A65" s="25"/>
      <c r="B65" s="25"/>
      <c r="C65" s="25"/>
      <c r="D65" s="25"/>
      <c r="E65" s="25"/>
      <c r="F65" s="25"/>
      <c r="G65" s="25"/>
      <c r="H65" s="25"/>
      <c r="J65" s="25"/>
      <c r="K65" s="25"/>
      <c r="L65" s="25"/>
      <c r="M65" s="25"/>
      <c r="N65" s="25"/>
      <c r="R65" s="20"/>
      <c r="S65" s="25"/>
      <c r="T65" s="25"/>
      <c r="U65" s="25"/>
      <c r="V65" s="25"/>
      <c r="W65" s="23" t="str">
        <f t="shared" si="4"/>
        <v>-</v>
      </c>
      <c r="X65" s="23" t="str">
        <f t="shared" si="4"/>
        <v>-</v>
      </c>
    </row>
    <row r="66" spans="1:24" x14ac:dyDescent="0.25">
      <c r="A66" s="25"/>
      <c r="B66" s="25"/>
      <c r="C66" s="25"/>
      <c r="D66" s="25"/>
      <c r="E66" s="25"/>
      <c r="F66" s="25"/>
      <c r="G66" s="25"/>
      <c r="H66" s="25"/>
      <c r="J66" s="25"/>
      <c r="K66" s="25"/>
      <c r="L66" s="25"/>
      <c r="M66" s="25"/>
      <c r="N66" s="25"/>
      <c r="R66" s="20"/>
      <c r="S66" s="25"/>
      <c r="T66" s="25"/>
      <c r="U66" s="25"/>
      <c r="V66" s="25"/>
      <c r="W66" s="23" t="str">
        <f t="shared" si="4"/>
        <v>-</v>
      </c>
      <c r="X66" s="23" t="str">
        <f t="shared" si="4"/>
        <v>-</v>
      </c>
    </row>
    <row r="67" spans="1:24" x14ac:dyDescent="0.25">
      <c r="A67" s="25"/>
      <c r="B67" s="25"/>
      <c r="C67" s="25"/>
      <c r="D67" s="25"/>
      <c r="E67" s="25"/>
      <c r="F67" s="25"/>
      <c r="G67" s="25"/>
      <c r="H67" s="25"/>
      <c r="J67" s="25"/>
      <c r="K67" s="25"/>
      <c r="L67" s="25"/>
      <c r="M67" s="25"/>
      <c r="N67" s="25"/>
      <c r="R67" s="20"/>
      <c r="S67" s="25"/>
      <c r="T67" s="25"/>
      <c r="U67" s="25"/>
      <c r="V67" s="25"/>
      <c r="W67" s="23" t="str">
        <f t="shared" si="4"/>
        <v>-</v>
      </c>
      <c r="X67" s="23" t="str">
        <f t="shared" si="4"/>
        <v>-</v>
      </c>
    </row>
    <row r="68" spans="1:24" x14ac:dyDescent="0.25">
      <c r="A68" s="25"/>
      <c r="B68" s="25"/>
      <c r="C68" s="25"/>
      <c r="D68" s="25"/>
      <c r="E68" s="25"/>
      <c r="F68" s="25"/>
      <c r="G68" s="25"/>
      <c r="H68" s="25"/>
      <c r="J68" s="25"/>
      <c r="K68" s="25"/>
      <c r="L68" s="25"/>
      <c r="M68" s="25"/>
      <c r="N68" s="25"/>
      <c r="R68" s="20"/>
      <c r="S68" s="25"/>
      <c r="T68" s="25"/>
      <c r="U68" s="25"/>
      <c r="V68" s="25"/>
      <c r="W68" s="23" t="str">
        <f t="shared" si="4"/>
        <v>-</v>
      </c>
      <c r="X68" s="23" t="str">
        <f t="shared" si="4"/>
        <v>-</v>
      </c>
    </row>
    <row r="69" spans="1:24" x14ac:dyDescent="0.25">
      <c r="A69" s="25"/>
      <c r="B69" s="25"/>
      <c r="C69" s="25"/>
      <c r="D69" s="25"/>
      <c r="E69" s="25"/>
      <c r="F69" s="25"/>
      <c r="G69" s="25"/>
      <c r="H69" s="25"/>
      <c r="J69" s="25"/>
      <c r="K69" s="25"/>
      <c r="L69" s="25"/>
      <c r="M69" s="25"/>
      <c r="N69" s="25"/>
      <c r="R69" s="20"/>
      <c r="S69" s="25"/>
      <c r="T69" s="25"/>
      <c r="U69" s="25"/>
      <c r="V69" s="25"/>
      <c r="W69" s="23" t="str">
        <f t="shared" si="4"/>
        <v>-</v>
      </c>
      <c r="X69" s="23" t="str">
        <f t="shared" si="4"/>
        <v>-</v>
      </c>
    </row>
    <row r="70" spans="1:24" x14ac:dyDescent="0.25">
      <c r="A70" s="25"/>
      <c r="B70" s="25"/>
      <c r="C70" s="25"/>
      <c r="D70" s="25"/>
      <c r="E70" s="25"/>
      <c r="F70" s="25"/>
      <c r="G70" s="25"/>
      <c r="H70" s="25"/>
      <c r="J70" s="25"/>
      <c r="K70" s="25"/>
      <c r="L70" s="25"/>
      <c r="M70" s="25"/>
      <c r="N70" s="25"/>
      <c r="R70" s="20"/>
      <c r="S70" s="25"/>
      <c r="T70" s="25"/>
      <c r="U70" s="25"/>
      <c r="V70" s="25"/>
      <c r="W70" s="23" t="str">
        <f t="shared" si="4"/>
        <v>-</v>
      </c>
      <c r="X70" s="23" t="str">
        <f t="shared" si="4"/>
        <v>-</v>
      </c>
    </row>
    <row r="71" spans="1:24" x14ac:dyDescent="0.25">
      <c r="A71" s="25"/>
      <c r="B71" s="25"/>
      <c r="C71" s="25"/>
      <c r="D71" s="25"/>
      <c r="E71" s="25"/>
      <c r="F71" s="25"/>
      <c r="G71" s="25"/>
      <c r="H71" s="25"/>
      <c r="J71" s="25"/>
      <c r="K71" s="25"/>
      <c r="L71" s="25"/>
      <c r="M71" s="25"/>
      <c r="N71" s="25"/>
      <c r="R71" s="20"/>
      <c r="S71" s="25"/>
      <c r="T71" s="25"/>
      <c r="U71" s="25"/>
      <c r="V71" s="25"/>
      <c r="W71" s="23" t="str">
        <f t="shared" ref="W71:X134" si="6">IF((J71+L71/$X$6)&gt;0,(J71+L71/$X$6),"-")</f>
        <v>-</v>
      </c>
      <c r="X71" s="23" t="str">
        <f t="shared" si="6"/>
        <v>-</v>
      </c>
    </row>
    <row r="72" spans="1:24" x14ac:dyDescent="0.25">
      <c r="A72" s="25"/>
      <c r="B72" s="25"/>
      <c r="C72" s="25"/>
      <c r="D72" s="25"/>
      <c r="E72" s="25"/>
      <c r="F72" s="25"/>
      <c r="G72" s="25"/>
      <c r="H72" s="25"/>
      <c r="J72" s="25"/>
      <c r="K72" s="25"/>
      <c r="L72" s="25"/>
      <c r="M72" s="25"/>
      <c r="N72" s="25"/>
      <c r="R72" s="20"/>
      <c r="S72" s="25"/>
      <c r="T72" s="25"/>
      <c r="U72" s="25"/>
      <c r="V72" s="25"/>
      <c r="W72" s="23" t="str">
        <f t="shared" si="6"/>
        <v>-</v>
      </c>
      <c r="X72" s="23" t="str">
        <f t="shared" si="6"/>
        <v>-</v>
      </c>
    </row>
    <row r="73" spans="1:24" x14ac:dyDescent="0.25">
      <c r="A73" s="25"/>
      <c r="B73" s="25"/>
      <c r="C73" s="25"/>
      <c r="D73" s="25"/>
      <c r="E73" s="25"/>
      <c r="F73" s="25"/>
      <c r="G73" s="25"/>
      <c r="H73" s="25"/>
      <c r="J73" s="25"/>
      <c r="K73" s="25"/>
      <c r="L73" s="25"/>
      <c r="M73" s="25"/>
      <c r="N73" s="25"/>
      <c r="R73" s="20"/>
      <c r="S73" s="25"/>
      <c r="T73" s="25"/>
      <c r="U73" s="25"/>
      <c r="V73" s="25"/>
      <c r="W73" s="23" t="str">
        <f t="shared" si="6"/>
        <v>-</v>
      </c>
      <c r="X73" s="23" t="str">
        <f t="shared" si="6"/>
        <v>-</v>
      </c>
    </row>
    <row r="74" spans="1:24" x14ac:dyDescent="0.25">
      <c r="A74" s="25"/>
      <c r="B74" s="25"/>
      <c r="C74" s="25"/>
      <c r="D74" s="25"/>
      <c r="E74" s="25"/>
      <c r="F74" s="25"/>
      <c r="G74" s="25"/>
      <c r="H74" s="25"/>
      <c r="J74" s="25"/>
      <c r="K74" s="25"/>
      <c r="L74" s="25"/>
      <c r="M74" s="25"/>
      <c r="N74" s="25"/>
      <c r="R74" s="20"/>
      <c r="S74" s="25"/>
      <c r="T74" s="25"/>
      <c r="U74" s="25"/>
      <c r="V74" s="25"/>
      <c r="W74" s="23" t="str">
        <f t="shared" si="6"/>
        <v>-</v>
      </c>
      <c r="X74" s="23" t="str">
        <f t="shared" si="6"/>
        <v>-</v>
      </c>
    </row>
    <row r="75" spans="1:24" x14ac:dyDescent="0.25">
      <c r="A75" s="25"/>
      <c r="B75" s="25"/>
      <c r="C75" s="25"/>
      <c r="D75" s="25"/>
      <c r="E75" s="25"/>
      <c r="F75" s="25"/>
      <c r="G75" s="25"/>
      <c r="H75" s="25"/>
      <c r="J75" s="25"/>
      <c r="K75" s="25"/>
      <c r="L75" s="25"/>
      <c r="M75" s="25"/>
      <c r="N75" s="25"/>
      <c r="R75" s="20"/>
      <c r="S75" s="25"/>
      <c r="T75" s="25"/>
      <c r="U75" s="25"/>
      <c r="V75" s="25"/>
      <c r="W75" s="23" t="str">
        <f t="shared" si="6"/>
        <v>-</v>
      </c>
      <c r="X75" s="23" t="str">
        <f t="shared" si="6"/>
        <v>-</v>
      </c>
    </row>
    <row r="76" spans="1:24" x14ac:dyDescent="0.25">
      <c r="A76" s="25"/>
      <c r="B76" s="25"/>
      <c r="C76" s="25"/>
      <c r="D76" s="25"/>
      <c r="E76" s="25"/>
      <c r="F76" s="25"/>
      <c r="G76" s="25"/>
      <c r="H76" s="25"/>
      <c r="J76" s="25"/>
      <c r="K76" s="25"/>
      <c r="L76" s="25"/>
      <c r="M76" s="25"/>
      <c r="N76" s="25"/>
      <c r="R76" s="20"/>
      <c r="S76" s="25"/>
      <c r="T76" s="25"/>
      <c r="U76" s="25"/>
      <c r="V76" s="25"/>
      <c r="W76" s="23" t="str">
        <f t="shared" si="6"/>
        <v>-</v>
      </c>
      <c r="X76" s="23" t="str">
        <f t="shared" si="6"/>
        <v>-</v>
      </c>
    </row>
    <row r="77" spans="1:24" x14ac:dyDescent="0.25">
      <c r="A77" s="25"/>
      <c r="B77" s="25"/>
      <c r="C77" s="25"/>
      <c r="D77" s="25"/>
      <c r="E77" s="25"/>
      <c r="F77" s="25"/>
      <c r="G77" s="25"/>
      <c r="H77" s="25"/>
      <c r="J77" s="25"/>
      <c r="K77" s="25"/>
      <c r="L77" s="25"/>
      <c r="M77" s="25"/>
      <c r="N77" s="25"/>
      <c r="R77" s="20"/>
      <c r="S77" s="25"/>
      <c r="T77" s="25"/>
      <c r="U77" s="25"/>
      <c r="V77" s="25"/>
      <c r="W77" s="23" t="str">
        <f t="shared" si="6"/>
        <v>-</v>
      </c>
      <c r="X77" s="23" t="str">
        <f t="shared" si="6"/>
        <v>-</v>
      </c>
    </row>
    <row r="78" spans="1:24" x14ac:dyDescent="0.25">
      <c r="A78" s="25"/>
      <c r="B78" s="25"/>
      <c r="C78" s="25"/>
      <c r="D78" s="25"/>
      <c r="E78" s="25"/>
      <c r="F78" s="25"/>
      <c r="G78" s="25"/>
      <c r="H78" s="25"/>
      <c r="J78" s="25"/>
      <c r="K78" s="25"/>
      <c r="L78" s="25"/>
      <c r="M78" s="25"/>
      <c r="N78" s="25"/>
      <c r="R78" s="20"/>
      <c r="S78" s="25"/>
      <c r="T78" s="25"/>
      <c r="U78" s="25"/>
      <c r="V78" s="25"/>
      <c r="W78" s="23" t="str">
        <f t="shared" si="6"/>
        <v>-</v>
      </c>
      <c r="X78" s="23" t="str">
        <f t="shared" si="6"/>
        <v>-</v>
      </c>
    </row>
    <row r="79" spans="1:24" x14ac:dyDescent="0.25">
      <c r="A79" s="25"/>
      <c r="B79" s="25"/>
      <c r="C79" s="25"/>
      <c r="D79" s="25"/>
      <c r="E79" s="25"/>
      <c r="F79" s="25"/>
      <c r="G79" s="25"/>
      <c r="H79" s="25"/>
      <c r="J79" s="25"/>
      <c r="K79" s="25"/>
      <c r="L79" s="25"/>
      <c r="M79" s="25"/>
      <c r="N79" s="25"/>
      <c r="R79" s="20"/>
      <c r="S79" s="25"/>
      <c r="T79" s="25"/>
      <c r="U79" s="25"/>
      <c r="V79" s="25"/>
      <c r="W79" s="23" t="str">
        <f t="shared" si="6"/>
        <v>-</v>
      </c>
      <c r="X79" s="23" t="str">
        <f t="shared" si="6"/>
        <v>-</v>
      </c>
    </row>
    <row r="80" spans="1:24" x14ac:dyDescent="0.25">
      <c r="A80" s="25"/>
      <c r="B80" s="25"/>
      <c r="C80" s="25"/>
      <c r="D80" s="25"/>
      <c r="E80" s="25"/>
      <c r="F80" s="25"/>
      <c r="G80" s="25"/>
      <c r="H80" s="25"/>
      <c r="J80" s="25"/>
      <c r="K80" s="25"/>
      <c r="L80" s="25"/>
      <c r="M80" s="25"/>
      <c r="N80" s="25"/>
      <c r="R80" s="20"/>
      <c r="S80" s="25"/>
      <c r="T80" s="25"/>
      <c r="U80" s="25"/>
      <c r="V80" s="25"/>
      <c r="W80" s="23" t="str">
        <f t="shared" si="6"/>
        <v>-</v>
      </c>
      <c r="X80" s="23" t="str">
        <f t="shared" si="6"/>
        <v>-</v>
      </c>
    </row>
    <row r="81" spans="1:24" x14ac:dyDescent="0.25">
      <c r="A81" s="25"/>
      <c r="B81" s="25"/>
      <c r="C81" s="25"/>
      <c r="D81" s="25"/>
      <c r="E81" s="25"/>
      <c r="F81" s="25"/>
      <c r="G81" s="25"/>
      <c r="H81" s="25"/>
      <c r="J81" s="25"/>
      <c r="K81" s="25"/>
      <c r="L81" s="25"/>
      <c r="M81" s="25"/>
      <c r="N81" s="25"/>
      <c r="R81" s="20"/>
      <c r="S81" s="25"/>
      <c r="T81" s="25"/>
      <c r="U81" s="25"/>
      <c r="V81" s="25"/>
      <c r="W81" s="23" t="str">
        <f t="shared" si="6"/>
        <v>-</v>
      </c>
      <c r="X81" s="23" t="str">
        <f t="shared" si="6"/>
        <v>-</v>
      </c>
    </row>
    <row r="82" spans="1:24" x14ac:dyDescent="0.25">
      <c r="A82" s="25"/>
      <c r="B82" s="25"/>
      <c r="C82" s="25"/>
      <c r="D82" s="25"/>
      <c r="E82" s="25"/>
      <c r="F82" s="25"/>
      <c r="G82" s="25"/>
      <c r="H82" s="25"/>
      <c r="J82" s="25"/>
      <c r="K82" s="25"/>
      <c r="L82" s="25"/>
      <c r="M82" s="25"/>
      <c r="N82" s="25"/>
      <c r="R82" s="20"/>
      <c r="S82" s="25"/>
      <c r="T82" s="25"/>
      <c r="U82" s="25"/>
      <c r="V82" s="25"/>
      <c r="W82" s="23" t="str">
        <f t="shared" si="6"/>
        <v>-</v>
      </c>
      <c r="X82" s="23" t="str">
        <f t="shared" si="6"/>
        <v>-</v>
      </c>
    </row>
    <row r="83" spans="1:24" x14ac:dyDescent="0.25">
      <c r="A83" s="25"/>
      <c r="B83" s="25"/>
      <c r="C83" s="25"/>
      <c r="D83" s="25"/>
      <c r="E83" s="25"/>
      <c r="F83" s="25"/>
      <c r="G83" s="25"/>
      <c r="H83" s="25"/>
      <c r="J83" s="25"/>
      <c r="K83" s="25"/>
      <c r="L83" s="25"/>
      <c r="M83" s="25"/>
      <c r="N83" s="25"/>
      <c r="R83" s="20"/>
      <c r="S83" s="25"/>
      <c r="T83" s="25"/>
      <c r="U83" s="25"/>
      <c r="V83" s="25"/>
      <c r="W83" s="23" t="str">
        <f t="shared" si="6"/>
        <v>-</v>
      </c>
      <c r="X83" s="23" t="str">
        <f t="shared" si="6"/>
        <v>-</v>
      </c>
    </row>
    <row r="84" spans="1:24" x14ac:dyDescent="0.25">
      <c r="A84" s="25"/>
      <c r="B84" s="25"/>
      <c r="C84" s="25"/>
      <c r="D84" s="25"/>
      <c r="E84" s="25"/>
      <c r="F84" s="25"/>
      <c r="G84" s="25"/>
      <c r="H84" s="25"/>
      <c r="J84" s="25"/>
      <c r="K84" s="25"/>
      <c r="L84" s="25"/>
      <c r="M84" s="25"/>
      <c r="N84" s="25"/>
      <c r="R84" s="20"/>
      <c r="S84" s="25"/>
      <c r="T84" s="25"/>
      <c r="U84" s="25"/>
      <c r="V84" s="25"/>
      <c r="W84" s="23" t="str">
        <f t="shared" si="6"/>
        <v>-</v>
      </c>
      <c r="X84" s="23" t="str">
        <f t="shared" si="6"/>
        <v>-</v>
      </c>
    </row>
    <row r="85" spans="1:24" x14ac:dyDescent="0.25">
      <c r="A85" s="25"/>
      <c r="B85" s="25"/>
      <c r="C85" s="25"/>
      <c r="D85" s="25"/>
      <c r="E85" s="25"/>
      <c r="F85" s="25"/>
      <c r="G85" s="25"/>
      <c r="H85" s="25"/>
      <c r="J85" s="25"/>
      <c r="K85" s="25"/>
      <c r="L85" s="25"/>
      <c r="M85" s="25"/>
      <c r="N85" s="25"/>
      <c r="R85" s="20"/>
      <c r="S85" s="25"/>
      <c r="T85" s="25"/>
      <c r="U85" s="25"/>
      <c r="V85" s="25"/>
      <c r="W85" s="23" t="str">
        <f t="shared" si="6"/>
        <v>-</v>
      </c>
      <c r="X85" s="23" t="str">
        <f t="shared" si="6"/>
        <v>-</v>
      </c>
    </row>
    <row r="86" spans="1:24" x14ac:dyDescent="0.25">
      <c r="A86" s="25"/>
      <c r="B86" s="25"/>
      <c r="C86" s="25"/>
      <c r="D86" s="25"/>
      <c r="E86" s="25"/>
      <c r="F86" s="25"/>
      <c r="G86" s="25"/>
      <c r="H86" s="25"/>
      <c r="J86" s="25"/>
      <c r="K86" s="25"/>
      <c r="L86" s="25"/>
      <c r="M86" s="25"/>
      <c r="N86" s="25"/>
      <c r="R86" s="20"/>
      <c r="S86" s="25"/>
      <c r="T86" s="25"/>
      <c r="U86" s="25"/>
      <c r="V86" s="25"/>
      <c r="W86" s="23" t="str">
        <f t="shared" si="6"/>
        <v>-</v>
      </c>
      <c r="X86" s="23" t="str">
        <f t="shared" si="6"/>
        <v>-</v>
      </c>
    </row>
    <row r="87" spans="1:24" x14ac:dyDescent="0.25">
      <c r="A87" s="25"/>
      <c r="B87" s="25"/>
      <c r="C87" s="25"/>
      <c r="D87" s="25"/>
      <c r="E87" s="25"/>
      <c r="F87" s="25"/>
      <c r="G87" s="25"/>
      <c r="H87" s="25"/>
      <c r="J87" s="25"/>
      <c r="K87" s="25"/>
      <c r="L87" s="25"/>
      <c r="M87" s="25"/>
      <c r="N87" s="25"/>
      <c r="R87" s="20"/>
      <c r="S87" s="25"/>
      <c r="T87" s="25"/>
      <c r="U87" s="25"/>
      <c r="V87" s="25"/>
      <c r="W87" s="23" t="str">
        <f t="shared" si="6"/>
        <v>-</v>
      </c>
      <c r="X87" s="23" t="str">
        <f t="shared" si="6"/>
        <v>-</v>
      </c>
    </row>
    <row r="88" spans="1:24" x14ac:dyDescent="0.25">
      <c r="A88" s="25"/>
      <c r="B88" s="25"/>
      <c r="C88" s="25"/>
      <c r="D88" s="25"/>
      <c r="E88" s="25"/>
      <c r="F88" s="25"/>
      <c r="G88" s="25"/>
      <c r="H88" s="25"/>
      <c r="J88" s="25"/>
      <c r="K88" s="25"/>
      <c r="L88" s="25"/>
      <c r="M88" s="25"/>
      <c r="N88" s="25"/>
      <c r="R88" s="20"/>
      <c r="S88" s="25"/>
      <c r="T88" s="25"/>
      <c r="U88" s="25"/>
      <c r="V88" s="25"/>
      <c r="W88" s="23" t="str">
        <f t="shared" si="6"/>
        <v>-</v>
      </c>
      <c r="X88" s="23" t="str">
        <f t="shared" si="6"/>
        <v>-</v>
      </c>
    </row>
    <row r="89" spans="1:24" x14ac:dyDescent="0.25">
      <c r="A89" s="25"/>
      <c r="B89" s="25"/>
      <c r="C89" s="25"/>
      <c r="D89" s="25"/>
      <c r="E89" s="25"/>
      <c r="F89" s="25"/>
      <c r="G89" s="25"/>
      <c r="H89" s="25"/>
      <c r="J89" s="25"/>
      <c r="K89" s="25"/>
      <c r="L89" s="25"/>
      <c r="M89" s="25"/>
      <c r="N89" s="25"/>
      <c r="R89" s="20"/>
      <c r="S89" s="25"/>
      <c r="T89" s="25"/>
      <c r="U89" s="25"/>
      <c r="V89" s="25"/>
      <c r="W89" s="23" t="str">
        <f t="shared" si="6"/>
        <v>-</v>
      </c>
      <c r="X89" s="23" t="str">
        <f t="shared" si="6"/>
        <v>-</v>
      </c>
    </row>
    <row r="90" spans="1:24" x14ac:dyDescent="0.25">
      <c r="A90" s="25"/>
      <c r="B90" s="25"/>
      <c r="C90" s="25"/>
      <c r="D90" s="25"/>
      <c r="E90" s="25"/>
      <c r="F90" s="25"/>
      <c r="G90" s="25"/>
      <c r="H90" s="25"/>
      <c r="J90" s="25"/>
      <c r="K90" s="25"/>
      <c r="L90" s="25"/>
      <c r="M90" s="25"/>
      <c r="N90" s="25"/>
      <c r="R90" s="20"/>
      <c r="S90" s="25"/>
      <c r="T90" s="25"/>
      <c r="U90" s="25"/>
      <c r="V90" s="25"/>
      <c r="W90" s="23" t="str">
        <f t="shared" si="6"/>
        <v>-</v>
      </c>
      <c r="X90" s="23" t="str">
        <f t="shared" si="6"/>
        <v>-</v>
      </c>
    </row>
    <row r="91" spans="1:24" x14ac:dyDescent="0.25">
      <c r="A91" s="25"/>
      <c r="B91" s="25"/>
      <c r="C91" s="25"/>
      <c r="D91" s="25"/>
      <c r="E91" s="25"/>
      <c r="F91" s="25"/>
      <c r="G91" s="25"/>
      <c r="H91" s="25"/>
      <c r="J91" s="25"/>
      <c r="K91" s="25"/>
      <c r="L91" s="25"/>
      <c r="M91" s="25"/>
      <c r="N91" s="25"/>
      <c r="R91" s="20"/>
      <c r="S91" s="25"/>
      <c r="T91" s="25"/>
      <c r="U91" s="25"/>
      <c r="V91" s="25"/>
      <c r="W91" s="23" t="str">
        <f t="shared" si="6"/>
        <v>-</v>
      </c>
      <c r="X91" s="23" t="str">
        <f t="shared" si="6"/>
        <v>-</v>
      </c>
    </row>
    <row r="92" spans="1:24" x14ac:dyDescent="0.25">
      <c r="A92" s="25"/>
      <c r="B92" s="25"/>
      <c r="C92" s="25"/>
      <c r="D92" s="25"/>
      <c r="E92" s="25"/>
      <c r="F92" s="25"/>
      <c r="G92" s="25"/>
      <c r="H92" s="25"/>
      <c r="J92" s="25"/>
      <c r="K92" s="25"/>
      <c r="L92" s="25"/>
      <c r="M92" s="25"/>
      <c r="N92" s="25"/>
      <c r="R92" s="20"/>
      <c r="S92" s="25"/>
      <c r="T92" s="25"/>
      <c r="U92" s="25"/>
      <c r="V92" s="25"/>
      <c r="W92" s="23" t="str">
        <f t="shared" si="6"/>
        <v>-</v>
      </c>
      <c r="X92" s="23" t="str">
        <f t="shared" si="6"/>
        <v>-</v>
      </c>
    </row>
    <row r="93" spans="1:24" x14ac:dyDescent="0.25">
      <c r="A93" s="25"/>
      <c r="B93" s="25"/>
      <c r="C93" s="25"/>
      <c r="D93" s="25"/>
      <c r="E93" s="25"/>
      <c r="F93" s="25"/>
      <c r="G93" s="25"/>
      <c r="H93" s="25"/>
      <c r="J93" s="25"/>
      <c r="K93" s="25"/>
      <c r="L93" s="25"/>
      <c r="M93" s="25"/>
      <c r="N93" s="25"/>
      <c r="R93" s="20"/>
      <c r="S93" s="25"/>
      <c r="T93" s="25"/>
      <c r="U93" s="25"/>
      <c r="V93" s="25"/>
      <c r="W93" s="23" t="str">
        <f t="shared" si="6"/>
        <v>-</v>
      </c>
      <c r="X93" s="23" t="str">
        <f t="shared" si="6"/>
        <v>-</v>
      </c>
    </row>
    <row r="94" spans="1:24" x14ac:dyDescent="0.25">
      <c r="A94" s="25"/>
      <c r="B94" s="25"/>
      <c r="C94" s="25"/>
      <c r="D94" s="25"/>
      <c r="E94" s="25"/>
      <c r="F94" s="25"/>
      <c r="G94" s="25"/>
      <c r="H94" s="25"/>
      <c r="J94" s="25"/>
      <c r="K94" s="25"/>
      <c r="L94" s="25"/>
      <c r="M94" s="25"/>
      <c r="N94" s="25"/>
      <c r="R94" s="20"/>
      <c r="S94" s="25"/>
      <c r="T94" s="25"/>
      <c r="U94" s="25"/>
      <c r="V94" s="25"/>
      <c r="W94" s="23" t="str">
        <f t="shared" si="6"/>
        <v>-</v>
      </c>
      <c r="X94" s="23" t="str">
        <f t="shared" si="6"/>
        <v>-</v>
      </c>
    </row>
    <row r="95" spans="1:24" x14ac:dyDescent="0.25">
      <c r="A95" s="25"/>
      <c r="B95" s="25"/>
      <c r="C95" s="25"/>
      <c r="D95" s="25"/>
      <c r="E95" s="25"/>
      <c r="F95" s="25"/>
      <c r="G95" s="25"/>
      <c r="H95" s="25"/>
      <c r="J95" s="25"/>
      <c r="K95" s="25"/>
      <c r="L95" s="25"/>
      <c r="M95" s="25"/>
      <c r="N95" s="25"/>
      <c r="R95" s="20"/>
      <c r="S95" s="25"/>
      <c r="T95" s="25"/>
      <c r="U95" s="25"/>
      <c r="V95" s="25"/>
      <c r="W95" s="23" t="str">
        <f t="shared" si="6"/>
        <v>-</v>
      </c>
      <c r="X95" s="23" t="str">
        <f t="shared" si="6"/>
        <v>-</v>
      </c>
    </row>
    <row r="96" spans="1:24" x14ac:dyDescent="0.25">
      <c r="A96" s="25"/>
      <c r="B96" s="25"/>
      <c r="C96" s="25"/>
      <c r="D96" s="25"/>
      <c r="E96" s="25"/>
      <c r="F96" s="25"/>
      <c r="G96" s="25"/>
      <c r="H96" s="25"/>
      <c r="J96" s="25"/>
      <c r="K96" s="25"/>
      <c r="L96" s="25"/>
      <c r="M96" s="25"/>
      <c r="N96" s="25"/>
      <c r="R96" s="20"/>
      <c r="S96" s="25"/>
      <c r="T96" s="25"/>
      <c r="U96" s="25"/>
      <c r="V96" s="25"/>
      <c r="W96" s="23" t="str">
        <f t="shared" si="6"/>
        <v>-</v>
      </c>
      <c r="X96" s="23" t="str">
        <f t="shared" si="6"/>
        <v>-</v>
      </c>
    </row>
    <row r="97" spans="1:24" x14ac:dyDescent="0.25">
      <c r="A97" s="25"/>
      <c r="B97" s="25"/>
      <c r="C97" s="25"/>
      <c r="D97" s="25"/>
      <c r="E97" s="25"/>
      <c r="F97" s="25"/>
      <c r="G97" s="25"/>
      <c r="H97" s="25"/>
      <c r="J97" s="25"/>
      <c r="K97" s="25"/>
      <c r="L97" s="25"/>
      <c r="M97" s="25"/>
      <c r="N97" s="25"/>
      <c r="R97" s="20"/>
      <c r="S97" s="25"/>
      <c r="T97" s="25"/>
      <c r="U97" s="25"/>
      <c r="V97" s="25"/>
      <c r="W97" s="23" t="str">
        <f t="shared" si="6"/>
        <v>-</v>
      </c>
      <c r="X97" s="23" t="str">
        <f t="shared" si="6"/>
        <v>-</v>
      </c>
    </row>
    <row r="98" spans="1:24" x14ac:dyDescent="0.25">
      <c r="A98" s="25"/>
      <c r="B98" s="25"/>
      <c r="C98" s="25"/>
      <c r="D98" s="25"/>
      <c r="E98" s="25"/>
      <c r="F98" s="25"/>
      <c r="G98" s="25"/>
      <c r="H98" s="25"/>
      <c r="J98" s="25"/>
      <c r="K98" s="25"/>
      <c r="L98" s="25"/>
      <c r="M98" s="25"/>
      <c r="N98" s="25"/>
      <c r="R98" s="20"/>
      <c r="S98" s="25"/>
      <c r="T98" s="25"/>
      <c r="U98" s="25"/>
      <c r="V98" s="25"/>
      <c r="W98" s="23" t="str">
        <f t="shared" si="6"/>
        <v>-</v>
      </c>
      <c r="X98" s="23" t="str">
        <f t="shared" si="6"/>
        <v>-</v>
      </c>
    </row>
    <row r="99" spans="1:24" x14ac:dyDescent="0.25">
      <c r="A99" s="25"/>
      <c r="B99" s="25"/>
      <c r="C99" s="25"/>
      <c r="D99" s="25"/>
      <c r="E99" s="25"/>
      <c r="F99" s="25"/>
      <c r="G99" s="25"/>
      <c r="H99" s="25"/>
      <c r="J99" s="25"/>
      <c r="K99" s="25"/>
      <c r="L99" s="25"/>
      <c r="M99" s="25"/>
      <c r="N99" s="25"/>
      <c r="R99" s="20"/>
      <c r="S99" s="25"/>
      <c r="T99" s="25"/>
      <c r="U99" s="25"/>
      <c r="V99" s="25"/>
      <c r="W99" s="23" t="str">
        <f t="shared" si="6"/>
        <v>-</v>
      </c>
      <c r="X99" s="23" t="str">
        <f t="shared" si="6"/>
        <v>-</v>
      </c>
    </row>
    <row r="100" spans="1:24" x14ac:dyDescent="0.25">
      <c r="A100" s="25"/>
      <c r="B100" s="25"/>
      <c r="C100" s="25"/>
      <c r="D100" s="25"/>
      <c r="E100" s="25"/>
      <c r="F100" s="25"/>
      <c r="G100" s="25"/>
      <c r="H100" s="25"/>
      <c r="J100" s="25"/>
      <c r="K100" s="25"/>
      <c r="L100" s="25"/>
      <c r="M100" s="25"/>
      <c r="N100" s="25"/>
      <c r="R100" s="20"/>
      <c r="S100" s="25"/>
      <c r="T100" s="25"/>
      <c r="U100" s="25"/>
      <c r="V100" s="25"/>
      <c r="W100" s="23" t="str">
        <f t="shared" si="6"/>
        <v>-</v>
      </c>
      <c r="X100" s="23" t="str">
        <f t="shared" si="6"/>
        <v>-</v>
      </c>
    </row>
    <row r="101" spans="1:24" x14ac:dyDescent="0.25">
      <c r="A101" s="25"/>
      <c r="B101" s="25"/>
      <c r="C101" s="25"/>
      <c r="D101" s="25"/>
      <c r="E101" s="25"/>
      <c r="F101" s="25"/>
      <c r="G101" s="25"/>
      <c r="H101" s="25"/>
      <c r="J101" s="25"/>
      <c r="K101" s="25"/>
      <c r="L101" s="25"/>
      <c r="M101" s="25"/>
      <c r="N101" s="25"/>
      <c r="R101" s="20"/>
      <c r="S101" s="25"/>
      <c r="T101" s="25"/>
      <c r="U101" s="25"/>
      <c r="V101" s="25"/>
      <c r="W101" s="23" t="str">
        <f t="shared" si="6"/>
        <v>-</v>
      </c>
      <c r="X101" s="23" t="str">
        <f t="shared" si="6"/>
        <v>-</v>
      </c>
    </row>
    <row r="102" spans="1:24" x14ac:dyDescent="0.25">
      <c r="A102" s="25"/>
      <c r="B102" s="25"/>
      <c r="C102" s="25"/>
      <c r="D102" s="25"/>
      <c r="E102" s="25"/>
      <c r="F102" s="25"/>
      <c r="G102" s="25"/>
      <c r="H102" s="25"/>
      <c r="J102" s="25"/>
      <c r="K102" s="25"/>
      <c r="L102" s="25"/>
      <c r="M102" s="25"/>
      <c r="N102" s="25"/>
      <c r="R102" s="20"/>
      <c r="S102" s="25"/>
      <c r="T102" s="25"/>
      <c r="U102" s="25"/>
      <c r="V102" s="25"/>
      <c r="W102" s="23" t="str">
        <f t="shared" si="6"/>
        <v>-</v>
      </c>
      <c r="X102" s="23" t="str">
        <f t="shared" si="6"/>
        <v>-</v>
      </c>
    </row>
    <row r="103" spans="1:24" x14ac:dyDescent="0.25">
      <c r="A103" s="25"/>
      <c r="B103" s="25"/>
      <c r="C103" s="25"/>
      <c r="D103" s="25"/>
      <c r="E103" s="25"/>
      <c r="F103" s="25"/>
      <c r="G103" s="25"/>
      <c r="H103" s="25"/>
      <c r="J103" s="25"/>
      <c r="K103" s="25"/>
      <c r="L103" s="25"/>
      <c r="M103" s="25"/>
      <c r="N103" s="25"/>
      <c r="R103" s="20"/>
      <c r="S103" s="25"/>
      <c r="T103" s="25"/>
      <c r="U103" s="25"/>
      <c r="V103" s="25"/>
      <c r="W103" s="23" t="str">
        <f t="shared" si="6"/>
        <v>-</v>
      </c>
      <c r="X103" s="23" t="str">
        <f t="shared" si="6"/>
        <v>-</v>
      </c>
    </row>
    <row r="104" spans="1:24" x14ac:dyDescent="0.25">
      <c r="A104" s="25"/>
      <c r="B104" s="25"/>
      <c r="C104" s="25"/>
      <c r="D104" s="25"/>
      <c r="E104" s="25"/>
      <c r="F104" s="25"/>
      <c r="G104" s="25"/>
      <c r="H104" s="25"/>
      <c r="J104" s="25"/>
      <c r="K104" s="25"/>
      <c r="L104" s="25"/>
      <c r="M104" s="25"/>
      <c r="N104" s="25"/>
      <c r="R104" s="20"/>
      <c r="S104" s="25"/>
      <c r="T104" s="25"/>
      <c r="U104" s="25"/>
      <c r="V104" s="25"/>
      <c r="W104" s="23" t="str">
        <f t="shared" si="6"/>
        <v>-</v>
      </c>
      <c r="X104" s="23" t="str">
        <f t="shared" si="6"/>
        <v>-</v>
      </c>
    </row>
    <row r="105" spans="1:24" x14ac:dyDescent="0.25">
      <c r="A105" s="25"/>
      <c r="B105" s="25"/>
      <c r="C105" s="25"/>
      <c r="D105" s="25"/>
      <c r="E105" s="25"/>
      <c r="F105" s="25"/>
      <c r="G105" s="25"/>
      <c r="H105" s="25"/>
      <c r="J105" s="25"/>
      <c r="K105" s="25"/>
      <c r="L105" s="25"/>
      <c r="M105" s="25"/>
      <c r="N105" s="25"/>
      <c r="R105" s="20"/>
      <c r="S105" s="25"/>
      <c r="T105" s="25"/>
      <c r="U105" s="25"/>
      <c r="V105" s="25"/>
      <c r="W105" s="23" t="str">
        <f t="shared" si="6"/>
        <v>-</v>
      </c>
      <c r="X105" s="23" t="str">
        <f t="shared" si="6"/>
        <v>-</v>
      </c>
    </row>
    <row r="106" spans="1:24" x14ac:dyDescent="0.25">
      <c r="A106" s="25"/>
      <c r="B106" s="25"/>
      <c r="C106" s="25"/>
      <c r="D106" s="25"/>
      <c r="E106" s="25"/>
      <c r="F106" s="25"/>
      <c r="G106" s="25"/>
      <c r="H106" s="25"/>
      <c r="J106" s="25"/>
      <c r="K106" s="25"/>
      <c r="L106" s="25"/>
      <c r="M106" s="25"/>
      <c r="N106" s="25"/>
      <c r="R106" s="20"/>
      <c r="S106" s="25"/>
      <c r="T106" s="25"/>
      <c r="U106" s="25"/>
      <c r="V106" s="25"/>
      <c r="W106" s="23" t="str">
        <f t="shared" si="6"/>
        <v>-</v>
      </c>
      <c r="X106" s="23" t="str">
        <f t="shared" si="6"/>
        <v>-</v>
      </c>
    </row>
    <row r="107" spans="1:24" x14ac:dyDescent="0.25">
      <c r="A107" s="25"/>
      <c r="B107" s="25"/>
      <c r="C107" s="25"/>
      <c r="D107" s="25"/>
      <c r="E107" s="25"/>
      <c r="F107" s="25"/>
      <c r="G107" s="25"/>
      <c r="H107" s="25"/>
      <c r="J107" s="25"/>
      <c r="K107" s="25"/>
      <c r="L107" s="25"/>
      <c r="M107" s="25"/>
      <c r="N107" s="25"/>
      <c r="R107" s="20"/>
      <c r="S107" s="25"/>
      <c r="T107" s="25"/>
      <c r="U107" s="25"/>
      <c r="V107" s="25"/>
      <c r="W107" s="23" t="str">
        <f t="shared" si="6"/>
        <v>-</v>
      </c>
      <c r="X107" s="23" t="str">
        <f t="shared" si="6"/>
        <v>-</v>
      </c>
    </row>
    <row r="108" spans="1:24" x14ac:dyDescent="0.25">
      <c r="A108" s="25"/>
      <c r="B108" s="25"/>
      <c r="C108" s="25"/>
      <c r="D108" s="25"/>
      <c r="E108" s="25"/>
      <c r="F108" s="25"/>
      <c r="G108" s="25"/>
      <c r="H108" s="25"/>
      <c r="J108" s="25"/>
      <c r="K108" s="25"/>
      <c r="L108" s="25"/>
      <c r="M108" s="25"/>
      <c r="N108" s="25"/>
      <c r="R108" s="20"/>
      <c r="S108" s="25"/>
      <c r="T108" s="25"/>
      <c r="U108" s="25"/>
      <c r="V108" s="25"/>
      <c r="W108" s="23" t="str">
        <f t="shared" si="6"/>
        <v>-</v>
      </c>
      <c r="X108" s="23" t="str">
        <f t="shared" si="6"/>
        <v>-</v>
      </c>
    </row>
    <row r="109" spans="1:24" x14ac:dyDescent="0.25">
      <c r="A109" s="25"/>
      <c r="B109" s="25"/>
      <c r="C109" s="25"/>
      <c r="D109" s="25"/>
      <c r="E109" s="25"/>
      <c r="F109" s="25"/>
      <c r="G109" s="25"/>
      <c r="H109" s="25"/>
      <c r="J109" s="25"/>
      <c r="K109" s="25"/>
      <c r="L109" s="25"/>
      <c r="M109" s="25"/>
      <c r="N109" s="25"/>
      <c r="R109" s="20"/>
      <c r="S109" s="25"/>
      <c r="T109" s="25"/>
      <c r="U109" s="25"/>
      <c r="V109" s="25"/>
      <c r="W109" s="23" t="str">
        <f t="shared" si="6"/>
        <v>-</v>
      </c>
      <c r="X109" s="23" t="str">
        <f t="shared" si="6"/>
        <v>-</v>
      </c>
    </row>
    <row r="110" spans="1:24" x14ac:dyDescent="0.25">
      <c r="A110" s="25"/>
      <c r="B110" s="25"/>
      <c r="C110" s="25"/>
      <c r="D110" s="25"/>
      <c r="E110" s="25"/>
      <c r="F110" s="25"/>
      <c r="G110" s="25"/>
      <c r="H110" s="25"/>
      <c r="J110" s="25"/>
      <c r="K110" s="25"/>
      <c r="L110" s="25"/>
      <c r="M110" s="25"/>
      <c r="N110" s="25"/>
      <c r="R110" s="20"/>
      <c r="S110" s="25"/>
      <c r="T110" s="25"/>
      <c r="U110" s="25"/>
      <c r="V110" s="25"/>
      <c r="W110" s="23" t="str">
        <f t="shared" si="6"/>
        <v>-</v>
      </c>
      <c r="X110" s="23" t="str">
        <f t="shared" si="6"/>
        <v>-</v>
      </c>
    </row>
    <row r="111" spans="1:24" x14ac:dyDescent="0.25">
      <c r="A111" s="25"/>
      <c r="B111" s="25"/>
      <c r="C111" s="25"/>
      <c r="D111" s="25"/>
      <c r="E111" s="25"/>
      <c r="F111" s="25"/>
      <c r="G111" s="25"/>
      <c r="H111" s="25"/>
      <c r="J111" s="25"/>
      <c r="K111" s="25"/>
      <c r="L111" s="25"/>
      <c r="M111" s="25"/>
      <c r="N111" s="25"/>
      <c r="R111" s="20"/>
      <c r="S111" s="25"/>
      <c r="T111" s="25"/>
      <c r="U111" s="25"/>
      <c r="V111" s="25"/>
      <c r="W111" s="23" t="str">
        <f t="shared" si="6"/>
        <v>-</v>
      </c>
      <c r="X111" s="23" t="str">
        <f t="shared" si="6"/>
        <v>-</v>
      </c>
    </row>
    <row r="112" spans="1:24" x14ac:dyDescent="0.25">
      <c r="A112" s="25"/>
      <c r="B112" s="25"/>
      <c r="C112" s="25"/>
      <c r="D112" s="25"/>
      <c r="E112" s="25"/>
      <c r="F112" s="25"/>
      <c r="G112" s="25"/>
      <c r="H112" s="25"/>
      <c r="J112" s="25"/>
      <c r="K112" s="25"/>
      <c r="L112" s="25"/>
      <c r="M112" s="25"/>
      <c r="N112" s="25"/>
      <c r="R112" s="20"/>
      <c r="S112" s="25"/>
      <c r="T112" s="25"/>
      <c r="U112" s="25"/>
      <c r="V112" s="25"/>
      <c r="W112" s="23" t="str">
        <f t="shared" si="6"/>
        <v>-</v>
      </c>
      <c r="X112" s="23" t="str">
        <f t="shared" si="6"/>
        <v>-</v>
      </c>
    </row>
    <row r="113" spans="1:24" x14ac:dyDescent="0.25">
      <c r="A113" s="25"/>
      <c r="B113" s="25"/>
      <c r="C113" s="25"/>
      <c r="D113" s="25"/>
      <c r="E113" s="25"/>
      <c r="F113" s="25"/>
      <c r="G113" s="25"/>
      <c r="H113" s="25"/>
      <c r="J113" s="25"/>
      <c r="K113" s="25"/>
      <c r="L113" s="25"/>
      <c r="M113" s="25"/>
      <c r="N113" s="25"/>
      <c r="R113" s="20"/>
      <c r="S113" s="25"/>
      <c r="T113" s="25"/>
      <c r="U113" s="25"/>
      <c r="V113" s="25"/>
      <c r="W113" s="23" t="str">
        <f t="shared" si="6"/>
        <v>-</v>
      </c>
      <c r="X113" s="23" t="str">
        <f t="shared" si="6"/>
        <v>-</v>
      </c>
    </row>
    <row r="114" spans="1:24" x14ac:dyDescent="0.25">
      <c r="A114" s="25"/>
      <c r="B114" s="25"/>
      <c r="C114" s="25"/>
      <c r="D114" s="25"/>
      <c r="E114" s="25"/>
      <c r="F114" s="25"/>
      <c r="G114" s="25"/>
      <c r="H114" s="25"/>
      <c r="J114" s="25"/>
      <c r="K114" s="25"/>
      <c r="L114" s="25"/>
      <c r="M114" s="25"/>
      <c r="N114" s="25"/>
      <c r="R114" s="20"/>
      <c r="S114" s="25"/>
      <c r="T114" s="25"/>
      <c r="U114" s="25"/>
      <c r="V114" s="25"/>
      <c r="W114" s="23" t="str">
        <f t="shared" si="6"/>
        <v>-</v>
      </c>
      <c r="X114" s="23" t="str">
        <f t="shared" si="6"/>
        <v>-</v>
      </c>
    </row>
    <row r="115" spans="1:24" x14ac:dyDescent="0.25">
      <c r="A115" s="25"/>
      <c r="B115" s="25"/>
      <c r="C115" s="25"/>
      <c r="D115" s="25"/>
      <c r="E115" s="25"/>
      <c r="F115" s="25"/>
      <c r="G115" s="25"/>
      <c r="H115" s="25"/>
      <c r="J115" s="25"/>
      <c r="K115" s="25"/>
      <c r="L115" s="25"/>
      <c r="M115" s="25"/>
      <c r="N115" s="25"/>
      <c r="R115" s="20"/>
      <c r="S115" s="25"/>
      <c r="T115" s="25"/>
      <c r="U115" s="25"/>
      <c r="V115" s="25"/>
      <c r="W115" s="23" t="str">
        <f t="shared" si="6"/>
        <v>-</v>
      </c>
      <c r="X115" s="23" t="str">
        <f t="shared" si="6"/>
        <v>-</v>
      </c>
    </row>
    <row r="116" spans="1:24" x14ac:dyDescent="0.25">
      <c r="A116" s="25"/>
      <c r="B116" s="25"/>
      <c r="C116" s="25"/>
      <c r="D116" s="25"/>
      <c r="E116" s="25"/>
      <c r="F116" s="25"/>
      <c r="G116" s="25"/>
      <c r="H116" s="25"/>
      <c r="J116" s="25"/>
      <c r="K116" s="25"/>
      <c r="L116" s="25"/>
      <c r="M116" s="25"/>
      <c r="N116" s="25"/>
      <c r="R116" s="20"/>
      <c r="S116" s="25"/>
      <c r="T116" s="25"/>
      <c r="U116" s="25"/>
      <c r="V116" s="25"/>
      <c r="W116" s="23" t="str">
        <f t="shared" si="6"/>
        <v>-</v>
      </c>
      <c r="X116" s="23" t="str">
        <f t="shared" si="6"/>
        <v>-</v>
      </c>
    </row>
    <row r="117" spans="1:24" x14ac:dyDescent="0.25">
      <c r="A117" s="25"/>
      <c r="B117" s="25"/>
      <c r="C117" s="25"/>
      <c r="D117" s="25"/>
      <c r="E117" s="25"/>
      <c r="F117" s="25"/>
      <c r="G117" s="25"/>
      <c r="H117" s="25"/>
      <c r="J117" s="25"/>
      <c r="K117" s="25"/>
      <c r="L117" s="25"/>
      <c r="M117" s="25"/>
      <c r="N117" s="25"/>
      <c r="R117" s="20"/>
      <c r="S117" s="25"/>
      <c r="T117" s="25"/>
      <c r="U117" s="25"/>
      <c r="V117" s="25"/>
      <c r="W117" s="23" t="str">
        <f t="shared" si="6"/>
        <v>-</v>
      </c>
      <c r="X117" s="23" t="str">
        <f t="shared" si="6"/>
        <v>-</v>
      </c>
    </row>
    <row r="118" spans="1:24" x14ac:dyDescent="0.25">
      <c r="A118" s="25"/>
      <c r="B118" s="25"/>
      <c r="C118" s="25"/>
      <c r="D118" s="25"/>
      <c r="E118" s="25"/>
      <c r="F118" s="25"/>
      <c r="G118" s="25"/>
      <c r="H118" s="25"/>
      <c r="J118" s="25"/>
      <c r="K118" s="25"/>
      <c r="L118" s="25"/>
      <c r="M118" s="25"/>
      <c r="N118" s="25"/>
      <c r="R118" s="20"/>
      <c r="S118" s="25"/>
      <c r="T118" s="25"/>
      <c r="U118" s="25"/>
      <c r="V118" s="25"/>
      <c r="W118" s="23" t="str">
        <f t="shared" si="6"/>
        <v>-</v>
      </c>
      <c r="X118" s="23" t="str">
        <f t="shared" si="6"/>
        <v>-</v>
      </c>
    </row>
    <row r="119" spans="1:24" x14ac:dyDescent="0.25">
      <c r="A119" s="25"/>
      <c r="B119" s="25"/>
      <c r="C119" s="25"/>
      <c r="D119" s="25"/>
      <c r="E119" s="25"/>
      <c r="F119" s="25"/>
      <c r="G119" s="25"/>
      <c r="H119" s="25"/>
      <c r="J119" s="25"/>
      <c r="K119" s="25"/>
      <c r="L119" s="25"/>
      <c r="M119" s="25"/>
      <c r="N119" s="25"/>
      <c r="R119" s="20"/>
      <c r="S119" s="25"/>
      <c r="T119" s="25"/>
      <c r="U119" s="25"/>
      <c r="V119" s="25"/>
      <c r="W119" s="23" t="str">
        <f t="shared" si="6"/>
        <v>-</v>
      </c>
      <c r="X119" s="23" t="str">
        <f t="shared" si="6"/>
        <v>-</v>
      </c>
    </row>
    <row r="120" spans="1:24" x14ac:dyDescent="0.25">
      <c r="A120" s="25"/>
      <c r="B120" s="25"/>
      <c r="C120" s="25"/>
      <c r="D120" s="25"/>
      <c r="E120" s="25"/>
      <c r="F120" s="25"/>
      <c r="G120" s="25"/>
      <c r="H120" s="25"/>
      <c r="J120" s="25"/>
      <c r="K120" s="25"/>
      <c r="L120" s="25"/>
      <c r="M120" s="25"/>
      <c r="N120" s="25"/>
      <c r="R120" s="20"/>
      <c r="S120" s="25"/>
      <c r="T120" s="25"/>
      <c r="U120" s="25"/>
      <c r="V120" s="25"/>
      <c r="W120" s="23" t="str">
        <f t="shared" si="6"/>
        <v>-</v>
      </c>
      <c r="X120" s="23" t="str">
        <f t="shared" si="6"/>
        <v>-</v>
      </c>
    </row>
    <row r="121" spans="1:24" x14ac:dyDescent="0.25">
      <c r="A121" s="25"/>
      <c r="B121" s="25"/>
      <c r="C121" s="25"/>
      <c r="D121" s="25"/>
      <c r="E121" s="25"/>
      <c r="F121" s="25"/>
      <c r="G121" s="25"/>
      <c r="H121" s="25"/>
      <c r="J121" s="25"/>
      <c r="K121" s="25"/>
      <c r="L121" s="25"/>
      <c r="M121" s="25"/>
      <c r="N121" s="25"/>
      <c r="R121" s="20"/>
      <c r="S121" s="25"/>
      <c r="T121" s="25"/>
      <c r="U121" s="25"/>
      <c r="V121" s="25"/>
      <c r="W121" s="23" t="str">
        <f t="shared" si="6"/>
        <v>-</v>
      </c>
      <c r="X121" s="23" t="str">
        <f t="shared" si="6"/>
        <v>-</v>
      </c>
    </row>
    <row r="122" spans="1:24" x14ac:dyDescent="0.25">
      <c r="A122" s="25"/>
      <c r="B122" s="25"/>
      <c r="C122" s="25"/>
      <c r="D122" s="25"/>
      <c r="E122" s="25"/>
      <c r="F122" s="25"/>
      <c r="G122" s="25"/>
      <c r="H122" s="25"/>
      <c r="J122" s="25"/>
      <c r="K122" s="25"/>
      <c r="L122" s="25"/>
      <c r="M122" s="25"/>
      <c r="N122" s="25"/>
      <c r="R122" s="20"/>
      <c r="S122" s="25"/>
      <c r="T122" s="25"/>
      <c r="U122" s="25"/>
      <c r="V122" s="25"/>
      <c r="W122" s="23" t="str">
        <f t="shared" si="6"/>
        <v>-</v>
      </c>
      <c r="X122" s="23" t="str">
        <f t="shared" si="6"/>
        <v>-</v>
      </c>
    </row>
    <row r="123" spans="1:24" x14ac:dyDescent="0.25">
      <c r="A123" s="25"/>
      <c r="B123" s="25"/>
      <c r="C123" s="25"/>
      <c r="D123" s="25"/>
      <c r="E123" s="25"/>
      <c r="F123" s="25"/>
      <c r="G123" s="25"/>
      <c r="H123" s="25"/>
      <c r="J123" s="25"/>
      <c r="K123" s="25"/>
      <c r="L123" s="25"/>
      <c r="M123" s="25"/>
      <c r="N123" s="25"/>
      <c r="R123" s="20"/>
      <c r="S123" s="25"/>
      <c r="T123" s="25"/>
      <c r="U123" s="25"/>
      <c r="V123" s="25"/>
      <c r="W123" s="23" t="str">
        <f t="shared" si="6"/>
        <v>-</v>
      </c>
      <c r="X123" s="23" t="str">
        <f t="shared" si="6"/>
        <v>-</v>
      </c>
    </row>
    <row r="124" spans="1:24" x14ac:dyDescent="0.25">
      <c r="A124" s="25"/>
      <c r="B124" s="25"/>
      <c r="C124" s="25"/>
      <c r="D124" s="25"/>
      <c r="E124" s="25"/>
      <c r="F124" s="25"/>
      <c r="G124" s="25"/>
      <c r="H124" s="25"/>
      <c r="J124" s="25"/>
      <c r="K124" s="25"/>
      <c r="L124" s="25"/>
      <c r="M124" s="25"/>
      <c r="N124" s="25"/>
      <c r="R124" s="20"/>
      <c r="S124" s="25"/>
      <c r="T124" s="25"/>
      <c r="U124" s="25"/>
      <c r="V124" s="25"/>
      <c r="W124" s="23" t="str">
        <f t="shared" si="6"/>
        <v>-</v>
      </c>
      <c r="X124" s="23" t="str">
        <f t="shared" si="6"/>
        <v>-</v>
      </c>
    </row>
    <row r="125" spans="1:24" x14ac:dyDescent="0.25">
      <c r="A125" s="25"/>
      <c r="B125" s="25"/>
      <c r="C125" s="25"/>
      <c r="D125" s="25"/>
      <c r="E125" s="25"/>
      <c r="F125" s="25"/>
      <c r="G125" s="25"/>
      <c r="H125" s="25"/>
      <c r="J125" s="25"/>
      <c r="K125" s="25"/>
      <c r="L125" s="25"/>
      <c r="M125" s="25"/>
      <c r="N125" s="25"/>
      <c r="R125" s="20"/>
      <c r="S125" s="25"/>
      <c r="T125" s="25"/>
      <c r="U125" s="25"/>
      <c r="V125" s="25"/>
      <c r="W125" s="23" t="str">
        <f t="shared" si="6"/>
        <v>-</v>
      </c>
      <c r="X125" s="23" t="str">
        <f t="shared" si="6"/>
        <v>-</v>
      </c>
    </row>
    <row r="126" spans="1:24" x14ac:dyDescent="0.25">
      <c r="A126" s="25"/>
      <c r="B126" s="25"/>
      <c r="C126" s="25"/>
      <c r="D126" s="25"/>
      <c r="E126" s="25"/>
      <c r="F126" s="25"/>
      <c r="G126" s="25"/>
      <c r="H126" s="25"/>
      <c r="J126" s="25"/>
      <c r="K126" s="25"/>
      <c r="L126" s="25"/>
      <c r="M126" s="25"/>
      <c r="N126" s="25"/>
      <c r="R126" s="20"/>
      <c r="S126" s="25"/>
      <c r="T126" s="25"/>
      <c r="U126" s="25"/>
      <c r="V126" s="25"/>
      <c r="W126" s="23" t="str">
        <f t="shared" si="6"/>
        <v>-</v>
      </c>
      <c r="X126" s="23" t="str">
        <f t="shared" si="6"/>
        <v>-</v>
      </c>
    </row>
    <row r="127" spans="1:24" x14ac:dyDescent="0.25">
      <c r="A127" s="25"/>
      <c r="B127" s="25"/>
      <c r="C127" s="25"/>
      <c r="D127" s="25"/>
      <c r="E127" s="25"/>
      <c r="F127" s="25"/>
      <c r="G127" s="25"/>
      <c r="H127" s="25"/>
      <c r="J127" s="25"/>
      <c r="K127" s="25"/>
      <c r="L127" s="25"/>
      <c r="M127" s="25"/>
      <c r="N127" s="25"/>
      <c r="R127" s="20"/>
      <c r="S127" s="25"/>
      <c r="T127" s="25"/>
      <c r="U127" s="25"/>
      <c r="V127" s="25"/>
      <c r="W127" s="23" t="str">
        <f t="shared" si="6"/>
        <v>-</v>
      </c>
      <c r="X127" s="23" t="str">
        <f t="shared" si="6"/>
        <v>-</v>
      </c>
    </row>
    <row r="128" spans="1:24" x14ac:dyDescent="0.25">
      <c r="A128" s="25"/>
      <c r="B128" s="25"/>
      <c r="C128" s="25"/>
      <c r="D128" s="25"/>
      <c r="E128" s="25"/>
      <c r="F128" s="25"/>
      <c r="G128" s="25"/>
      <c r="H128" s="25"/>
      <c r="J128" s="25"/>
      <c r="K128" s="25"/>
      <c r="L128" s="25"/>
      <c r="M128" s="25"/>
      <c r="N128" s="25"/>
      <c r="R128" s="20"/>
      <c r="S128" s="25"/>
      <c r="T128" s="25"/>
      <c r="U128" s="25"/>
      <c r="V128" s="25"/>
      <c r="W128" s="23" t="str">
        <f t="shared" si="6"/>
        <v>-</v>
      </c>
      <c r="X128" s="23" t="str">
        <f t="shared" si="6"/>
        <v>-</v>
      </c>
    </row>
    <row r="129" spans="1:24" x14ac:dyDescent="0.25">
      <c r="A129" s="25"/>
      <c r="B129" s="25"/>
      <c r="C129" s="25"/>
      <c r="D129" s="25"/>
      <c r="E129" s="25"/>
      <c r="F129" s="25"/>
      <c r="G129" s="25"/>
      <c r="H129" s="25"/>
      <c r="J129" s="25"/>
      <c r="K129" s="25"/>
      <c r="L129" s="25"/>
      <c r="M129" s="25"/>
      <c r="N129" s="25"/>
      <c r="R129" s="20"/>
      <c r="S129" s="25"/>
      <c r="T129" s="25"/>
      <c r="U129" s="25"/>
      <c r="V129" s="25"/>
      <c r="W129" s="23" t="str">
        <f t="shared" si="6"/>
        <v>-</v>
      </c>
      <c r="X129" s="23" t="str">
        <f t="shared" si="6"/>
        <v>-</v>
      </c>
    </row>
    <row r="130" spans="1:24" x14ac:dyDescent="0.25">
      <c r="A130" s="25"/>
      <c r="B130" s="25"/>
      <c r="C130" s="25"/>
      <c r="D130" s="25"/>
      <c r="E130" s="25"/>
      <c r="F130" s="25"/>
      <c r="G130" s="25"/>
      <c r="H130" s="25"/>
      <c r="J130" s="25"/>
      <c r="K130" s="25"/>
      <c r="L130" s="25"/>
      <c r="M130" s="25"/>
      <c r="N130" s="25"/>
      <c r="R130" s="20"/>
      <c r="S130" s="25"/>
      <c r="T130" s="25"/>
      <c r="U130" s="25"/>
      <c r="V130" s="25"/>
      <c r="W130" s="23" t="str">
        <f t="shared" si="6"/>
        <v>-</v>
      </c>
      <c r="X130" s="23" t="str">
        <f t="shared" si="6"/>
        <v>-</v>
      </c>
    </row>
    <row r="131" spans="1:24" x14ac:dyDescent="0.25">
      <c r="A131" s="25"/>
      <c r="B131" s="25"/>
      <c r="C131" s="25"/>
      <c r="D131" s="25"/>
      <c r="E131" s="25"/>
      <c r="F131" s="25"/>
      <c r="G131" s="25"/>
      <c r="H131" s="25"/>
      <c r="J131" s="25"/>
      <c r="K131" s="25"/>
      <c r="L131" s="25"/>
      <c r="M131" s="25"/>
      <c r="N131" s="25"/>
      <c r="R131" s="20"/>
      <c r="S131" s="25"/>
      <c r="T131" s="25"/>
      <c r="U131" s="25"/>
      <c r="V131" s="25"/>
      <c r="W131" s="23" t="str">
        <f t="shared" si="6"/>
        <v>-</v>
      </c>
      <c r="X131" s="23" t="str">
        <f t="shared" si="6"/>
        <v>-</v>
      </c>
    </row>
    <row r="132" spans="1:24" x14ac:dyDescent="0.25">
      <c r="A132" s="25"/>
      <c r="B132" s="25"/>
      <c r="C132" s="25"/>
      <c r="D132" s="25"/>
      <c r="E132" s="25"/>
      <c r="F132" s="25"/>
      <c r="G132" s="25"/>
      <c r="H132" s="25"/>
      <c r="J132" s="25"/>
      <c r="K132" s="25"/>
      <c r="L132" s="25"/>
      <c r="M132" s="25"/>
      <c r="N132" s="25"/>
      <c r="R132" s="20"/>
      <c r="S132" s="25"/>
      <c r="T132" s="25"/>
      <c r="U132" s="25"/>
      <c r="V132" s="25"/>
      <c r="W132" s="23" t="str">
        <f t="shared" si="6"/>
        <v>-</v>
      </c>
      <c r="X132" s="23" t="str">
        <f t="shared" si="6"/>
        <v>-</v>
      </c>
    </row>
    <row r="133" spans="1:24" x14ac:dyDescent="0.25">
      <c r="A133" s="25"/>
      <c r="B133" s="25"/>
      <c r="C133" s="25"/>
      <c r="D133" s="25"/>
      <c r="E133" s="25"/>
      <c r="F133" s="25"/>
      <c r="G133" s="25"/>
      <c r="H133" s="25"/>
      <c r="J133" s="25"/>
      <c r="K133" s="25"/>
      <c r="L133" s="25"/>
      <c r="M133" s="25"/>
      <c r="N133" s="25"/>
      <c r="R133" s="20"/>
      <c r="S133" s="25"/>
      <c r="T133" s="25"/>
      <c r="U133" s="25"/>
      <c r="V133" s="25"/>
      <c r="W133" s="23" t="str">
        <f t="shared" si="6"/>
        <v>-</v>
      </c>
      <c r="X133" s="23" t="str">
        <f t="shared" si="6"/>
        <v>-</v>
      </c>
    </row>
    <row r="134" spans="1:24" x14ac:dyDescent="0.25">
      <c r="A134" s="25"/>
      <c r="B134" s="25"/>
      <c r="C134" s="25"/>
      <c r="D134" s="25"/>
      <c r="E134" s="25"/>
      <c r="F134" s="25"/>
      <c r="G134" s="25"/>
      <c r="H134" s="25"/>
      <c r="J134" s="25"/>
      <c r="K134" s="25"/>
      <c r="L134" s="25"/>
      <c r="M134" s="25"/>
      <c r="N134" s="25"/>
      <c r="R134" s="20"/>
      <c r="S134" s="25"/>
      <c r="T134" s="25"/>
      <c r="U134" s="25"/>
      <c r="V134" s="25"/>
      <c r="W134" s="23" t="str">
        <f t="shared" si="6"/>
        <v>-</v>
      </c>
      <c r="X134" s="23" t="str">
        <f t="shared" si="6"/>
        <v>-</v>
      </c>
    </row>
    <row r="135" spans="1:24" x14ac:dyDescent="0.25">
      <c r="A135" s="25"/>
      <c r="B135" s="25"/>
      <c r="C135" s="25"/>
      <c r="D135" s="25"/>
      <c r="E135" s="25"/>
      <c r="F135" s="25"/>
      <c r="G135" s="25"/>
      <c r="H135" s="25"/>
      <c r="J135" s="25"/>
      <c r="K135" s="25"/>
      <c r="L135" s="25"/>
      <c r="M135" s="25"/>
      <c r="N135" s="25"/>
      <c r="R135" s="20"/>
      <c r="S135" s="25"/>
      <c r="T135" s="25"/>
      <c r="U135" s="25"/>
      <c r="V135" s="25"/>
      <c r="W135" s="23" t="str">
        <f t="shared" ref="W135:X198" si="7">IF((J135+L135/$X$6)&gt;0,(J135+L135/$X$6),"-")</f>
        <v>-</v>
      </c>
      <c r="X135" s="23" t="str">
        <f t="shared" si="7"/>
        <v>-</v>
      </c>
    </row>
    <row r="136" spans="1:24" x14ac:dyDescent="0.25">
      <c r="A136" s="25"/>
      <c r="B136" s="25"/>
      <c r="C136" s="25"/>
      <c r="D136" s="25"/>
      <c r="E136" s="25"/>
      <c r="F136" s="25"/>
      <c r="G136" s="25"/>
      <c r="H136" s="25"/>
      <c r="J136" s="25"/>
      <c r="K136" s="25"/>
      <c r="L136" s="25"/>
      <c r="M136" s="25"/>
      <c r="N136" s="25"/>
      <c r="R136" s="20"/>
      <c r="S136" s="25"/>
      <c r="T136" s="25"/>
      <c r="U136" s="25"/>
      <c r="V136" s="25"/>
      <c r="W136" s="23" t="str">
        <f t="shared" si="7"/>
        <v>-</v>
      </c>
      <c r="X136" s="23" t="str">
        <f t="shared" si="7"/>
        <v>-</v>
      </c>
    </row>
    <row r="137" spans="1:24" x14ac:dyDescent="0.25">
      <c r="A137" s="25"/>
      <c r="B137" s="25"/>
      <c r="C137" s="25"/>
      <c r="D137" s="25"/>
      <c r="E137" s="25"/>
      <c r="F137" s="25"/>
      <c r="G137" s="25"/>
      <c r="H137" s="25"/>
      <c r="J137" s="25"/>
      <c r="K137" s="25"/>
      <c r="L137" s="25"/>
      <c r="M137" s="25"/>
      <c r="N137" s="25"/>
      <c r="R137" s="20"/>
      <c r="S137" s="25"/>
      <c r="T137" s="25"/>
      <c r="U137" s="25"/>
      <c r="V137" s="25"/>
      <c r="W137" s="23" t="str">
        <f t="shared" si="7"/>
        <v>-</v>
      </c>
      <c r="X137" s="23" t="str">
        <f t="shared" si="7"/>
        <v>-</v>
      </c>
    </row>
    <row r="138" spans="1:24" x14ac:dyDescent="0.25">
      <c r="A138" s="25"/>
      <c r="B138" s="25"/>
      <c r="C138" s="25"/>
      <c r="D138" s="25"/>
      <c r="E138" s="25"/>
      <c r="F138" s="25"/>
      <c r="G138" s="25"/>
      <c r="H138" s="25"/>
      <c r="J138" s="25"/>
      <c r="K138" s="25"/>
      <c r="L138" s="25"/>
      <c r="M138" s="25"/>
      <c r="N138" s="25"/>
      <c r="R138" s="20"/>
      <c r="S138" s="25"/>
      <c r="T138" s="25"/>
      <c r="U138" s="25"/>
      <c r="V138" s="25"/>
      <c r="W138" s="23" t="str">
        <f t="shared" si="7"/>
        <v>-</v>
      </c>
      <c r="X138" s="23" t="str">
        <f t="shared" si="7"/>
        <v>-</v>
      </c>
    </row>
    <row r="139" spans="1:24" x14ac:dyDescent="0.25">
      <c r="A139" s="25"/>
      <c r="B139" s="25"/>
      <c r="C139" s="25"/>
      <c r="D139" s="25"/>
      <c r="E139" s="25"/>
      <c r="F139" s="25"/>
      <c r="G139" s="25"/>
      <c r="H139" s="25"/>
      <c r="J139" s="25"/>
      <c r="K139" s="25"/>
      <c r="L139" s="25"/>
      <c r="M139" s="25"/>
      <c r="N139" s="25"/>
      <c r="R139" s="20"/>
      <c r="S139" s="25"/>
      <c r="T139" s="25"/>
      <c r="U139" s="25"/>
      <c r="V139" s="25"/>
      <c r="W139" s="23" t="str">
        <f t="shared" si="7"/>
        <v>-</v>
      </c>
      <c r="X139" s="23" t="str">
        <f t="shared" si="7"/>
        <v>-</v>
      </c>
    </row>
    <row r="140" spans="1:24" x14ac:dyDescent="0.25">
      <c r="A140" s="25"/>
      <c r="B140" s="25"/>
      <c r="C140" s="25"/>
      <c r="D140" s="25"/>
      <c r="E140" s="25"/>
      <c r="F140" s="25"/>
      <c r="G140" s="25"/>
      <c r="H140" s="25"/>
      <c r="J140" s="25"/>
      <c r="K140" s="25"/>
      <c r="L140" s="25"/>
      <c r="M140" s="25"/>
      <c r="N140" s="25"/>
      <c r="R140" s="20"/>
      <c r="S140" s="25"/>
      <c r="T140" s="25"/>
      <c r="U140" s="25"/>
      <c r="V140" s="25"/>
      <c r="W140" s="23" t="str">
        <f t="shared" si="7"/>
        <v>-</v>
      </c>
      <c r="X140" s="23" t="str">
        <f t="shared" si="7"/>
        <v>-</v>
      </c>
    </row>
    <row r="141" spans="1:24" x14ac:dyDescent="0.25">
      <c r="A141" s="25"/>
      <c r="B141" s="25"/>
      <c r="C141" s="25"/>
      <c r="D141" s="25"/>
      <c r="E141" s="25"/>
      <c r="F141" s="25"/>
      <c r="G141" s="25"/>
      <c r="H141" s="25"/>
      <c r="J141" s="25"/>
      <c r="K141" s="25"/>
      <c r="L141" s="25"/>
      <c r="M141" s="25"/>
      <c r="N141" s="25"/>
      <c r="R141" s="20"/>
      <c r="S141" s="25"/>
      <c r="T141" s="25"/>
      <c r="U141" s="25"/>
      <c r="V141" s="25"/>
      <c r="W141" s="23" t="str">
        <f t="shared" si="7"/>
        <v>-</v>
      </c>
      <c r="X141" s="23" t="str">
        <f t="shared" si="7"/>
        <v>-</v>
      </c>
    </row>
    <row r="142" spans="1:24" x14ac:dyDescent="0.25">
      <c r="A142" s="25"/>
      <c r="B142" s="25"/>
      <c r="C142" s="25"/>
      <c r="D142" s="25"/>
      <c r="E142" s="25"/>
      <c r="F142" s="25"/>
      <c r="G142" s="25"/>
      <c r="H142" s="25"/>
      <c r="J142" s="25"/>
      <c r="K142" s="25"/>
      <c r="L142" s="25"/>
      <c r="M142" s="25"/>
      <c r="N142" s="25"/>
      <c r="R142" s="20"/>
      <c r="S142" s="25"/>
      <c r="T142" s="25"/>
      <c r="U142" s="25"/>
      <c r="V142" s="25"/>
      <c r="W142" s="23" t="str">
        <f t="shared" si="7"/>
        <v>-</v>
      </c>
      <c r="X142" s="23" t="str">
        <f t="shared" si="7"/>
        <v>-</v>
      </c>
    </row>
    <row r="143" spans="1:24" x14ac:dyDescent="0.25">
      <c r="A143" s="25"/>
      <c r="B143" s="25"/>
      <c r="C143" s="25"/>
      <c r="D143" s="25"/>
      <c r="E143" s="25"/>
      <c r="F143" s="25"/>
      <c r="G143" s="25"/>
      <c r="H143" s="25"/>
      <c r="J143" s="25"/>
      <c r="K143" s="25"/>
      <c r="L143" s="25"/>
      <c r="M143" s="25"/>
      <c r="N143" s="25"/>
      <c r="R143" s="20"/>
      <c r="S143" s="25"/>
      <c r="T143" s="25"/>
      <c r="U143" s="25"/>
      <c r="V143" s="25"/>
      <c r="W143" s="23" t="str">
        <f t="shared" si="7"/>
        <v>-</v>
      </c>
      <c r="X143" s="23" t="str">
        <f t="shared" si="7"/>
        <v>-</v>
      </c>
    </row>
    <row r="144" spans="1:24" x14ac:dyDescent="0.25">
      <c r="A144" s="25"/>
      <c r="B144" s="25"/>
      <c r="C144" s="25"/>
      <c r="D144" s="25"/>
      <c r="E144" s="25"/>
      <c r="F144" s="25"/>
      <c r="G144" s="25"/>
      <c r="H144" s="25"/>
      <c r="J144" s="25"/>
      <c r="K144" s="25"/>
      <c r="L144" s="25"/>
      <c r="M144" s="25"/>
      <c r="N144" s="25"/>
      <c r="R144" s="20"/>
      <c r="S144" s="25"/>
      <c r="T144" s="25"/>
      <c r="U144" s="25"/>
      <c r="V144" s="25"/>
      <c r="W144" s="23" t="str">
        <f t="shared" si="7"/>
        <v>-</v>
      </c>
      <c r="X144" s="23" t="str">
        <f t="shared" si="7"/>
        <v>-</v>
      </c>
    </row>
    <row r="145" spans="1:24" x14ac:dyDescent="0.25">
      <c r="A145" s="25"/>
      <c r="B145" s="25"/>
      <c r="C145" s="25"/>
      <c r="D145" s="25"/>
      <c r="E145" s="25"/>
      <c r="F145" s="25"/>
      <c r="G145" s="25"/>
      <c r="H145" s="25"/>
      <c r="J145" s="25"/>
      <c r="K145" s="25"/>
      <c r="L145" s="25"/>
      <c r="M145" s="25"/>
      <c r="N145" s="25"/>
      <c r="R145" s="20"/>
      <c r="S145" s="25"/>
      <c r="T145" s="25"/>
      <c r="U145" s="25"/>
      <c r="V145" s="25"/>
      <c r="W145" s="23" t="str">
        <f t="shared" si="7"/>
        <v>-</v>
      </c>
      <c r="X145" s="23" t="str">
        <f t="shared" si="7"/>
        <v>-</v>
      </c>
    </row>
    <row r="146" spans="1:24" x14ac:dyDescent="0.25">
      <c r="A146" s="25"/>
      <c r="B146" s="25"/>
      <c r="C146" s="25"/>
      <c r="D146" s="25"/>
      <c r="E146" s="25"/>
      <c r="F146" s="25"/>
      <c r="G146" s="25"/>
      <c r="H146" s="25"/>
      <c r="J146" s="25"/>
      <c r="K146" s="25"/>
      <c r="L146" s="25"/>
      <c r="M146" s="25"/>
      <c r="N146" s="25"/>
      <c r="R146" s="20"/>
      <c r="S146" s="25"/>
      <c r="T146" s="25"/>
      <c r="U146" s="25"/>
      <c r="V146" s="25"/>
      <c r="W146" s="23" t="str">
        <f t="shared" si="7"/>
        <v>-</v>
      </c>
      <c r="X146" s="23" t="str">
        <f t="shared" si="7"/>
        <v>-</v>
      </c>
    </row>
    <row r="147" spans="1:24" x14ac:dyDescent="0.25">
      <c r="A147" s="25"/>
      <c r="B147" s="25"/>
      <c r="C147" s="25"/>
      <c r="D147" s="25"/>
      <c r="E147" s="25"/>
      <c r="F147" s="25"/>
      <c r="G147" s="25"/>
      <c r="H147" s="25"/>
      <c r="J147" s="25"/>
      <c r="K147" s="25"/>
      <c r="L147" s="25"/>
      <c r="M147" s="25"/>
      <c r="N147" s="25"/>
      <c r="R147" s="20"/>
      <c r="S147" s="25"/>
      <c r="T147" s="25"/>
      <c r="U147" s="25"/>
      <c r="V147" s="25"/>
      <c r="W147" s="23" t="str">
        <f t="shared" si="7"/>
        <v>-</v>
      </c>
      <c r="X147" s="23" t="str">
        <f t="shared" si="7"/>
        <v>-</v>
      </c>
    </row>
    <row r="148" spans="1:24" x14ac:dyDescent="0.25">
      <c r="A148" s="25"/>
      <c r="B148" s="25"/>
      <c r="C148" s="25"/>
      <c r="D148" s="25"/>
      <c r="E148" s="25"/>
      <c r="F148" s="25"/>
      <c r="G148" s="25"/>
      <c r="H148" s="25"/>
      <c r="J148" s="25"/>
      <c r="K148" s="25"/>
      <c r="L148" s="25"/>
      <c r="M148" s="25"/>
      <c r="N148" s="25"/>
      <c r="R148" s="20"/>
      <c r="S148" s="25"/>
      <c r="T148" s="25"/>
      <c r="U148" s="25"/>
      <c r="V148" s="25"/>
      <c r="W148" s="23" t="str">
        <f t="shared" si="7"/>
        <v>-</v>
      </c>
      <c r="X148" s="23" t="str">
        <f t="shared" si="7"/>
        <v>-</v>
      </c>
    </row>
    <row r="149" spans="1:24" x14ac:dyDescent="0.25">
      <c r="A149" s="25"/>
      <c r="B149" s="25"/>
      <c r="C149" s="25"/>
      <c r="D149" s="25"/>
      <c r="E149" s="25"/>
      <c r="F149" s="25"/>
      <c r="G149" s="25"/>
      <c r="H149" s="25"/>
      <c r="J149" s="25"/>
      <c r="K149" s="25"/>
      <c r="L149" s="25"/>
      <c r="M149" s="25"/>
      <c r="N149" s="25"/>
      <c r="R149" s="20"/>
      <c r="S149" s="25"/>
      <c r="T149" s="25"/>
      <c r="U149" s="25"/>
      <c r="V149" s="25"/>
      <c r="W149" s="23" t="str">
        <f t="shared" si="7"/>
        <v>-</v>
      </c>
      <c r="X149" s="23" t="str">
        <f t="shared" si="7"/>
        <v>-</v>
      </c>
    </row>
    <row r="150" spans="1:24" x14ac:dyDescent="0.25">
      <c r="A150" s="25"/>
      <c r="B150" s="25"/>
      <c r="C150" s="25"/>
      <c r="D150" s="25"/>
      <c r="E150" s="25"/>
      <c r="F150" s="25"/>
      <c r="G150" s="25"/>
      <c r="H150" s="25"/>
      <c r="J150" s="25"/>
      <c r="K150" s="25"/>
      <c r="L150" s="25"/>
      <c r="M150" s="25"/>
      <c r="N150" s="25"/>
      <c r="R150" s="20"/>
      <c r="S150" s="25"/>
      <c r="T150" s="25"/>
      <c r="U150" s="25"/>
      <c r="V150" s="25"/>
      <c r="W150" s="23" t="str">
        <f t="shared" si="7"/>
        <v>-</v>
      </c>
      <c r="X150" s="23" t="str">
        <f t="shared" si="7"/>
        <v>-</v>
      </c>
    </row>
    <row r="151" spans="1:24" x14ac:dyDescent="0.25">
      <c r="A151" s="25"/>
      <c r="B151" s="25"/>
      <c r="C151" s="25"/>
      <c r="D151" s="25"/>
      <c r="E151" s="25"/>
      <c r="F151" s="25"/>
      <c r="G151" s="25"/>
      <c r="H151" s="25"/>
      <c r="J151" s="25"/>
      <c r="K151" s="25"/>
      <c r="L151" s="25"/>
      <c r="M151" s="25"/>
      <c r="N151" s="25"/>
      <c r="R151" s="20"/>
      <c r="S151" s="25"/>
      <c r="T151" s="25"/>
      <c r="U151" s="25"/>
      <c r="V151" s="25"/>
      <c r="W151" s="23" t="str">
        <f t="shared" si="7"/>
        <v>-</v>
      </c>
      <c r="X151" s="23" t="str">
        <f t="shared" si="7"/>
        <v>-</v>
      </c>
    </row>
    <row r="152" spans="1:24" x14ac:dyDescent="0.25">
      <c r="A152" s="25"/>
      <c r="B152" s="25"/>
      <c r="C152" s="25"/>
      <c r="D152" s="25"/>
      <c r="E152" s="25"/>
      <c r="F152" s="25"/>
      <c r="G152" s="25"/>
      <c r="H152" s="25"/>
      <c r="J152" s="25"/>
      <c r="K152" s="25"/>
      <c r="L152" s="25"/>
      <c r="M152" s="25"/>
      <c r="N152" s="25"/>
      <c r="R152" s="20"/>
      <c r="S152" s="25"/>
      <c r="T152" s="25"/>
      <c r="U152" s="25"/>
      <c r="V152" s="25"/>
      <c r="W152" s="23" t="str">
        <f t="shared" si="7"/>
        <v>-</v>
      </c>
      <c r="X152" s="23" t="str">
        <f t="shared" si="7"/>
        <v>-</v>
      </c>
    </row>
    <row r="153" spans="1:24" x14ac:dyDescent="0.25">
      <c r="A153" s="25"/>
      <c r="B153" s="25"/>
      <c r="C153" s="25"/>
      <c r="D153" s="25"/>
      <c r="E153" s="25"/>
      <c r="F153" s="25"/>
      <c r="G153" s="25"/>
      <c r="H153" s="25"/>
      <c r="J153" s="25"/>
      <c r="K153" s="25"/>
      <c r="L153" s="25"/>
      <c r="M153" s="25"/>
      <c r="N153" s="25"/>
      <c r="R153" s="20"/>
      <c r="S153" s="25"/>
      <c r="T153" s="25"/>
      <c r="U153" s="25"/>
      <c r="V153" s="25"/>
      <c r="W153" s="23" t="str">
        <f t="shared" si="7"/>
        <v>-</v>
      </c>
      <c r="X153" s="23" t="str">
        <f t="shared" si="7"/>
        <v>-</v>
      </c>
    </row>
    <row r="154" spans="1:24" x14ac:dyDescent="0.25">
      <c r="A154" s="25"/>
      <c r="B154" s="25"/>
      <c r="C154" s="25"/>
      <c r="D154" s="25"/>
      <c r="E154" s="25"/>
      <c r="F154" s="25"/>
      <c r="G154" s="25"/>
      <c r="H154" s="25"/>
      <c r="J154" s="25"/>
      <c r="K154" s="25"/>
      <c r="L154" s="25"/>
      <c r="M154" s="25"/>
      <c r="N154" s="25"/>
      <c r="R154" s="20"/>
      <c r="S154" s="25"/>
      <c r="T154" s="25"/>
      <c r="U154" s="25"/>
      <c r="V154" s="25"/>
      <c r="W154" s="23" t="str">
        <f t="shared" si="7"/>
        <v>-</v>
      </c>
      <c r="X154" s="23" t="str">
        <f t="shared" si="7"/>
        <v>-</v>
      </c>
    </row>
    <row r="155" spans="1:24" x14ac:dyDescent="0.25">
      <c r="A155" s="25"/>
      <c r="B155" s="25"/>
      <c r="C155" s="25"/>
      <c r="D155" s="25"/>
      <c r="E155" s="25"/>
      <c r="F155" s="25"/>
      <c r="G155" s="25"/>
      <c r="H155" s="25"/>
      <c r="J155" s="25"/>
      <c r="K155" s="25"/>
      <c r="L155" s="25"/>
      <c r="M155" s="25"/>
      <c r="N155" s="25"/>
      <c r="R155" s="20"/>
      <c r="S155" s="25"/>
      <c r="T155" s="25"/>
      <c r="U155" s="25"/>
      <c r="V155" s="25"/>
      <c r="W155" s="23" t="str">
        <f t="shared" si="7"/>
        <v>-</v>
      </c>
      <c r="X155" s="23" t="str">
        <f t="shared" si="7"/>
        <v>-</v>
      </c>
    </row>
    <row r="156" spans="1:24" x14ac:dyDescent="0.25">
      <c r="A156" s="25"/>
      <c r="B156" s="25"/>
      <c r="C156" s="25"/>
      <c r="D156" s="25"/>
      <c r="E156" s="25"/>
      <c r="F156" s="25"/>
      <c r="G156" s="25"/>
      <c r="H156" s="25"/>
      <c r="J156" s="25"/>
      <c r="K156" s="25"/>
      <c r="L156" s="25"/>
      <c r="M156" s="25"/>
      <c r="N156" s="25"/>
      <c r="R156" s="20"/>
      <c r="S156" s="25"/>
      <c r="T156" s="25"/>
      <c r="U156" s="25"/>
      <c r="V156" s="25"/>
      <c r="W156" s="23" t="str">
        <f t="shared" si="7"/>
        <v>-</v>
      </c>
      <c r="X156" s="23" t="str">
        <f t="shared" si="7"/>
        <v>-</v>
      </c>
    </row>
    <row r="157" spans="1:24" x14ac:dyDescent="0.25">
      <c r="A157" s="25"/>
      <c r="B157" s="25"/>
      <c r="C157" s="25"/>
      <c r="D157" s="25"/>
      <c r="E157" s="25"/>
      <c r="F157" s="25"/>
      <c r="G157" s="25"/>
      <c r="H157" s="25"/>
      <c r="J157" s="25"/>
      <c r="K157" s="25"/>
      <c r="L157" s="25"/>
      <c r="M157" s="25"/>
      <c r="N157" s="25"/>
      <c r="R157" s="20"/>
      <c r="S157" s="25"/>
      <c r="T157" s="25"/>
      <c r="U157" s="25"/>
      <c r="V157" s="25"/>
      <c r="W157" s="23" t="str">
        <f t="shared" si="7"/>
        <v>-</v>
      </c>
      <c r="X157" s="23" t="str">
        <f t="shared" si="7"/>
        <v>-</v>
      </c>
    </row>
    <row r="158" spans="1:24" x14ac:dyDescent="0.25">
      <c r="A158" s="25"/>
      <c r="B158" s="25"/>
      <c r="C158" s="25"/>
      <c r="D158" s="25"/>
      <c r="E158" s="25"/>
      <c r="F158" s="25"/>
      <c r="G158" s="25"/>
      <c r="H158" s="25"/>
      <c r="J158" s="25"/>
      <c r="K158" s="25"/>
      <c r="L158" s="25"/>
      <c r="M158" s="25"/>
      <c r="N158" s="25"/>
      <c r="R158" s="20"/>
      <c r="S158" s="25"/>
      <c r="T158" s="25"/>
      <c r="U158" s="25"/>
      <c r="V158" s="25"/>
      <c r="W158" s="23" t="str">
        <f t="shared" si="7"/>
        <v>-</v>
      </c>
      <c r="X158" s="23" t="str">
        <f t="shared" si="7"/>
        <v>-</v>
      </c>
    </row>
    <row r="159" spans="1:24" x14ac:dyDescent="0.25">
      <c r="A159" s="25"/>
      <c r="B159" s="25"/>
      <c r="C159" s="25"/>
      <c r="D159" s="25"/>
      <c r="E159" s="25"/>
      <c r="F159" s="25"/>
      <c r="G159" s="25"/>
      <c r="H159" s="25"/>
      <c r="J159" s="25"/>
      <c r="K159" s="25"/>
      <c r="L159" s="25"/>
      <c r="M159" s="25"/>
      <c r="N159" s="25"/>
      <c r="R159" s="20"/>
      <c r="S159" s="25"/>
      <c r="T159" s="25"/>
      <c r="U159" s="25"/>
      <c r="V159" s="25"/>
      <c r="W159" s="23" t="str">
        <f t="shared" si="7"/>
        <v>-</v>
      </c>
      <c r="X159" s="23" t="str">
        <f t="shared" si="7"/>
        <v>-</v>
      </c>
    </row>
    <row r="160" spans="1:24" x14ac:dyDescent="0.25">
      <c r="A160" s="25"/>
      <c r="B160" s="25"/>
      <c r="C160" s="25"/>
      <c r="D160" s="25"/>
      <c r="E160" s="25"/>
      <c r="F160" s="25"/>
      <c r="G160" s="25"/>
      <c r="H160" s="25"/>
      <c r="J160" s="25"/>
      <c r="K160" s="25"/>
      <c r="L160" s="25"/>
      <c r="M160" s="25"/>
      <c r="N160" s="25"/>
      <c r="R160" s="20"/>
      <c r="S160" s="25"/>
      <c r="T160" s="25"/>
      <c r="U160" s="25"/>
      <c r="V160" s="25"/>
      <c r="W160" s="23" t="str">
        <f t="shared" si="7"/>
        <v>-</v>
      </c>
      <c r="X160" s="23" t="str">
        <f t="shared" si="7"/>
        <v>-</v>
      </c>
    </row>
    <row r="161" spans="1:24" x14ac:dyDescent="0.25">
      <c r="A161" s="25"/>
      <c r="B161" s="25"/>
      <c r="C161" s="25"/>
      <c r="D161" s="25"/>
      <c r="E161" s="25"/>
      <c r="F161" s="25"/>
      <c r="G161" s="25"/>
      <c r="H161" s="25"/>
      <c r="J161" s="25"/>
      <c r="K161" s="25"/>
      <c r="L161" s="25"/>
      <c r="M161" s="25"/>
      <c r="N161" s="25"/>
      <c r="R161" s="20"/>
      <c r="S161" s="25"/>
      <c r="T161" s="25"/>
      <c r="U161" s="25"/>
      <c r="V161" s="25"/>
      <c r="W161" s="23" t="str">
        <f t="shared" si="7"/>
        <v>-</v>
      </c>
      <c r="X161" s="23" t="str">
        <f t="shared" si="7"/>
        <v>-</v>
      </c>
    </row>
    <row r="162" spans="1:24" x14ac:dyDescent="0.25">
      <c r="A162" s="25"/>
      <c r="B162" s="25"/>
      <c r="C162" s="25"/>
      <c r="D162" s="25"/>
      <c r="E162" s="25"/>
      <c r="F162" s="25"/>
      <c r="G162" s="25"/>
      <c r="H162" s="25"/>
      <c r="J162" s="25"/>
      <c r="K162" s="25"/>
      <c r="L162" s="25"/>
      <c r="M162" s="25"/>
      <c r="N162" s="25"/>
      <c r="R162" s="20"/>
      <c r="S162" s="25"/>
      <c r="T162" s="25"/>
      <c r="U162" s="25"/>
      <c r="V162" s="25"/>
      <c r="W162" s="23" t="str">
        <f t="shared" si="7"/>
        <v>-</v>
      </c>
      <c r="X162" s="23" t="str">
        <f t="shared" si="7"/>
        <v>-</v>
      </c>
    </row>
    <row r="163" spans="1:24" x14ac:dyDescent="0.25">
      <c r="A163" s="25"/>
      <c r="B163" s="25"/>
      <c r="C163" s="25"/>
      <c r="D163" s="25"/>
      <c r="E163" s="25"/>
      <c r="F163" s="25"/>
      <c r="G163" s="25"/>
      <c r="H163" s="25"/>
      <c r="J163" s="25"/>
      <c r="K163" s="25"/>
      <c r="L163" s="25"/>
      <c r="M163" s="25"/>
      <c r="N163" s="25"/>
      <c r="R163" s="20"/>
      <c r="S163" s="25"/>
      <c r="T163" s="25"/>
      <c r="U163" s="25"/>
      <c r="V163" s="25"/>
      <c r="W163" s="23" t="str">
        <f t="shared" si="7"/>
        <v>-</v>
      </c>
      <c r="X163" s="23" t="str">
        <f t="shared" si="7"/>
        <v>-</v>
      </c>
    </row>
    <row r="164" spans="1:24" x14ac:dyDescent="0.25">
      <c r="A164" s="25"/>
      <c r="B164" s="25"/>
      <c r="C164" s="25"/>
      <c r="D164" s="25"/>
      <c r="E164" s="25"/>
      <c r="F164" s="25"/>
      <c r="G164" s="25"/>
      <c r="H164" s="25"/>
      <c r="J164" s="25"/>
      <c r="K164" s="25"/>
      <c r="L164" s="25"/>
      <c r="M164" s="25"/>
      <c r="N164" s="25"/>
      <c r="R164" s="20"/>
      <c r="S164" s="25"/>
      <c r="T164" s="25"/>
      <c r="U164" s="25"/>
      <c r="V164" s="25"/>
      <c r="W164" s="23" t="str">
        <f t="shared" si="7"/>
        <v>-</v>
      </c>
      <c r="X164" s="23" t="str">
        <f t="shared" si="7"/>
        <v>-</v>
      </c>
    </row>
    <row r="165" spans="1:24" x14ac:dyDescent="0.25">
      <c r="A165" s="25"/>
      <c r="B165" s="25"/>
      <c r="C165" s="25"/>
      <c r="D165" s="25"/>
      <c r="E165" s="25"/>
      <c r="F165" s="25"/>
      <c r="G165" s="25"/>
      <c r="H165" s="25"/>
      <c r="J165" s="25"/>
      <c r="K165" s="25"/>
      <c r="L165" s="25"/>
      <c r="M165" s="25"/>
      <c r="N165" s="25"/>
      <c r="R165" s="20"/>
      <c r="S165" s="25"/>
      <c r="T165" s="25"/>
      <c r="U165" s="25"/>
      <c r="V165" s="25"/>
      <c r="W165" s="23" t="str">
        <f t="shared" si="7"/>
        <v>-</v>
      </c>
      <c r="X165" s="23" t="str">
        <f t="shared" si="7"/>
        <v>-</v>
      </c>
    </row>
    <row r="166" spans="1:24" x14ac:dyDescent="0.25">
      <c r="A166" s="25"/>
      <c r="B166" s="25"/>
      <c r="C166" s="25"/>
      <c r="D166" s="25"/>
      <c r="E166" s="25"/>
      <c r="F166" s="25"/>
      <c r="G166" s="25"/>
      <c r="H166" s="25"/>
      <c r="J166" s="25"/>
      <c r="K166" s="25"/>
      <c r="L166" s="25"/>
      <c r="M166" s="25"/>
      <c r="N166" s="25"/>
      <c r="R166" s="20"/>
      <c r="S166" s="25"/>
      <c r="T166" s="25"/>
      <c r="U166" s="25"/>
      <c r="V166" s="25"/>
      <c r="W166" s="23" t="str">
        <f t="shared" si="7"/>
        <v>-</v>
      </c>
      <c r="X166" s="23" t="str">
        <f t="shared" si="7"/>
        <v>-</v>
      </c>
    </row>
    <row r="167" spans="1:24" x14ac:dyDescent="0.25">
      <c r="A167" s="25"/>
      <c r="B167" s="25"/>
      <c r="C167" s="25"/>
      <c r="D167" s="25"/>
      <c r="E167" s="25"/>
      <c r="F167" s="25"/>
      <c r="G167" s="25"/>
      <c r="H167" s="25"/>
      <c r="J167" s="25"/>
      <c r="K167" s="25"/>
      <c r="L167" s="25"/>
      <c r="M167" s="25"/>
      <c r="N167" s="25"/>
      <c r="R167" s="20"/>
      <c r="S167" s="25"/>
      <c r="T167" s="25"/>
      <c r="U167" s="25"/>
      <c r="V167" s="25"/>
      <c r="W167" s="23" t="str">
        <f t="shared" si="7"/>
        <v>-</v>
      </c>
      <c r="X167" s="23" t="str">
        <f t="shared" si="7"/>
        <v>-</v>
      </c>
    </row>
    <row r="168" spans="1:24" x14ac:dyDescent="0.25">
      <c r="A168" s="25"/>
      <c r="B168" s="25"/>
      <c r="C168" s="25"/>
      <c r="D168" s="25"/>
      <c r="E168" s="25"/>
      <c r="F168" s="25"/>
      <c r="G168" s="25"/>
      <c r="H168" s="25"/>
      <c r="J168" s="25"/>
      <c r="K168" s="25"/>
      <c r="L168" s="25"/>
      <c r="M168" s="25"/>
      <c r="N168" s="25"/>
      <c r="R168" s="20"/>
      <c r="S168" s="25"/>
      <c r="T168" s="25"/>
      <c r="U168" s="25"/>
      <c r="V168" s="25"/>
      <c r="W168" s="23" t="str">
        <f t="shared" si="7"/>
        <v>-</v>
      </c>
      <c r="X168" s="23" t="str">
        <f t="shared" si="7"/>
        <v>-</v>
      </c>
    </row>
    <row r="169" spans="1:24" x14ac:dyDescent="0.25">
      <c r="A169" s="25"/>
      <c r="B169" s="25"/>
      <c r="C169" s="25"/>
      <c r="D169" s="25"/>
      <c r="E169" s="25"/>
      <c r="F169" s="25"/>
      <c r="G169" s="25"/>
      <c r="H169" s="25"/>
      <c r="J169" s="25"/>
      <c r="K169" s="25"/>
      <c r="L169" s="25"/>
      <c r="M169" s="25"/>
      <c r="N169" s="25"/>
      <c r="R169" s="20"/>
      <c r="S169" s="25"/>
      <c r="T169" s="25"/>
      <c r="U169" s="25"/>
      <c r="V169" s="25"/>
      <c r="W169" s="23" t="str">
        <f t="shared" si="7"/>
        <v>-</v>
      </c>
      <c r="X169" s="23" t="str">
        <f t="shared" si="7"/>
        <v>-</v>
      </c>
    </row>
    <row r="170" spans="1:24" x14ac:dyDescent="0.25">
      <c r="A170" s="25"/>
      <c r="B170" s="25"/>
      <c r="C170" s="25"/>
      <c r="D170" s="25"/>
      <c r="E170" s="25"/>
      <c r="F170" s="25"/>
      <c r="G170" s="25"/>
      <c r="H170" s="25"/>
      <c r="J170" s="25"/>
      <c r="K170" s="25"/>
      <c r="L170" s="25"/>
      <c r="M170" s="25"/>
      <c r="N170" s="25"/>
      <c r="R170" s="20"/>
      <c r="S170" s="25"/>
      <c r="T170" s="25"/>
      <c r="U170" s="25"/>
      <c r="V170" s="25"/>
      <c r="W170" s="23" t="str">
        <f t="shared" si="7"/>
        <v>-</v>
      </c>
      <c r="X170" s="23" t="str">
        <f t="shared" si="7"/>
        <v>-</v>
      </c>
    </row>
    <row r="171" spans="1:24" x14ac:dyDescent="0.25">
      <c r="A171" s="25"/>
      <c r="B171" s="25"/>
      <c r="C171" s="25"/>
      <c r="D171" s="25"/>
      <c r="E171" s="25"/>
      <c r="F171" s="25"/>
      <c r="G171" s="25"/>
      <c r="H171" s="25"/>
      <c r="J171" s="25"/>
      <c r="K171" s="25"/>
      <c r="L171" s="25"/>
      <c r="M171" s="25"/>
      <c r="N171" s="25"/>
      <c r="R171" s="20"/>
      <c r="S171" s="25"/>
      <c r="T171" s="25"/>
      <c r="U171" s="25"/>
      <c r="V171" s="25"/>
      <c r="W171" s="23" t="str">
        <f t="shared" si="7"/>
        <v>-</v>
      </c>
      <c r="X171" s="23" t="str">
        <f t="shared" si="7"/>
        <v>-</v>
      </c>
    </row>
    <row r="172" spans="1:24" x14ac:dyDescent="0.25">
      <c r="A172" s="25"/>
      <c r="B172" s="25"/>
      <c r="C172" s="25"/>
      <c r="D172" s="25"/>
      <c r="E172" s="25"/>
      <c r="F172" s="25"/>
      <c r="G172" s="25"/>
      <c r="H172" s="25"/>
      <c r="J172" s="25"/>
      <c r="K172" s="25"/>
      <c r="L172" s="25"/>
      <c r="M172" s="25"/>
      <c r="N172" s="25"/>
      <c r="R172" s="20"/>
      <c r="S172" s="25"/>
      <c r="T172" s="25"/>
      <c r="U172" s="25"/>
      <c r="V172" s="25"/>
      <c r="W172" s="23" t="str">
        <f t="shared" si="7"/>
        <v>-</v>
      </c>
      <c r="X172" s="23" t="str">
        <f t="shared" si="7"/>
        <v>-</v>
      </c>
    </row>
    <row r="173" spans="1:24" x14ac:dyDescent="0.25">
      <c r="A173" s="25"/>
      <c r="B173" s="25"/>
      <c r="C173" s="25"/>
      <c r="D173" s="25"/>
      <c r="E173" s="25"/>
      <c r="F173" s="25"/>
      <c r="G173" s="25"/>
      <c r="H173" s="25"/>
      <c r="J173" s="25"/>
      <c r="K173" s="25"/>
      <c r="L173" s="25"/>
      <c r="M173" s="25"/>
      <c r="N173" s="25"/>
      <c r="R173" s="20"/>
      <c r="S173" s="25"/>
      <c r="T173" s="25"/>
      <c r="U173" s="25"/>
      <c r="V173" s="25"/>
      <c r="W173" s="23" t="str">
        <f t="shared" si="7"/>
        <v>-</v>
      </c>
      <c r="X173" s="23" t="str">
        <f t="shared" si="7"/>
        <v>-</v>
      </c>
    </row>
    <row r="174" spans="1:24" x14ac:dyDescent="0.25">
      <c r="A174" s="25"/>
      <c r="B174" s="25"/>
      <c r="C174" s="25"/>
      <c r="D174" s="25"/>
      <c r="E174" s="25"/>
      <c r="F174" s="25"/>
      <c r="G174" s="25"/>
      <c r="H174" s="25"/>
      <c r="J174" s="25"/>
      <c r="K174" s="25"/>
      <c r="L174" s="25"/>
      <c r="M174" s="25"/>
      <c r="N174" s="25"/>
      <c r="R174" s="20"/>
      <c r="S174" s="25"/>
      <c r="T174" s="25"/>
      <c r="U174" s="25"/>
      <c r="V174" s="25"/>
      <c r="W174" s="23" t="str">
        <f t="shared" si="7"/>
        <v>-</v>
      </c>
      <c r="X174" s="23" t="str">
        <f t="shared" si="7"/>
        <v>-</v>
      </c>
    </row>
    <row r="175" spans="1:24" x14ac:dyDescent="0.25">
      <c r="A175" s="25"/>
      <c r="B175" s="25"/>
      <c r="C175" s="25"/>
      <c r="D175" s="25"/>
      <c r="E175" s="25"/>
      <c r="F175" s="25"/>
      <c r="G175" s="25"/>
      <c r="H175" s="25"/>
      <c r="J175" s="25"/>
      <c r="K175" s="25"/>
      <c r="L175" s="25"/>
      <c r="M175" s="25"/>
      <c r="N175" s="25"/>
      <c r="R175" s="20"/>
      <c r="S175" s="25"/>
      <c r="T175" s="25"/>
      <c r="U175" s="25"/>
      <c r="V175" s="25"/>
      <c r="W175" s="23" t="str">
        <f t="shared" si="7"/>
        <v>-</v>
      </c>
      <c r="X175" s="23" t="str">
        <f t="shared" si="7"/>
        <v>-</v>
      </c>
    </row>
    <row r="176" spans="1:24" x14ac:dyDescent="0.25">
      <c r="A176" s="25"/>
      <c r="B176" s="25"/>
      <c r="C176" s="25"/>
      <c r="D176" s="25"/>
      <c r="E176" s="25"/>
      <c r="F176" s="25"/>
      <c r="G176" s="25"/>
      <c r="H176" s="25"/>
      <c r="J176" s="25"/>
      <c r="K176" s="25"/>
      <c r="L176" s="25"/>
      <c r="M176" s="25"/>
      <c r="N176" s="25"/>
      <c r="R176" s="20"/>
      <c r="S176" s="25"/>
      <c r="T176" s="25"/>
      <c r="U176" s="25"/>
      <c r="V176" s="25"/>
      <c r="W176" s="23" t="str">
        <f t="shared" si="7"/>
        <v>-</v>
      </c>
      <c r="X176" s="23" t="str">
        <f t="shared" si="7"/>
        <v>-</v>
      </c>
    </row>
    <row r="177" spans="1:24" x14ac:dyDescent="0.25">
      <c r="A177" s="25"/>
      <c r="B177" s="25"/>
      <c r="C177" s="25"/>
      <c r="D177" s="25"/>
      <c r="E177" s="25"/>
      <c r="F177" s="25"/>
      <c r="G177" s="25"/>
      <c r="H177" s="25"/>
      <c r="J177" s="25"/>
      <c r="K177" s="25"/>
      <c r="L177" s="25"/>
      <c r="M177" s="25"/>
      <c r="N177" s="25"/>
      <c r="R177" s="20"/>
      <c r="S177" s="25"/>
      <c r="T177" s="25"/>
      <c r="U177" s="25"/>
      <c r="V177" s="25"/>
      <c r="W177" s="23" t="str">
        <f t="shared" si="7"/>
        <v>-</v>
      </c>
      <c r="X177" s="23" t="str">
        <f t="shared" si="7"/>
        <v>-</v>
      </c>
    </row>
    <row r="178" spans="1:24" x14ac:dyDescent="0.25">
      <c r="A178" s="25"/>
      <c r="B178" s="25"/>
      <c r="C178" s="25"/>
      <c r="D178" s="25"/>
      <c r="E178" s="25"/>
      <c r="F178" s="25"/>
      <c r="G178" s="25"/>
      <c r="H178" s="25"/>
      <c r="J178" s="25"/>
      <c r="K178" s="25"/>
      <c r="L178" s="25"/>
      <c r="M178" s="25"/>
      <c r="N178" s="25"/>
      <c r="R178" s="20"/>
      <c r="S178" s="25"/>
      <c r="T178" s="25"/>
      <c r="U178" s="25"/>
      <c r="V178" s="25"/>
      <c r="W178" s="23" t="str">
        <f t="shared" si="7"/>
        <v>-</v>
      </c>
      <c r="X178" s="23" t="str">
        <f t="shared" si="7"/>
        <v>-</v>
      </c>
    </row>
    <row r="179" spans="1:24" x14ac:dyDescent="0.25">
      <c r="A179" s="25"/>
      <c r="B179" s="25"/>
      <c r="C179" s="25"/>
      <c r="D179" s="25"/>
      <c r="E179" s="25"/>
      <c r="F179" s="25"/>
      <c r="G179" s="25"/>
      <c r="H179" s="25"/>
      <c r="J179" s="25"/>
      <c r="K179" s="25"/>
      <c r="L179" s="25"/>
      <c r="M179" s="25"/>
      <c r="N179" s="25"/>
      <c r="R179" s="20"/>
      <c r="S179" s="25"/>
      <c r="T179" s="25"/>
      <c r="U179" s="25"/>
      <c r="V179" s="25"/>
      <c r="W179" s="23" t="str">
        <f t="shared" si="7"/>
        <v>-</v>
      </c>
      <c r="X179" s="23" t="str">
        <f t="shared" si="7"/>
        <v>-</v>
      </c>
    </row>
    <row r="180" spans="1:24" x14ac:dyDescent="0.25">
      <c r="A180" s="25"/>
      <c r="B180" s="25"/>
      <c r="C180" s="25"/>
      <c r="D180" s="25"/>
      <c r="E180" s="25"/>
      <c r="F180" s="25"/>
      <c r="G180" s="25"/>
      <c r="H180" s="25"/>
      <c r="J180" s="25"/>
      <c r="K180" s="25"/>
      <c r="L180" s="25"/>
      <c r="M180" s="25"/>
      <c r="N180" s="25"/>
      <c r="R180" s="20"/>
      <c r="S180" s="25"/>
      <c r="T180" s="25"/>
      <c r="U180" s="25"/>
      <c r="V180" s="25"/>
      <c r="W180" s="23" t="str">
        <f t="shared" si="7"/>
        <v>-</v>
      </c>
      <c r="X180" s="23" t="str">
        <f t="shared" si="7"/>
        <v>-</v>
      </c>
    </row>
    <row r="181" spans="1:24" x14ac:dyDescent="0.25">
      <c r="A181" s="25"/>
      <c r="B181" s="25"/>
      <c r="C181" s="25"/>
      <c r="D181" s="25"/>
      <c r="E181" s="25"/>
      <c r="F181" s="25"/>
      <c r="G181" s="25"/>
      <c r="H181" s="25"/>
      <c r="J181" s="25"/>
      <c r="K181" s="25"/>
      <c r="L181" s="25"/>
      <c r="M181" s="25"/>
      <c r="N181" s="25"/>
      <c r="R181" s="20"/>
      <c r="S181" s="25"/>
      <c r="T181" s="25"/>
      <c r="U181" s="25"/>
      <c r="V181" s="25"/>
      <c r="W181" s="23" t="str">
        <f t="shared" si="7"/>
        <v>-</v>
      </c>
      <c r="X181" s="23" t="str">
        <f t="shared" si="7"/>
        <v>-</v>
      </c>
    </row>
    <row r="182" spans="1:24" x14ac:dyDescent="0.25">
      <c r="A182" s="25"/>
      <c r="B182" s="25"/>
      <c r="C182" s="25"/>
      <c r="D182" s="25"/>
      <c r="E182" s="25"/>
      <c r="F182" s="25"/>
      <c r="G182" s="25"/>
      <c r="H182" s="25"/>
      <c r="J182" s="25"/>
      <c r="K182" s="25"/>
      <c r="L182" s="25"/>
      <c r="M182" s="25"/>
      <c r="N182" s="25"/>
      <c r="R182" s="20"/>
      <c r="S182" s="25"/>
      <c r="T182" s="25"/>
      <c r="U182" s="25"/>
      <c r="V182" s="25"/>
      <c r="W182" s="23" t="str">
        <f t="shared" si="7"/>
        <v>-</v>
      </c>
      <c r="X182" s="23" t="str">
        <f t="shared" si="7"/>
        <v>-</v>
      </c>
    </row>
    <row r="183" spans="1:24" x14ac:dyDescent="0.25">
      <c r="A183" s="25"/>
      <c r="B183" s="25"/>
      <c r="C183" s="25"/>
      <c r="D183" s="25"/>
      <c r="E183" s="25"/>
      <c r="F183" s="25"/>
      <c r="G183" s="25"/>
      <c r="H183" s="25"/>
      <c r="J183" s="25"/>
      <c r="K183" s="25"/>
      <c r="L183" s="25"/>
      <c r="M183" s="25"/>
      <c r="N183" s="25"/>
      <c r="R183" s="20"/>
      <c r="S183" s="25"/>
      <c r="T183" s="25"/>
      <c r="U183" s="25"/>
      <c r="V183" s="25"/>
      <c r="W183" s="23" t="str">
        <f t="shared" si="7"/>
        <v>-</v>
      </c>
      <c r="X183" s="23" t="str">
        <f t="shared" si="7"/>
        <v>-</v>
      </c>
    </row>
    <row r="184" spans="1:24" x14ac:dyDescent="0.25">
      <c r="A184" s="25"/>
      <c r="B184" s="25"/>
      <c r="C184" s="25"/>
      <c r="D184" s="25"/>
      <c r="E184" s="25"/>
      <c r="F184" s="25"/>
      <c r="G184" s="25"/>
      <c r="H184" s="25"/>
      <c r="J184" s="25"/>
      <c r="K184" s="25"/>
      <c r="L184" s="25"/>
      <c r="M184" s="25"/>
      <c r="N184" s="25"/>
      <c r="R184" s="20"/>
      <c r="S184" s="25"/>
      <c r="T184" s="25"/>
      <c r="U184" s="25"/>
      <c r="V184" s="25"/>
      <c r="W184" s="23" t="str">
        <f t="shared" si="7"/>
        <v>-</v>
      </c>
      <c r="X184" s="23" t="str">
        <f t="shared" si="7"/>
        <v>-</v>
      </c>
    </row>
    <row r="185" spans="1:24" x14ac:dyDescent="0.25">
      <c r="A185" s="25"/>
      <c r="B185" s="25"/>
      <c r="C185" s="25"/>
      <c r="D185" s="25"/>
      <c r="E185" s="25"/>
      <c r="F185" s="25"/>
      <c r="G185" s="25"/>
      <c r="H185" s="25"/>
      <c r="J185" s="25"/>
      <c r="K185" s="25"/>
      <c r="L185" s="25"/>
      <c r="M185" s="25"/>
      <c r="N185" s="25"/>
      <c r="R185" s="20"/>
      <c r="S185" s="25"/>
      <c r="T185" s="25"/>
      <c r="U185" s="25"/>
      <c r="V185" s="25"/>
      <c r="W185" s="23" t="str">
        <f t="shared" si="7"/>
        <v>-</v>
      </c>
      <c r="X185" s="23" t="str">
        <f t="shared" si="7"/>
        <v>-</v>
      </c>
    </row>
    <row r="186" spans="1:24" x14ac:dyDescent="0.25">
      <c r="A186" s="25"/>
      <c r="B186" s="25"/>
      <c r="C186" s="25"/>
      <c r="D186" s="25"/>
      <c r="E186" s="25"/>
      <c r="F186" s="25"/>
      <c r="G186" s="25"/>
      <c r="H186" s="25"/>
      <c r="J186" s="25"/>
      <c r="K186" s="25"/>
      <c r="L186" s="25"/>
      <c r="M186" s="25"/>
      <c r="N186" s="25"/>
      <c r="R186" s="20"/>
      <c r="S186" s="25"/>
      <c r="T186" s="25"/>
      <c r="U186" s="25"/>
      <c r="V186" s="25"/>
      <c r="W186" s="23" t="str">
        <f t="shared" si="7"/>
        <v>-</v>
      </c>
      <c r="X186" s="23" t="str">
        <f t="shared" si="7"/>
        <v>-</v>
      </c>
    </row>
    <row r="187" spans="1:24" x14ac:dyDescent="0.25">
      <c r="A187" s="25"/>
      <c r="B187" s="25"/>
      <c r="C187" s="25"/>
      <c r="D187" s="25"/>
      <c r="E187" s="25"/>
      <c r="F187" s="25"/>
      <c r="G187" s="25"/>
      <c r="H187" s="25"/>
      <c r="J187" s="25"/>
      <c r="K187" s="25"/>
      <c r="L187" s="25"/>
      <c r="M187" s="25"/>
      <c r="N187" s="25"/>
      <c r="R187" s="20"/>
      <c r="S187" s="25"/>
      <c r="T187" s="25"/>
      <c r="U187" s="25"/>
      <c r="V187" s="25"/>
      <c r="W187" s="23" t="str">
        <f t="shared" si="7"/>
        <v>-</v>
      </c>
      <c r="X187" s="23" t="str">
        <f t="shared" si="7"/>
        <v>-</v>
      </c>
    </row>
    <row r="188" spans="1:24" x14ac:dyDescent="0.25">
      <c r="A188" s="25"/>
      <c r="B188" s="25"/>
      <c r="C188" s="25"/>
      <c r="D188" s="25"/>
      <c r="E188" s="25"/>
      <c r="F188" s="25"/>
      <c r="G188" s="25"/>
      <c r="H188" s="25"/>
      <c r="J188" s="25"/>
      <c r="K188" s="25"/>
      <c r="L188" s="25"/>
      <c r="M188" s="25"/>
      <c r="N188" s="25"/>
      <c r="R188" s="20"/>
      <c r="S188" s="25"/>
      <c r="T188" s="25"/>
      <c r="U188" s="25"/>
      <c r="V188" s="25"/>
      <c r="W188" s="23" t="str">
        <f t="shared" si="7"/>
        <v>-</v>
      </c>
      <c r="X188" s="23" t="str">
        <f t="shared" si="7"/>
        <v>-</v>
      </c>
    </row>
    <row r="189" spans="1:24" x14ac:dyDescent="0.25">
      <c r="A189" s="25"/>
      <c r="B189" s="25"/>
      <c r="C189" s="25"/>
      <c r="D189" s="25"/>
      <c r="E189" s="25"/>
      <c r="F189" s="25"/>
      <c r="G189" s="25"/>
      <c r="H189" s="25"/>
      <c r="J189" s="25"/>
      <c r="K189" s="25"/>
      <c r="L189" s="25"/>
      <c r="M189" s="25"/>
      <c r="N189" s="25"/>
      <c r="R189" s="20"/>
      <c r="S189" s="25"/>
      <c r="T189" s="25"/>
      <c r="U189" s="25"/>
      <c r="V189" s="25"/>
      <c r="W189" s="23" t="str">
        <f t="shared" si="7"/>
        <v>-</v>
      </c>
      <c r="X189" s="23" t="str">
        <f t="shared" si="7"/>
        <v>-</v>
      </c>
    </row>
    <row r="190" spans="1:24" x14ac:dyDescent="0.25">
      <c r="A190" s="25"/>
      <c r="B190" s="25"/>
      <c r="C190" s="25"/>
      <c r="D190" s="25"/>
      <c r="E190" s="25"/>
      <c r="F190" s="25"/>
      <c r="G190" s="25"/>
      <c r="H190" s="25"/>
      <c r="J190" s="25"/>
      <c r="K190" s="25"/>
      <c r="L190" s="25"/>
      <c r="M190" s="25"/>
      <c r="N190" s="25"/>
      <c r="R190" s="20"/>
      <c r="S190" s="25"/>
      <c r="T190" s="25"/>
      <c r="U190" s="25"/>
      <c r="V190" s="25"/>
      <c r="W190" s="23" t="str">
        <f t="shared" si="7"/>
        <v>-</v>
      </c>
      <c r="X190" s="23" t="str">
        <f t="shared" si="7"/>
        <v>-</v>
      </c>
    </row>
    <row r="191" spans="1:24" x14ac:dyDescent="0.25">
      <c r="A191" s="25"/>
      <c r="B191" s="25"/>
      <c r="C191" s="25"/>
      <c r="D191" s="25"/>
      <c r="E191" s="25"/>
      <c r="F191" s="25"/>
      <c r="G191" s="25"/>
      <c r="H191" s="25"/>
      <c r="J191" s="25"/>
      <c r="K191" s="25"/>
      <c r="L191" s="25"/>
      <c r="M191" s="25"/>
      <c r="N191" s="25"/>
      <c r="R191" s="20"/>
      <c r="S191" s="25"/>
      <c r="T191" s="25"/>
      <c r="U191" s="25"/>
      <c r="V191" s="25"/>
      <c r="W191" s="23" t="str">
        <f t="shared" si="7"/>
        <v>-</v>
      </c>
      <c r="X191" s="23" t="str">
        <f t="shared" si="7"/>
        <v>-</v>
      </c>
    </row>
    <row r="192" spans="1:24" x14ac:dyDescent="0.25">
      <c r="A192" s="25"/>
      <c r="B192" s="25"/>
      <c r="C192" s="25"/>
      <c r="D192" s="25"/>
      <c r="E192" s="25"/>
      <c r="F192" s="25"/>
      <c r="G192" s="25"/>
      <c r="H192" s="25"/>
      <c r="J192" s="25"/>
      <c r="K192" s="25"/>
      <c r="L192" s="25"/>
      <c r="M192" s="25"/>
      <c r="N192" s="25"/>
      <c r="R192" s="20"/>
      <c r="S192" s="25"/>
      <c r="T192" s="25"/>
      <c r="U192" s="25"/>
      <c r="V192" s="25"/>
      <c r="W192" s="23" t="str">
        <f t="shared" si="7"/>
        <v>-</v>
      </c>
      <c r="X192" s="23" t="str">
        <f t="shared" si="7"/>
        <v>-</v>
      </c>
    </row>
    <row r="193" spans="1:24" x14ac:dyDescent="0.25">
      <c r="A193" s="25"/>
      <c r="B193" s="25"/>
      <c r="C193" s="25"/>
      <c r="D193" s="25"/>
      <c r="E193" s="25"/>
      <c r="F193" s="25"/>
      <c r="G193" s="25"/>
      <c r="H193" s="25"/>
      <c r="J193" s="25"/>
      <c r="K193" s="25"/>
      <c r="L193" s="25"/>
      <c r="M193" s="25"/>
      <c r="N193" s="25"/>
      <c r="R193" s="20"/>
      <c r="S193" s="25"/>
      <c r="T193" s="25"/>
      <c r="U193" s="25"/>
      <c r="V193" s="25"/>
      <c r="W193" s="23" t="str">
        <f t="shared" si="7"/>
        <v>-</v>
      </c>
      <c r="X193" s="23" t="str">
        <f t="shared" si="7"/>
        <v>-</v>
      </c>
    </row>
    <row r="194" spans="1:24" x14ac:dyDescent="0.25">
      <c r="A194" s="25"/>
      <c r="B194" s="25"/>
      <c r="C194" s="25"/>
      <c r="D194" s="25"/>
      <c r="E194" s="25"/>
      <c r="F194" s="25"/>
      <c r="G194" s="25"/>
      <c r="H194" s="25"/>
      <c r="J194" s="25"/>
      <c r="K194" s="25"/>
      <c r="L194" s="25"/>
      <c r="M194" s="25"/>
      <c r="N194" s="25"/>
      <c r="R194" s="20"/>
      <c r="S194" s="25"/>
      <c r="T194" s="25"/>
      <c r="U194" s="25"/>
      <c r="V194" s="25"/>
      <c r="W194" s="23" t="str">
        <f t="shared" si="7"/>
        <v>-</v>
      </c>
      <c r="X194" s="23" t="str">
        <f t="shared" si="7"/>
        <v>-</v>
      </c>
    </row>
    <row r="195" spans="1:24" x14ac:dyDescent="0.25">
      <c r="A195" s="25"/>
      <c r="B195" s="25"/>
      <c r="C195" s="25"/>
      <c r="D195" s="25"/>
      <c r="E195" s="25"/>
      <c r="F195" s="25"/>
      <c r="G195" s="25"/>
      <c r="H195" s="25"/>
      <c r="J195" s="25"/>
      <c r="K195" s="25"/>
      <c r="L195" s="25"/>
      <c r="M195" s="25"/>
      <c r="N195" s="25"/>
      <c r="R195" s="20"/>
      <c r="S195" s="25"/>
      <c r="T195" s="25"/>
      <c r="U195" s="25"/>
      <c r="V195" s="25"/>
      <c r="W195" s="23" t="str">
        <f t="shared" si="7"/>
        <v>-</v>
      </c>
      <c r="X195" s="23" t="str">
        <f t="shared" si="7"/>
        <v>-</v>
      </c>
    </row>
    <row r="196" spans="1:24" x14ac:dyDescent="0.25">
      <c r="A196" s="25"/>
      <c r="B196" s="25"/>
      <c r="C196" s="25"/>
      <c r="D196" s="25"/>
      <c r="E196" s="25"/>
      <c r="F196" s="25"/>
      <c r="G196" s="25"/>
      <c r="H196" s="25"/>
      <c r="J196" s="25"/>
      <c r="K196" s="25"/>
      <c r="L196" s="25"/>
      <c r="M196" s="25"/>
      <c r="N196" s="25"/>
      <c r="R196" s="20"/>
      <c r="S196" s="25"/>
      <c r="T196" s="25"/>
      <c r="U196" s="25"/>
      <c r="V196" s="25"/>
      <c r="W196" s="23" t="str">
        <f t="shared" si="7"/>
        <v>-</v>
      </c>
      <c r="X196" s="23" t="str">
        <f t="shared" si="7"/>
        <v>-</v>
      </c>
    </row>
    <row r="197" spans="1:24" x14ac:dyDescent="0.25">
      <c r="A197" s="25"/>
      <c r="B197" s="25"/>
      <c r="C197" s="25"/>
      <c r="D197" s="25"/>
      <c r="E197" s="25"/>
      <c r="F197" s="25"/>
      <c r="G197" s="25"/>
      <c r="H197" s="25"/>
      <c r="J197" s="25"/>
      <c r="K197" s="25"/>
      <c r="L197" s="25"/>
      <c r="M197" s="25"/>
      <c r="N197" s="25"/>
      <c r="R197" s="20"/>
      <c r="S197" s="25"/>
      <c r="T197" s="25"/>
      <c r="U197" s="25"/>
      <c r="V197" s="25"/>
      <c r="W197" s="23" t="str">
        <f t="shared" si="7"/>
        <v>-</v>
      </c>
      <c r="X197" s="23" t="str">
        <f t="shared" si="7"/>
        <v>-</v>
      </c>
    </row>
    <row r="198" spans="1:24" x14ac:dyDescent="0.25">
      <c r="A198" s="25"/>
      <c r="B198" s="25"/>
      <c r="C198" s="25"/>
      <c r="D198" s="25"/>
      <c r="E198" s="25"/>
      <c r="F198" s="25"/>
      <c r="G198" s="25"/>
      <c r="H198" s="25"/>
      <c r="J198" s="25"/>
      <c r="K198" s="25"/>
      <c r="L198" s="25"/>
      <c r="M198" s="25"/>
      <c r="N198" s="25"/>
      <c r="R198" s="20"/>
      <c r="S198" s="25"/>
      <c r="T198" s="25"/>
      <c r="U198" s="25"/>
      <c r="V198" s="25"/>
      <c r="W198" s="23" t="str">
        <f t="shared" si="7"/>
        <v>-</v>
      </c>
      <c r="X198" s="23" t="str">
        <f t="shared" si="7"/>
        <v>-</v>
      </c>
    </row>
    <row r="199" spans="1:24" x14ac:dyDescent="0.25">
      <c r="A199" s="25"/>
      <c r="B199" s="25"/>
      <c r="C199" s="25"/>
      <c r="D199" s="25"/>
      <c r="E199" s="25"/>
      <c r="F199" s="25"/>
      <c r="G199" s="25"/>
      <c r="H199" s="25"/>
      <c r="J199" s="25"/>
      <c r="K199" s="25"/>
      <c r="L199" s="25"/>
      <c r="M199" s="25"/>
      <c r="N199" s="25"/>
      <c r="R199" s="20"/>
      <c r="S199" s="25"/>
      <c r="T199" s="25"/>
      <c r="U199" s="25"/>
      <c r="V199" s="25"/>
      <c r="W199" s="23" t="str">
        <f t="shared" ref="W199:X262" si="8">IF((J199+L199/$X$6)&gt;0,(J199+L199/$X$6),"-")</f>
        <v>-</v>
      </c>
      <c r="X199" s="23" t="str">
        <f t="shared" si="8"/>
        <v>-</v>
      </c>
    </row>
    <row r="200" spans="1:24" x14ac:dyDescent="0.25">
      <c r="A200" s="25"/>
      <c r="B200" s="25"/>
      <c r="C200" s="25"/>
      <c r="D200" s="25"/>
      <c r="E200" s="25"/>
      <c r="F200" s="25"/>
      <c r="G200" s="25"/>
      <c r="H200" s="25"/>
      <c r="J200" s="25"/>
      <c r="K200" s="25"/>
      <c r="L200" s="25"/>
      <c r="M200" s="25"/>
      <c r="N200" s="25"/>
      <c r="R200" s="20"/>
      <c r="S200" s="25"/>
      <c r="T200" s="25"/>
      <c r="U200" s="25"/>
      <c r="V200" s="25"/>
      <c r="W200" s="23" t="str">
        <f t="shared" si="8"/>
        <v>-</v>
      </c>
      <c r="X200" s="23" t="str">
        <f t="shared" si="8"/>
        <v>-</v>
      </c>
    </row>
    <row r="201" spans="1:24" x14ac:dyDescent="0.25">
      <c r="A201" s="25"/>
      <c r="B201" s="25"/>
      <c r="C201" s="25"/>
      <c r="D201" s="25"/>
      <c r="E201" s="25"/>
      <c r="F201" s="25"/>
      <c r="G201" s="25"/>
      <c r="H201" s="25"/>
      <c r="J201" s="25"/>
      <c r="K201" s="25"/>
      <c r="L201" s="25"/>
      <c r="M201" s="25"/>
      <c r="N201" s="25"/>
      <c r="R201" s="20"/>
      <c r="S201" s="25"/>
      <c r="T201" s="25"/>
      <c r="U201" s="25"/>
      <c r="V201" s="25"/>
      <c r="W201" s="23" t="str">
        <f t="shared" si="8"/>
        <v>-</v>
      </c>
      <c r="X201" s="23" t="str">
        <f t="shared" si="8"/>
        <v>-</v>
      </c>
    </row>
    <row r="202" spans="1:24" x14ac:dyDescent="0.25">
      <c r="A202" s="25"/>
      <c r="B202" s="25"/>
      <c r="C202" s="25"/>
      <c r="D202" s="25"/>
      <c r="E202" s="25"/>
      <c r="F202" s="25"/>
      <c r="G202" s="25"/>
      <c r="H202" s="25"/>
      <c r="J202" s="25"/>
      <c r="K202" s="25"/>
      <c r="L202" s="25"/>
      <c r="M202" s="25"/>
      <c r="N202" s="25"/>
      <c r="R202" s="20"/>
      <c r="S202" s="25"/>
      <c r="T202" s="25"/>
      <c r="U202" s="25"/>
      <c r="V202" s="25"/>
      <c r="W202" s="23" t="str">
        <f t="shared" si="8"/>
        <v>-</v>
      </c>
      <c r="X202" s="23" t="str">
        <f t="shared" si="8"/>
        <v>-</v>
      </c>
    </row>
    <row r="203" spans="1:24" x14ac:dyDescent="0.25">
      <c r="A203" s="25"/>
      <c r="B203" s="25"/>
      <c r="C203" s="25"/>
      <c r="D203" s="25"/>
      <c r="E203" s="25"/>
      <c r="F203" s="25"/>
      <c r="G203" s="25"/>
      <c r="H203" s="25"/>
      <c r="J203" s="25"/>
      <c r="K203" s="25"/>
      <c r="L203" s="25"/>
      <c r="M203" s="25"/>
      <c r="N203" s="25"/>
      <c r="R203" s="20"/>
      <c r="S203" s="25"/>
      <c r="T203" s="25"/>
      <c r="U203" s="25"/>
      <c r="V203" s="25"/>
      <c r="W203" s="23" t="str">
        <f t="shared" si="8"/>
        <v>-</v>
      </c>
      <c r="X203" s="23" t="str">
        <f t="shared" si="8"/>
        <v>-</v>
      </c>
    </row>
    <row r="204" spans="1:24" x14ac:dyDescent="0.25">
      <c r="A204" s="25"/>
      <c r="B204" s="25"/>
      <c r="C204" s="25"/>
      <c r="D204" s="25"/>
      <c r="E204" s="25"/>
      <c r="F204" s="25"/>
      <c r="G204" s="25"/>
      <c r="H204" s="25"/>
      <c r="J204" s="25"/>
      <c r="K204" s="25"/>
      <c r="L204" s="25"/>
      <c r="M204" s="25"/>
      <c r="N204" s="25"/>
      <c r="R204" s="20"/>
      <c r="S204" s="25"/>
      <c r="T204" s="25"/>
      <c r="U204" s="25"/>
      <c r="V204" s="25"/>
      <c r="W204" s="23" t="str">
        <f t="shared" si="8"/>
        <v>-</v>
      </c>
      <c r="X204" s="23" t="str">
        <f t="shared" si="8"/>
        <v>-</v>
      </c>
    </row>
    <row r="205" spans="1:24" x14ac:dyDescent="0.25">
      <c r="A205" s="25"/>
      <c r="B205" s="25"/>
      <c r="C205" s="25"/>
      <c r="D205" s="25"/>
      <c r="E205" s="25"/>
      <c r="F205" s="25"/>
      <c r="G205" s="25"/>
      <c r="H205" s="25"/>
      <c r="J205" s="25"/>
      <c r="K205" s="25"/>
      <c r="L205" s="25"/>
      <c r="M205" s="25"/>
      <c r="N205" s="25"/>
      <c r="R205" s="20"/>
      <c r="S205" s="25"/>
      <c r="T205" s="25"/>
      <c r="U205" s="25"/>
      <c r="V205" s="25"/>
      <c r="W205" s="23" t="str">
        <f t="shared" si="8"/>
        <v>-</v>
      </c>
      <c r="X205" s="23" t="str">
        <f t="shared" si="8"/>
        <v>-</v>
      </c>
    </row>
    <row r="206" spans="1:24" x14ac:dyDescent="0.25">
      <c r="A206" s="25"/>
      <c r="B206" s="25"/>
      <c r="C206" s="25"/>
      <c r="D206" s="25"/>
      <c r="E206" s="25"/>
      <c r="F206" s="25"/>
      <c r="G206" s="25"/>
      <c r="H206" s="25"/>
      <c r="J206" s="25"/>
      <c r="K206" s="25"/>
      <c r="L206" s="25"/>
      <c r="M206" s="25"/>
      <c r="N206" s="25"/>
      <c r="R206" s="20"/>
      <c r="S206" s="25"/>
      <c r="T206" s="25"/>
      <c r="U206" s="25"/>
      <c r="V206" s="25"/>
      <c r="W206" s="23" t="str">
        <f t="shared" si="8"/>
        <v>-</v>
      </c>
      <c r="X206" s="23" t="str">
        <f t="shared" si="8"/>
        <v>-</v>
      </c>
    </row>
    <row r="207" spans="1:24" x14ac:dyDescent="0.25">
      <c r="A207" s="25"/>
      <c r="B207" s="25"/>
      <c r="C207" s="25"/>
      <c r="D207" s="25"/>
      <c r="E207" s="25"/>
      <c r="F207" s="25"/>
      <c r="G207" s="25"/>
      <c r="H207" s="25"/>
      <c r="J207" s="25"/>
      <c r="K207" s="25"/>
      <c r="L207" s="25"/>
      <c r="M207" s="25"/>
      <c r="N207" s="25"/>
      <c r="R207" s="20"/>
      <c r="S207" s="25"/>
      <c r="T207" s="25"/>
      <c r="U207" s="25"/>
      <c r="V207" s="25"/>
      <c r="W207" s="23" t="str">
        <f t="shared" si="8"/>
        <v>-</v>
      </c>
      <c r="X207" s="23" t="str">
        <f t="shared" si="8"/>
        <v>-</v>
      </c>
    </row>
    <row r="208" spans="1:24" x14ac:dyDescent="0.25">
      <c r="A208" s="25"/>
      <c r="B208" s="25"/>
      <c r="C208" s="25"/>
      <c r="D208" s="25"/>
      <c r="E208" s="25"/>
      <c r="F208" s="25"/>
      <c r="G208" s="25"/>
      <c r="H208" s="25"/>
      <c r="J208" s="25"/>
      <c r="K208" s="25"/>
      <c r="L208" s="25"/>
      <c r="M208" s="25"/>
      <c r="N208" s="25"/>
      <c r="R208" s="20"/>
      <c r="S208" s="25"/>
      <c r="T208" s="25"/>
      <c r="U208" s="25"/>
      <c r="V208" s="25"/>
      <c r="W208" s="23" t="str">
        <f t="shared" si="8"/>
        <v>-</v>
      </c>
      <c r="X208" s="23" t="str">
        <f t="shared" si="8"/>
        <v>-</v>
      </c>
    </row>
    <row r="209" spans="1:24" x14ac:dyDescent="0.25">
      <c r="A209" s="25"/>
      <c r="B209" s="25"/>
      <c r="C209" s="25"/>
      <c r="D209" s="25"/>
      <c r="E209" s="25"/>
      <c r="F209" s="25"/>
      <c r="G209" s="25"/>
      <c r="H209" s="25"/>
      <c r="J209" s="25"/>
      <c r="K209" s="25"/>
      <c r="L209" s="25"/>
      <c r="M209" s="25"/>
      <c r="N209" s="25"/>
      <c r="R209" s="20"/>
      <c r="S209" s="25"/>
      <c r="T209" s="25"/>
      <c r="U209" s="25"/>
      <c r="V209" s="25"/>
      <c r="W209" s="23" t="str">
        <f t="shared" si="8"/>
        <v>-</v>
      </c>
      <c r="X209" s="23" t="str">
        <f t="shared" si="8"/>
        <v>-</v>
      </c>
    </row>
    <row r="210" spans="1:24" x14ac:dyDescent="0.25">
      <c r="A210" s="25"/>
      <c r="B210" s="25"/>
      <c r="C210" s="25"/>
      <c r="D210" s="25"/>
      <c r="E210" s="25"/>
      <c r="F210" s="25"/>
      <c r="G210" s="25"/>
      <c r="H210" s="25"/>
      <c r="J210" s="25"/>
      <c r="K210" s="25"/>
      <c r="L210" s="25"/>
      <c r="M210" s="25"/>
      <c r="N210" s="25"/>
      <c r="R210" s="20"/>
      <c r="S210" s="25"/>
      <c r="T210" s="25"/>
      <c r="U210" s="25"/>
      <c r="V210" s="25"/>
      <c r="W210" s="23" t="str">
        <f t="shared" si="8"/>
        <v>-</v>
      </c>
      <c r="X210" s="23" t="str">
        <f t="shared" si="8"/>
        <v>-</v>
      </c>
    </row>
    <row r="211" spans="1:24" x14ac:dyDescent="0.25">
      <c r="A211" s="25"/>
      <c r="B211" s="25"/>
      <c r="C211" s="25"/>
      <c r="D211" s="25"/>
      <c r="E211" s="25"/>
      <c r="F211" s="25"/>
      <c r="G211" s="25"/>
      <c r="H211" s="25"/>
      <c r="J211" s="25"/>
      <c r="K211" s="25"/>
      <c r="L211" s="25"/>
      <c r="M211" s="25"/>
      <c r="N211" s="25"/>
      <c r="R211" s="20"/>
      <c r="S211" s="25"/>
      <c r="T211" s="25"/>
      <c r="U211" s="25"/>
      <c r="V211" s="25"/>
      <c r="W211" s="23" t="str">
        <f t="shared" si="8"/>
        <v>-</v>
      </c>
      <c r="X211" s="23" t="str">
        <f t="shared" si="8"/>
        <v>-</v>
      </c>
    </row>
    <row r="212" spans="1:24" x14ac:dyDescent="0.25">
      <c r="A212" s="25"/>
      <c r="B212" s="25"/>
      <c r="C212" s="25"/>
      <c r="D212" s="25"/>
      <c r="E212" s="25"/>
      <c r="F212" s="25"/>
      <c r="G212" s="25"/>
      <c r="H212" s="25"/>
      <c r="J212" s="25"/>
      <c r="K212" s="25"/>
      <c r="L212" s="25"/>
      <c r="M212" s="25"/>
      <c r="N212" s="25"/>
      <c r="R212" s="20"/>
      <c r="S212" s="25"/>
      <c r="T212" s="25"/>
      <c r="U212" s="25"/>
      <c r="V212" s="25"/>
      <c r="W212" s="23" t="str">
        <f t="shared" si="8"/>
        <v>-</v>
      </c>
      <c r="X212" s="23" t="str">
        <f t="shared" si="8"/>
        <v>-</v>
      </c>
    </row>
    <row r="213" spans="1:24" x14ac:dyDescent="0.25">
      <c r="A213" s="25"/>
      <c r="B213" s="25"/>
      <c r="C213" s="25"/>
      <c r="D213" s="25"/>
      <c r="E213" s="25"/>
      <c r="F213" s="25"/>
      <c r="G213" s="25"/>
      <c r="H213" s="25"/>
      <c r="J213" s="25"/>
      <c r="K213" s="25"/>
      <c r="L213" s="25"/>
      <c r="M213" s="25"/>
      <c r="N213" s="25"/>
      <c r="R213" s="20"/>
      <c r="S213" s="25"/>
      <c r="T213" s="25"/>
      <c r="U213" s="25"/>
      <c r="V213" s="25"/>
      <c r="W213" s="23" t="str">
        <f t="shared" si="8"/>
        <v>-</v>
      </c>
      <c r="X213" s="23" t="str">
        <f t="shared" si="8"/>
        <v>-</v>
      </c>
    </row>
    <row r="214" spans="1:24" x14ac:dyDescent="0.25">
      <c r="A214" s="25"/>
      <c r="B214" s="25"/>
      <c r="C214" s="25"/>
      <c r="D214" s="25"/>
      <c r="E214" s="25"/>
      <c r="F214" s="25"/>
      <c r="G214" s="25"/>
      <c r="H214" s="25"/>
      <c r="J214" s="25"/>
      <c r="K214" s="25"/>
      <c r="L214" s="25"/>
      <c r="M214" s="25"/>
      <c r="N214" s="25"/>
      <c r="R214" s="20"/>
      <c r="S214" s="25"/>
      <c r="T214" s="25"/>
      <c r="U214" s="25"/>
      <c r="V214" s="25"/>
      <c r="W214" s="23" t="str">
        <f t="shared" si="8"/>
        <v>-</v>
      </c>
      <c r="X214" s="23" t="str">
        <f t="shared" si="8"/>
        <v>-</v>
      </c>
    </row>
    <row r="215" spans="1:24" x14ac:dyDescent="0.25">
      <c r="A215" s="25"/>
      <c r="B215" s="25"/>
      <c r="C215" s="25"/>
      <c r="D215" s="25"/>
      <c r="E215" s="25"/>
      <c r="F215" s="25"/>
      <c r="G215" s="25"/>
      <c r="H215" s="25"/>
      <c r="J215" s="25"/>
      <c r="K215" s="25"/>
      <c r="L215" s="25"/>
      <c r="M215" s="25"/>
      <c r="N215" s="25"/>
      <c r="R215" s="20"/>
      <c r="S215" s="25"/>
      <c r="T215" s="25"/>
      <c r="U215" s="25"/>
      <c r="V215" s="25"/>
      <c r="W215" s="23" t="str">
        <f t="shared" si="8"/>
        <v>-</v>
      </c>
      <c r="X215" s="23" t="str">
        <f t="shared" si="8"/>
        <v>-</v>
      </c>
    </row>
    <row r="216" spans="1:24" x14ac:dyDescent="0.25">
      <c r="A216" s="25"/>
      <c r="B216" s="25"/>
      <c r="C216" s="25"/>
      <c r="D216" s="25"/>
      <c r="E216" s="25"/>
      <c r="F216" s="25"/>
      <c r="G216" s="25"/>
      <c r="H216" s="25"/>
      <c r="J216" s="25"/>
      <c r="K216" s="25"/>
      <c r="L216" s="25"/>
      <c r="M216" s="25"/>
      <c r="N216" s="25"/>
      <c r="R216" s="20"/>
      <c r="S216" s="25"/>
      <c r="T216" s="25"/>
      <c r="U216" s="25"/>
      <c r="V216" s="25"/>
      <c r="W216" s="23" t="str">
        <f t="shared" si="8"/>
        <v>-</v>
      </c>
      <c r="X216" s="23" t="str">
        <f t="shared" si="8"/>
        <v>-</v>
      </c>
    </row>
    <row r="217" spans="1:24" x14ac:dyDescent="0.25">
      <c r="A217" s="25"/>
      <c r="B217" s="25"/>
      <c r="C217" s="25"/>
      <c r="D217" s="25"/>
      <c r="E217" s="25"/>
      <c r="F217" s="25"/>
      <c r="G217" s="25"/>
      <c r="H217" s="25"/>
      <c r="J217" s="25"/>
      <c r="K217" s="25"/>
      <c r="L217" s="25"/>
      <c r="M217" s="25"/>
      <c r="N217" s="25"/>
      <c r="R217" s="20"/>
      <c r="S217" s="25"/>
      <c r="T217" s="25"/>
      <c r="U217" s="25"/>
      <c r="V217" s="25"/>
      <c r="W217" s="23" t="str">
        <f t="shared" si="8"/>
        <v>-</v>
      </c>
      <c r="X217" s="23" t="str">
        <f t="shared" si="8"/>
        <v>-</v>
      </c>
    </row>
    <row r="218" spans="1:24" x14ac:dyDescent="0.25">
      <c r="A218" s="25"/>
      <c r="B218" s="25"/>
      <c r="C218" s="25"/>
      <c r="D218" s="25"/>
      <c r="E218" s="25"/>
      <c r="F218" s="25"/>
      <c r="G218" s="25"/>
      <c r="H218" s="25"/>
      <c r="J218" s="25"/>
      <c r="K218" s="25"/>
      <c r="L218" s="25"/>
      <c r="M218" s="25"/>
      <c r="N218" s="25"/>
      <c r="R218" s="20"/>
      <c r="S218" s="25"/>
      <c r="T218" s="25"/>
      <c r="U218" s="25"/>
      <c r="V218" s="25"/>
      <c r="W218" s="23" t="str">
        <f t="shared" si="8"/>
        <v>-</v>
      </c>
      <c r="X218" s="23" t="str">
        <f t="shared" si="8"/>
        <v>-</v>
      </c>
    </row>
    <row r="219" spans="1:24" x14ac:dyDescent="0.25">
      <c r="A219" s="25"/>
      <c r="B219" s="25"/>
      <c r="C219" s="25"/>
      <c r="D219" s="25"/>
      <c r="E219" s="25"/>
      <c r="F219" s="25"/>
      <c r="G219" s="25"/>
      <c r="H219" s="25"/>
      <c r="J219" s="25"/>
      <c r="K219" s="25"/>
      <c r="L219" s="25"/>
      <c r="M219" s="25"/>
      <c r="N219" s="25"/>
      <c r="R219" s="20"/>
      <c r="S219" s="25"/>
      <c r="T219" s="25"/>
      <c r="U219" s="25"/>
      <c r="V219" s="25"/>
      <c r="W219" s="23" t="str">
        <f t="shared" si="8"/>
        <v>-</v>
      </c>
      <c r="X219" s="23" t="str">
        <f t="shared" si="8"/>
        <v>-</v>
      </c>
    </row>
    <row r="220" spans="1:24" x14ac:dyDescent="0.25">
      <c r="A220" s="25"/>
      <c r="B220" s="25"/>
      <c r="C220" s="25"/>
      <c r="D220" s="25"/>
      <c r="E220" s="25"/>
      <c r="F220" s="25"/>
      <c r="G220" s="25"/>
      <c r="H220" s="25"/>
      <c r="J220" s="25"/>
      <c r="K220" s="25"/>
      <c r="L220" s="25"/>
      <c r="M220" s="25"/>
      <c r="N220" s="25"/>
      <c r="R220" s="20"/>
      <c r="S220" s="25"/>
      <c r="T220" s="25"/>
      <c r="U220" s="25"/>
      <c r="V220" s="25"/>
      <c r="W220" s="23" t="str">
        <f t="shared" si="8"/>
        <v>-</v>
      </c>
      <c r="X220" s="23" t="str">
        <f t="shared" si="8"/>
        <v>-</v>
      </c>
    </row>
    <row r="221" spans="1:24" x14ac:dyDescent="0.25">
      <c r="A221" s="25"/>
      <c r="B221" s="25"/>
      <c r="C221" s="25"/>
      <c r="D221" s="25"/>
      <c r="E221" s="25"/>
      <c r="F221" s="25"/>
      <c r="G221" s="25"/>
      <c r="H221" s="25"/>
      <c r="J221" s="25"/>
      <c r="K221" s="25"/>
      <c r="L221" s="25"/>
      <c r="M221" s="25"/>
      <c r="N221" s="25"/>
      <c r="R221" s="20"/>
      <c r="S221" s="25"/>
      <c r="T221" s="25"/>
      <c r="U221" s="25"/>
      <c r="V221" s="25"/>
      <c r="W221" s="23" t="str">
        <f t="shared" si="8"/>
        <v>-</v>
      </c>
      <c r="X221" s="23" t="str">
        <f t="shared" si="8"/>
        <v>-</v>
      </c>
    </row>
    <row r="222" spans="1:24" x14ac:dyDescent="0.25">
      <c r="A222" s="25"/>
      <c r="B222" s="25"/>
      <c r="C222" s="25"/>
      <c r="D222" s="25"/>
      <c r="E222" s="25"/>
      <c r="F222" s="25"/>
      <c r="G222" s="25"/>
      <c r="H222" s="25"/>
      <c r="J222" s="25"/>
      <c r="K222" s="25"/>
      <c r="L222" s="25"/>
      <c r="M222" s="25"/>
      <c r="N222" s="25"/>
      <c r="R222" s="20"/>
      <c r="S222" s="25"/>
      <c r="T222" s="25"/>
      <c r="U222" s="25"/>
      <c r="V222" s="25"/>
      <c r="W222" s="23" t="str">
        <f t="shared" si="8"/>
        <v>-</v>
      </c>
      <c r="X222" s="23" t="str">
        <f t="shared" si="8"/>
        <v>-</v>
      </c>
    </row>
    <row r="223" spans="1:24" x14ac:dyDescent="0.25">
      <c r="A223" s="25"/>
      <c r="B223" s="25"/>
      <c r="C223" s="25"/>
      <c r="D223" s="25"/>
      <c r="E223" s="25"/>
      <c r="F223" s="25"/>
      <c r="G223" s="25"/>
      <c r="H223" s="25"/>
      <c r="J223" s="25"/>
      <c r="K223" s="25"/>
      <c r="L223" s="25"/>
      <c r="M223" s="25"/>
      <c r="N223" s="25"/>
      <c r="R223" s="20"/>
      <c r="S223" s="25"/>
      <c r="T223" s="25"/>
      <c r="U223" s="25"/>
      <c r="V223" s="25"/>
      <c r="W223" s="23" t="str">
        <f t="shared" si="8"/>
        <v>-</v>
      </c>
      <c r="X223" s="23" t="str">
        <f t="shared" si="8"/>
        <v>-</v>
      </c>
    </row>
    <row r="224" spans="1:24" x14ac:dyDescent="0.25">
      <c r="A224" s="25"/>
      <c r="B224" s="25"/>
      <c r="C224" s="25"/>
      <c r="D224" s="25"/>
      <c r="E224" s="25"/>
      <c r="F224" s="25"/>
      <c r="G224" s="25"/>
      <c r="H224" s="25"/>
      <c r="J224" s="25"/>
      <c r="K224" s="25"/>
      <c r="L224" s="25"/>
      <c r="M224" s="25"/>
      <c r="N224" s="25"/>
      <c r="R224" s="20"/>
      <c r="S224" s="25"/>
      <c r="T224" s="25"/>
      <c r="U224" s="25"/>
      <c r="V224" s="25"/>
      <c r="W224" s="23" t="str">
        <f t="shared" si="8"/>
        <v>-</v>
      </c>
      <c r="X224" s="23" t="str">
        <f t="shared" si="8"/>
        <v>-</v>
      </c>
    </row>
    <row r="225" spans="1:24" x14ac:dyDescent="0.25">
      <c r="A225" s="25"/>
      <c r="B225" s="25"/>
      <c r="C225" s="25"/>
      <c r="D225" s="25"/>
      <c r="E225" s="25"/>
      <c r="F225" s="25"/>
      <c r="G225" s="25"/>
      <c r="H225" s="25"/>
      <c r="J225" s="25"/>
      <c r="K225" s="25"/>
      <c r="L225" s="25"/>
      <c r="M225" s="25"/>
      <c r="N225" s="25"/>
      <c r="R225" s="20"/>
      <c r="S225" s="25"/>
      <c r="T225" s="25"/>
      <c r="U225" s="25"/>
      <c r="V225" s="25"/>
      <c r="W225" s="23" t="str">
        <f t="shared" si="8"/>
        <v>-</v>
      </c>
      <c r="X225" s="23" t="str">
        <f t="shared" si="8"/>
        <v>-</v>
      </c>
    </row>
    <row r="226" spans="1:24" x14ac:dyDescent="0.25">
      <c r="A226" s="25"/>
      <c r="B226" s="25"/>
      <c r="C226" s="25"/>
      <c r="D226" s="25"/>
      <c r="E226" s="25"/>
      <c r="F226" s="25"/>
      <c r="G226" s="25"/>
      <c r="H226" s="25"/>
      <c r="J226" s="25"/>
      <c r="K226" s="25"/>
      <c r="L226" s="25"/>
      <c r="M226" s="25"/>
      <c r="N226" s="25"/>
      <c r="R226" s="20"/>
      <c r="S226" s="25"/>
      <c r="T226" s="25"/>
      <c r="U226" s="25"/>
      <c r="V226" s="25"/>
      <c r="W226" s="23" t="str">
        <f t="shared" si="8"/>
        <v>-</v>
      </c>
      <c r="X226" s="23" t="str">
        <f t="shared" si="8"/>
        <v>-</v>
      </c>
    </row>
    <row r="227" spans="1:24" x14ac:dyDescent="0.25">
      <c r="A227" s="25"/>
      <c r="B227" s="25"/>
      <c r="C227" s="25"/>
      <c r="D227" s="25"/>
      <c r="E227" s="25"/>
      <c r="F227" s="25"/>
      <c r="G227" s="25"/>
      <c r="H227" s="25"/>
      <c r="J227" s="25"/>
      <c r="K227" s="25"/>
      <c r="L227" s="25"/>
      <c r="M227" s="25"/>
      <c r="N227" s="25"/>
      <c r="R227" s="20"/>
      <c r="S227" s="25"/>
      <c r="T227" s="25"/>
      <c r="U227" s="25"/>
      <c r="V227" s="25"/>
      <c r="W227" s="23" t="str">
        <f t="shared" si="8"/>
        <v>-</v>
      </c>
      <c r="X227" s="23" t="str">
        <f t="shared" si="8"/>
        <v>-</v>
      </c>
    </row>
    <row r="228" spans="1:24" x14ac:dyDescent="0.25">
      <c r="A228" s="25"/>
      <c r="B228" s="25"/>
      <c r="C228" s="25"/>
      <c r="D228" s="25"/>
      <c r="E228" s="25"/>
      <c r="F228" s="25"/>
      <c r="G228" s="25"/>
      <c r="H228" s="25"/>
      <c r="J228" s="25"/>
      <c r="K228" s="25"/>
      <c r="L228" s="25"/>
      <c r="M228" s="25"/>
      <c r="N228" s="25"/>
      <c r="R228" s="20"/>
      <c r="S228" s="25"/>
      <c r="T228" s="25"/>
      <c r="U228" s="25"/>
      <c r="V228" s="25"/>
      <c r="W228" s="23" t="str">
        <f t="shared" si="8"/>
        <v>-</v>
      </c>
      <c r="X228" s="23" t="str">
        <f t="shared" si="8"/>
        <v>-</v>
      </c>
    </row>
    <row r="229" spans="1:24" x14ac:dyDescent="0.25">
      <c r="A229" s="25"/>
      <c r="B229" s="25"/>
      <c r="C229" s="25"/>
      <c r="D229" s="25"/>
      <c r="E229" s="25"/>
      <c r="F229" s="25"/>
      <c r="G229" s="25"/>
      <c r="H229" s="25"/>
      <c r="J229" s="25"/>
      <c r="K229" s="25"/>
      <c r="L229" s="25"/>
      <c r="M229" s="25"/>
      <c r="N229" s="25"/>
      <c r="R229" s="20"/>
      <c r="S229" s="25"/>
      <c r="T229" s="25"/>
      <c r="U229" s="25"/>
      <c r="V229" s="25"/>
      <c r="W229" s="23" t="str">
        <f t="shared" si="8"/>
        <v>-</v>
      </c>
      <c r="X229" s="23" t="str">
        <f t="shared" si="8"/>
        <v>-</v>
      </c>
    </row>
    <row r="230" spans="1:24" x14ac:dyDescent="0.25">
      <c r="A230" s="25"/>
      <c r="B230" s="25"/>
      <c r="C230" s="25"/>
      <c r="D230" s="25"/>
      <c r="E230" s="25"/>
      <c r="F230" s="25"/>
      <c r="G230" s="25"/>
      <c r="H230" s="25"/>
      <c r="J230" s="25"/>
      <c r="K230" s="25"/>
      <c r="L230" s="25"/>
      <c r="M230" s="25"/>
      <c r="N230" s="25"/>
      <c r="R230" s="20"/>
      <c r="S230" s="25"/>
      <c r="T230" s="25"/>
      <c r="U230" s="25"/>
      <c r="V230" s="25"/>
      <c r="W230" s="23" t="str">
        <f t="shared" si="8"/>
        <v>-</v>
      </c>
      <c r="X230" s="23" t="str">
        <f t="shared" si="8"/>
        <v>-</v>
      </c>
    </row>
    <row r="231" spans="1:24" x14ac:dyDescent="0.25">
      <c r="A231" s="25"/>
      <c r="B231" s="25"/>
      <c r="C231" s="25"/>
      <c r="D231" s="25"/>
      <c r="E231" s="25"/>
      <c r="F231" s="25"/>
      <c r="G231" s="25"/>
      <c r="H231" s="25"/>
      <c r="J231" s="25"/>
      <c r="K231" s="25"/>
      <c r="L231" s="25"/>
      <c r="M231" s="25"/>
      <c r="N231" s="25"/>
      <c r="R231" s="20"/>
      <c r="S231" s="25"/>
      <c r="T231" s="25"/>
      <c r="U231" s="25"/>
      <c r="V231" s="25"/>
      <c r="W231" s="23" t="str">
        <f t="shared" si="8"/>
        <v>-</v>
      </c>
      <c r="X231" s="23" t="str">
        <f t="shared" si="8"/>
        <v>-</v>
      </c>
    </row>
    <row r="232" spans="1:24" x14ac:dyDescent="0.25">
      <c r="A232" s="25"/>
      <c r="B232" s="25"/>
      <c r="C232" s="25"/>
      <c r="D232" s="25"/>
      <c r="E232" s="25"/>
      <c r="F232" s="25"/>
      <c r="G232" s="25"/>
      <c r="H232" s="25"/>
      <c r="J232" s="25"/>
      <c r="K232" s="25"/>
      <c r="L232" s="25"/>
      <c r="M232" s="25"/>
      <c r="N232" s="25"/>
      <c r="R232" s="20"/>
      <c r="S232" s="25"/>
      <c r="T232" s="25"/>
      <c r="U232" s="25"/>
      <c r="V232" s="25"/>
      <c r="W232" s="23" t="str">
        <f t="shared" si="8"/>
        <v>-</v>
      </c>
      <c r="X232" s="23" t="str">
        <f t="shared" si="8"/>
        <v>-</v>
      </c>
    </row>
    <row r="233" spans="1:24" x14ac:dyDescent="0.25">
      <c r="A233" s="25"/>
      <c r="B233" s="25"/>
      <c r="C233" s="25"/>
      <c r="D233" s="25"/>
      <c r="E233" s="25"/>
      <c r="F233" s="25"/>
      <c r="G233" s="25"/>
      <c r="H233" s="25"/>
      <c r="J233" s="25"/>
      <c r="K233" s="25"/>
      <c r="L233" s="25"/>
      <c r="M233" s="25"/>
      <c r="N233" s="25"/>
      <c r="R233" s="20"/>
      <c r="S233" s="25"/>
      <c r="T233" s="25"/>
      <c r="U233" s="25"/>
      <c r="V233" s="25"/>
      <c r="W233" s="23" t="str">
        <f t="shared" si="8"/>
        <v>-</v>
      </c>
      <c r="X233" s="23" t="str">
        <f t="shared" si="8"/>
        <v>-</v>
      </c>
    </row>
    <row r="234" spans="1:24" x14ac:dyDescent="0.25">
      <c r="A234" s="25"/>
      <c r="B234" s="25"/>
      <c r="C234" s="25"/>
      <c r="D234" s="25"/>
      <c r="E234" s="25"/>
      <c r="F234" s="25"/>
      <c r="G234" s="25"/>
      <c r="H234" s="25"/>
      <c r="J234" s="25"/>
      <c r="K234" s="25"/>
      <c r="L234" s="25"/>
      <c r="M234" s="25"/>
      <c r="N234" s="25"/>
      <c r="R234" s="20"/>
      <c r="S234" s="25"/>
      <c r="T234" s="25"/>
      <c r="U234" s="25"/>
      <c r="V234" s="25"/>
      <c r="W234" s="23" t="str">
        <f t="shared" si="8"/>
        <v>-</v>
      </c>
      <c r="X234" s="23" t="str">
        <f t="shared" si="8"/>
        <v>-</v>
      </c>
    </row>
    <row r="235" spans="1:24" x14ac:dyDescent="0.25">
      <c r="A235" s="25"/>
      <c r="B235" s="25"/>
      <c r="C235" s="25"/>
      <c r="D235" s="25"/>
      <c r="E235" s="25"/>
      <c r="F235" s="25"/>
      <c r="G235" s="25"/>
      <c r="H235" s="25"/>
      <c r="J235" s="25"/>
      <c r="K235" s="25"/>
      <c r="L235" s="25"/>
      <c r="M235" s="25"/>
      <c r="N235" s="25"/>
      <c r="R235" s="20"/>
      <c r="S235" s="25"/>
      <c r="T235" s="25"/>
      <c r="U235" s="25"/>
      <c r="V235" s="25"/>
      <c r="W235" s="23" t="str">
        <f t="shared" si="8"/>
        <v>-</v>
      </c>
      <c r="X235" s="23" t="str">
        <f t="shared" si="8"/>
        <v>-</v>
      </c>
    </row>
    <row r="236" spans="1:24" x14ac:dyDescent="0.25">
      <c r="A236" s="25"/>
      <c r="B236" s="25"/>
      <c r="C236" s="25"/>
      <c r="D236" s="25"/>
      <c r="E236" s="25"/>
      <c r="F236" s="25"/>
      <c r="G236" s="25"/>
      <c r="H236" s="25"/>
      <c r="J236" s="25"/>
      <c r="K236" s="25"/>
      <c r="L236" s="25"/>
      <c r="M236" s="25"/>
      <c r="N236" s="25"/>
      <c r="R236" s="20"/>
      <c r="S236" s="25"/>
      <c r="T236" s="25"/>
      <c r="U236" s="25"/>
      <c r="V236" s="25"/>
      <c r="W236" s="23" t="str">
        <f t="shared" si="8"/>
        <v>-</v>
      </c>
      <c r="X236" s="23" t="str">
        <f t="shared" si="8"/>
        <v>-</v>
      </c>
    </row>
    <row r="237" spans="1:24" x14ac:dyDescent="0.25">
      <c r="A237" s="25"/>
      <c r="B237" s="25"/>
      <c r="C237" s="25"/>
      <c r="D237" s="25"/>
      <c r="E237" s="25"/>
      <c r="F237" s="25"/>
      <c r="G237" s="25"/>
      <c r="H237" s="25"/>
      <c r="J237" s="25"/>
      <c r="K237" s="25"/>
      <c r="L237" s="25"/>
      <c r="M237" s="25"/>
      <c r="N237" s="25"/>
      <c r="R237" s="20"/>
      <c r="S237" s="25"/>
      <c r="T237" s="25"/>
      <c r="U237" s="25"/>
      <c r="V237" s="25"/>
      <c r="W237" s="23" t="str">
        <f t="shared" si="8"/>
        <v>-</v>
      </c>
      <c r="X237" s="23" t="str">
        <f t="shared" si="8"/>
        <v>-</v>
      </c>
    </row>
    <row r="238" spans="1:24" x14ac:dyDescent="0.25">
      <c r="A238" s="25"/>
      <c r="B238" s="25"/>
      <c r="C238" s="25"/>
      <c r="D238" s="25"/>
      <c r="E238" s="25"/>
      <c r="F238" s="25"/>
      <c r="G238" s="25"/>
      <c r="H238" s="25"/>
      <c r="J238" s="25"/>
      <c r="K238" s="25"/>
      <c r="L238" s="25"/>
      <c r="M238" s="25"/>
      <c r="N238" s="25"/>
      <c r="R238" s="20"/>
      <c r="S238" s="25"/>
      <c r="T238" s="25"/>
      <c r="U238" s="25"/>
      <c r="V238" s="25"/>
      <c r="W238" s="23" t="str">
        <f t="shared" si="8"/>
        <v>-</v>
      </c>
      <c r="X238" s="23" t="str">
        <f t="shared" si="8"/>
        <v>-</v>
      </c>
    </row>
    <row r="239" spans="1:24" x14ac:dyDescent="0.25">
      <c r="A239" s="25"/>
      <c r="B239" s="25"/>
      <c r="C239" s="25"/>
      <c r="D239" s="25"/>
      <c r="E239" s="25"/>
      <c r="F239" s="25"/>
      <c r="G239" s="25"/>
      <c r="H239" s="25"/>
      <c r="J239" s="25"/>
      <c r="K239" s="25"/>
      <c r="L239" s="25"/>
      <c r="M239" s="25"/>
      <c r="N239" s="25"/>
      <c r="R239" s="20"/>
      <c r="S239" s="25"/>
      <c r="T239" s="25"/>
      <c r="U239" s="25"/>
      <c r="V239" s="25"/>
      <c r="W239" s="23" t="str">
        <f t="shared" si="8"/>
        <v>-</v>
      </c>
      <c r="X239" s="23" t="str">
        <f t="shared" si="8"/>
        <v>-</v>
      </c>
    </row>
    <row r="240" spans="1:24" x14ac:dyDescent="0.25">
      <c r="A240" s="25"/>
      <c r="B240" s="25"/>
      <c r="C240" s="25"/>
      <c r="D240" s="25"/>
      <c r="E240" s="25"/>
      <c r="F240" s="25"/>
      <c r="G240" s="25"/>
      <c r="H240" s="25"/>
      <c r="J240" s="25"/>
      <c r="K240" s="25"/>
      <c r="L240" s="25"/>
      <c r="M240" s="25"/>
      <c r="N240" s="25"/>
      <c r="R240" s="20"/>
      <c r="S240" s="25"/>
      <c r="T240" s="25"/>
      <c r="U240" s="25"/>
      <c r="V240" s="25"/>
      <c r="W240" s="23" t="str">
        <f t="shared" si="8"/>
        <v>-</v>
      </c>
      <c r="X240" s="23" t="str">
        <f t="shared" si="8"/>
        <v>-</v>
      </c>
    </row>
    <row r="241" spans="1:24" x14ac:dyDescent="0.25">
      <c r="A241" s="25"/>
      <c r="B241" s="25"/>
      <c r="C241" s="25"/>
      <c r="D241" s="25"/>
      <c r="E241" s="25"/>
      <c r="F241" s="25"/>
      <c r="G241" s="25"/>
      <c r="H241" s="25"/>
      <c r="J241" s="25"/>
      <c r="K241" s="25"/>
      <c r="L241" s="25"/>
      <c r="M241" s="25"/>
      <c r="N241" s="25"/>
      <c r="R241" s="20"/>
      <c r="S241" s="25"/>
      <c r="T241" s="25"/>
      <c r="U241" s="25"/>
      <c r="V241" s="25"/>
      <c r="W241" s="23" t="str">
        <f t="shared" si="8"/>
        <v>-</v>
      </c>
      <c r="X241" s="23" t="str">
        <f t="shared" si="8"/>
        <v>-</v>
      </c>
    </row>
    <row r="242" spans="1:24" x14ac:dyDescent="0.25">
      <c r="A242" s="25"/>
      <c r="B242" s="25"/>
      <c r="C242" s="25"/>
      <c r="D242" s="25"/>
      <c r="E242" s="25"/>
      <c r="F242" s="25"/>
      <c r="G242" s="25"/>
      <c r="H242" s="25"/>
      <c r="J242" s="25"/>
      <c r="K242" s="25"/>
      <c r="L242" s="25"/>
      <c r="M242" s="25"/>
      <c r="N242" s="25"/>
      <c r="R242" s="20"/>
      <c r="S242" s="25"/>
      <c r="T242" s="25"/>
      <c r="U242" s="25"/>
      <c r="V242" s="25"/>
      <c r="W242" s="23" t="str">
        <f t="shared" si="8"/>
        <v>-</v>
      </c>
      <c r="X242" s="23" t="str">
        <f t="shared" si="8"/>
        <v>-</v>
      </c>
    </row>
    <row r="243" spans="1:24" x14ac:dyDescent="0.25">
      <c r="A243" s="25"/>
      <c r="B243" s="25"/>
      <c r="C243" s="25"/>
      <c r="D243" s="25"/>
      <c r="E243" s="25"/>
      <c r="F243" s="25"/>
      <c r="G243" s="25"/>
      <c r="H243" s="25"/>
      <c r="J243" s="25"/>
      <c r="K243" s="25"/>
      <c r="L243" s="25"/>
      <c r="M243" s="25"/>
      <c r="N243" s="25"/>
      <c r="R243" s="20"/>
      <c r="S243" s="25"/>
      <c r="T243" s="25"/>
      <c r="U243" s="25"/>
      <c r="V243" s="25"/>
      <c r="W243" s="23" t="str">
        <f t="shared" si="8"/>
        <v>-</v>
      </c>
      <c r="X243" s="23" t="str">
        <f t="shared" si="8"/>
        <v>-</v>
      </c>
    </row>
    <row r="244" spans="1:24" x14ac:dyDescent="0.25">
      <c r="A244" s="25"/>
      <c r="B244" s="25"/>
      <c r="C244" s="25"/>
      <c r="D244" s="25"/>
      <c r="E244" s="25"/>
      <c r="F244" s="25"/>
      <c r="G244" s="25"/>
      <c r="H244" s="25"/>
      <c r="J244" s="25"/>
      <c r="K244" s="25"/>
      <c r="L244" s="25"/>
      <c r="M244" s="25"/>
      <c r="N244" s="25"/>
      <c r="R244" s="20"/>
      <c r="S244" s="25"/>
      <c r="T244" s="25"/>
      <c r="U244" s="25"/>
      <c r="V244" s="25"/>
      <c r="W244" s="23" t="str">
        <f t="shared" si="8"/>
        <v>-</v>
      </c>
      <c r="X244" s="23" t="str">
        <f t="shared" si="8"/>
        <v>-</v>
      </c>
    </row>
    <row r="245" spans="1:24" x14ac:dyDescent="0.25">
      <c r="A245" s="25"/>
      <c r="B245" s="25"/>
      <c r="C245" s="25"/>
      <c r="D245" s="25"/>
      <c r="E245" s="25"/>
      <c r="F245" s="25"/>
      <c r="G245" s="25"/>
      <c r="H245" s="25"/>
      <c r="J245" s="25"/>
      <c r="K245" s="25"/>
      <c r="L245" s="25"/>
      <c r="M245" s="25"/>
      <c r="N245" s="25"/>
      <c r="R245" s="20"/>
      <c r="S245" s="25"/>
      <c r="T245" s="25"/>
      <c r="U245" s="25"/>
      <c r="V245" s="25"/>
      <c r="W245" s="23" t="str">
        <f t="shared" si="8"/>
        <v>-</v>
      </c>
      <c r="X245" s="23" t="str">
        <f t="shared" si="8"/>
        <v>-</v>
      </c>
    </row>
    <row r="246" spans="1:24" x14ac:dyDescent="0.25">
      <c r="A246" s="25"/>
      <c r="B246" s="25"/>
      <c r="C246" s="25"/>
      <c r="D246" s="25"/>
      <c r="E246" s="25"/>
      <c r="F246" s="25"/>
      <c r="G246" s="25"/>
      <c r="H246" s="25"/>
      <c r="J246" s="25"/>
      <c r="K246" s="25"/>
      <c r="L246" s="25"/>
      <c r="M246" s="25"/>
      <c r="N246" s="25"/>
      <c r="R246" s="20"/>
      <c r="S246" s="25"/>
      <c r="T246" s="25"/>
      <c r="U246" s="25"/>
      <c r="V246" s="25"/>
      <c r="W246" s="23" t="str">
        <f t="shared" si="8"/>
        <v>-</v>
      </c>
      <c r="X246" s="23" t="str">
        <f t="shared" si="8"/>
        <v>-</v>
      </c>
    </row>
    <row r="247" spans="1:24" x14ac:dyDescent="0.25">
      <c r="A247" s="25"/>
      <c r="B247" s="25"/>
      <c r="C247" s="25"/>
      <c r="D247" s="25"/>
      <c r="E247" s="25"/>
      <c r="F247" s="25"/>
      <c r="G247" s="25"/>
      <c r="H247" s="25"/>
      <c r="J247" s="25"/>
      <c r="K247" s="25"/>
      <c r="L247" s="25"/>
      <c r="M247" s="25"/>
      <c r="N247" s="25"/>
      <c r="R247" s="20"/>
      <c r="S247" s="25"/>
      <c r="T247" s="25"/>
      <c r="U247" s="25"/>
      <c r="V247" s="25"/>
      <c r="W247" s="23" t="str">
        <f t="shared" si="8"/>
        <v>-</v>
      </c>
      <c r="X247" s="23" t="str">
        <f t="shared" si="8"/>
        <v>-</v>
      </c>
    </row>
    <row r="248" spans="1:24" x14ac:dyDescent="0.25">
      <c r="A248" s="25"/>
      <c r="B248" s="25"/>
      <c r="C248" s="25"/>
      <c r="D248" s="25"/>
      <c r="E248" s="25"/>
      <c r="F248" s="25"/>
      <c r="G248" s="25"/>
      <c r="H248" s="25"/>
      <c r="J248" s="25"/>
      <c r="K248" s="25"/>
      <c r="L248" s="25"/>
      <c r="M248" s="25"/>
      <c r="N248" s="25"/>
      <c r="R248" s="20"/>
      <c r="S248" s="25"/>
      <c r="T248" s="25"/>
      <c r="U248" s="25"/>
      <c r="V248" s="25"/>
      <c r="W248" s="23" t="str">
        <f t="shared" si="8"/>
        <v>-</v>
      </c>
      <c r="X248" s="23" t="str">
        <f t="shared" si="8"/>
        <v>-</v>
      </c>
    </row>
    <row r="249" spans="1:24" x14ac:dyDescent="0.25">
      <c r="A249" s="25"/>
      <c r="B249" s="25"/>
      <c r="C249" s="25"/>
      <c r="D249" s="25"/>
      <c r="E249" s="25"/>
      <c r="F249" s="25"/>
      <c r="G249" s="25"/>
      <c r="H249" s="25"/>
      <c r="J249" s="25"/>
      <c r="K249" s="25"/>
      <c r="L249" s="25"/>
      <c r="M249" s="25"/>
      <c r="N249" s="25"/>
      <c r="R249" s="20"/>
      <c r="S249" s="25"/>
      <c r="T249" s="25"/>
      <c r="U249" s="25"/>
      <c r="V249" s="25"/>
      <c r="W249" s="23" t="str">
        <f t="shared" si="8"/>
        <v>-</v>
      </c>
      <c r="X249" s="23" t="str">
        <f t="shared" si="8"/>
        <v>-</v>
      </c>
    </row>
    <row r="250" spans="1:24" x14ac:dyDescent="0.25">
      <c r="A250" s="25"/>
      <c r="B250" s="25"/>
      <c r="C250" s="25"/>
      <c r="D250" s="25"/>
      <c r="E250" s="25"/>
      <c r="F250" s="25"/>
      <c r="G250" s="25"/>
      <c r="H250" s="25"/>
      <c r="J250" s="25"/>
      <c r="K250" s="25"/>
      <c r="L250" s="25"/>
      <c r="M250" s="25"/>
      <c r="N250" s="25"/>
      <c r="R250" s="20"/>
      <c r="S250" s="25"/>
      <c r="T250" s="25"/>
      <c r="U250" s="25"/>
      <c r="V250" s="25"/>
      <c r="W250" s="23" t="str">
        <f t="shared" si="8"/>
        <v>-</v>
      </c>
      <c r="X250" s="23" t="str">
        <f t="shared" si="8"/>
        <v>-</v>
      </c>
    </row>
    <row r="251" spans="1:24" x14ac:dyDescent="0.25">
      <c r="A251" s="25"/>
      <c r="B251" s="25"/>
      <c r="C251" s="25"/>
      <c r="D251" s="25"/>
      <c r="E251" s="25"/>
      <c r="F251" s="25"/>
      <c r="G251" s="25"/>
      <c r="H251" s="25"/>
      <c r="J251" s="25"/>
      <c r="K251" s="25"/>
      <c r="L251" s="25"/>
      <c r="M251" s="25"/>
      <c r="N251" s="25"/>
      <c r="R251" s="20"/>
      <c r="S251" s="25"/>
      <c r="T251" s="25"/>
      <c r="U251" s="25"/>
      <c r="V251" s="25"/>
      <c r="W251" s="23" t="str">
        <f t="shared" si="8"/>
        <v>-</v>
      </c>
      <c r="X251" s="23" t="str">
        <f t="shared" si="8"/>
        <v>-</v>
      </c>
    </row>
    <row r="252" spans="1:24" x14ac:dyDescent="0.25">
      <c r="A252" s="25"/>
      <c r="B252" s="25"/>
      <c r="C252" s="25"/>
      <c r="D252" s="25"/>
      <c r="E252" s="25"/>
      <c r="F252" s="25"/>
      <c r="G252" s="25"/>
      <c r="H252" s="25"/>
      <c r="J252" s="25"/>
      <c r="K252" s="25"/>
      <c r="L252" s="25"/>
      <c r="M252" s="25"/>
      <c r="N252" s="25"/>
      <c r="R252" s="20"/>
      <c r="S252" s="25"/>
      <c r="T252" s="25"/>
      <c r="U252" s="25"/>
      <c r="V252" s="25"/>
      <c r="W252" s="23" t="str">
        <f t="shared" si="8"/>
        <v>-</v>
      </c>
      <c r="X252" s="23" t="str">
        <f t="shared" si="8"/>
        <v>-</v>
      </c>
    </row>
    <row r="253" spans="1:24" x14ac:dyDescent="0.25">
      <c r="A253" s="25"/>
      <c r="B253" s="25"/>
      <c r="C253" s="25"/>
      <c r="D253" s="25"/>
      <c r="E253" s="25"/>
      <c r="F253" s="25"/>
      <c r="G253" s="25"/>
      <c r="H253" s="25"/>
      <c r="J253" s="25"/>
      <c r="K253" s="25"/>
      <c r="L253" s="25"/>
      <c r="M253" s="25"/>
      <c r="N253" s="25"/>
      <c r="R253" s="20"/>
      <c r="S253" s="25"/>
      <c r="T253" s="25"/>
      <c r="U253" s="25"/>
      <c r="V253" s="25"/>
      <c r="W253" s="23" t="str">
        <f t="shared" si="8"/>
        <v>-</v>
      </c>
      <c r="X253" s="23" t="str">
        <f t="shared" si="8"/>
        <v>-</v>
      </c>
    </row>
    <row r="254" spans="1:24" x14ac:dyDescent="0.25">
      <c r="A254" s="25"/>
      <c r="B254" s="25"/>
      <c r="C254" s="25"/>
      <c r="D254" s="25"/>
      <c r="E254" s="25"/>
      <c r="F254" s="25"/>
      <c r="G254" s="25"/>
      <c r="H254" s="25"/>
      <c r="J254" s="25"/>
      <c r="K254" s="25"/>
      <c r="L254" s="25"/>
      <c r="M254" s="25"/>
      <c r="N254" s="25"/>
      <c r="R254" s="20"/>
      <c r="S254" s="25"/>
      <c r="T254" s="25"/>
      <c r="U254" s="25"/>
      <c r="V254" s="25"/>
      <c r="W254" s="23" t="str">
        <f t="shared" si="8"/>
        <v>-</v>
      </c>
      <c r="X254" s="23" t="str">
        <f t="shared" si="8"/>
        <v>-</v>
      </c>
    </row>
    <row r="255" spans="1:24" x14ac:dyDescent="0.25">
      <c r="A255" s="25"/>
      <c r="B255" s="25"/>
      <c r="C255" s="25"/>
      <c r="D255" s="25"/>
      <c r="E255" s="25"/>
      <c r="F255" s="25"/>
      <c r="G255" s="25"/>
      <c r="H255" s="25"/>
      <c r="J255" s="25"/>
      <c r="K255" s="25"/>
      <c r="L255" s="25"/>
      <c r="M255" s="25"/>
      <c r="N255" s="25"/>
      <c r="R255" s="20"/>
      <c r="S255" s="25"/>
      <c r="T255" s="25"/>
      <c r="U255" s="25"/>
      <c r="V255" s="25"/>
      <c r="W255" s="23" t="str">
        <f t="shared" si="8"/>
        <v>-</v>
      </c>
      <c r="X255" s="23" t="str">
        <f t="shared" si="8"/>
        <v>-</v>
      </c>
    </row>
    <row r="256" spans="1:24" x14ac:dyDescent="0.25">
      <c r="A256" s="25"/>
      <c r="B256" s="25"/>
      <c r="C256" s="25"/>
      <c r="D256" s="25"/>
      <c r="E256" s="25"/>
      <c r="F256" s="25"/>
      <c r="G256" s="25"/>
      <c r="H256" s="25"/>
      <c r="J256" s="25"/>
      <c r="K256" s="25"/>
      <c r="L256" s="25"/>
      <c r="M256" s="25"/>
      <c r="N256" s="25"/>
      <c r="R256" s="20"/>
      <c r="S256" s="25"/>
      <c r="T256" s="25"/>
      <c r="U256" s="25"/>
      <c r="V256" s="25"/>
      <c r="W256" s="23" t="str">
        <f t="shared" si="8"/>
        <v>-</v>
      </c>
      <c r="X256" s="23" t="str">
        <f t="shared" si="8"/>
        <v>-</v>
      </c>
    </row>
    <row r="257" spans="1:24" x14ac:dyDescent="0.25">
      <c r="A257" s="25"/>
      <c r="B257" s="25"/>
      <c r="C257" s="25"/>
      <c r="D257" s="25"/>
      <c r="E257" s="25"/>
      <c r="F257" s="25"/>
      <c r="G257" s="25"/>
      <c r="H257" s="25"/>
      <c r="J257" s="25"/>
      <c r="K257" s="25"/>
      <c r="L257" s="25"/>
      <c r="M257" s="25"/>
      <c r="N257" s="25"/>
      <c r="R257" s="20"/>
      <c r="S257" s="25"/>
      <c r="T257" s="25"/>
      <c r="U257" s="25"/>
      <c r="V257" s="25"/>
      <c r="W257" s="23" t="str">
        <f t="shared" si="8"/>
        <v>-</v>
      </c>
      <c r="X257" s="23" t="str">
        <f t="shared" si="8"/>
        <v>-</v>
      </c>
    </row>
    <row r="258" spans="1:24" x14ac:dyDescent="0.25">
      <c r="A258" s="25"/>
      <c r="B258" s="25"/>
      <c r="C258" s="25"/>
      <c r="D258" s="25"/>
      <c r="E258" s="25"/>
      <c r="F258" s="25"/>
      <c r="G258" s="25"/>
      <c r="H258" s="25"/>
      <c r="J258" s="25"/>
      <c r="K258" s="25"/>
      <c r="L258" s="25"/>
      <c r="M258" s="25"/>
      <c r="N258" s="25"/>
      <c r="R258" s="20"/>
      <c r="S258" s="25"/>
      <c r="T258" s="25"/>
      <c r="U258" s="25"/>
      <c r="V258" s="25"/>
      <c r="W258" s="23" t="str">
        <f t="shared" si="8"/>
        <v>-</v>
      </c>
      <c r="X258" s="23" t="str">
        <f t="shared" si="8"/>
        <v>-</v>
      </c>
    </row>
    <row r="259" spans="1:24" x14ac:dyDescent="0.25">
      <c r="A259" s="25"/>
      <c r="B259" s="25"/>
      <c r="C259" s="25"/>
      <c r="D259" s="25"/>
      <c r="E259" s="25"/>
      <c r="F259" s="25"/>
      <c r="G259" s="25"/>
      <c r="H259" s="25"/>
      <c r="J259" s="25"/>
      <c r="K259" s="25"/>
      <c r="L259" s="25"/>
      <c r="M259" s="25"/>
      <c r="N259" s="25"/>
      <c r="R259" s="20"/>
      <c r="S259" s="25"/>
      <c r="T259" s="25"/>
      <c r="U259" s="25"/>
      <c r="V259" s="25"/>
      <c r="W259" s="23" t="str">
        <f t="shared" si="8"/>
        <v>-</v>
      </c>
      <c r="X259" s="23" t="str">
        <f t="shared" si="8"/>
        <v>-</v>
      </c>
    </row>
    <row r="260" spans="1:24" x14ac:dyDescent="0.25">
      <c r="A260" s="25"/>
      <c r="B260" s="25"/>
      <c r="C260" s="25"/>
      <c r="D260" s="25"/>
      <c r="E260" s="25"/>
      <c r="F260" s="25"/>
      <c r="G260" s="25"/>
      <c r="H260" s="25"/>
      <c r="J260" s="25"/>
      <c r="K260" s="25"/>
      <c r="L260" s="25"/>
      <c r="M260" s="25"/>
      <c r="N260" s="25"/>
      <c r="R260" s="20"/>
      <c r="S260" s="25"/>
      <c r="T260" s="25"/>
      <c r="U260" s="25"/>
      <c r="V260" s="25"/>
      <c r="W260" s="23" t="str">
        <f t="shared" si="8"/>
        <v>-</v>
      </c>
      <c r="X260" s="23" t="str">
        <f t="shared" si="8"/>
        <v>-</v>
      </c>
    </row>
    <row r="261" spans="1:24" x14ac:dyDescent="0.25">
      <c r="A261" s="25"/>
      <c r="B261" s="25"/>
      <c r="C261" s="25"/>
      <c r="D261" s="25"/>
      <c r="E261" s="25"/>
      <c r="F261" s="25"/>
      <c r="G261" s="25"/>
      <c r="H261" s="25"/>
      <c r="J261" s="25"/>
      <c r="K261" s="25"/>
      <c r="L261" s="25"/>
      <c r="M261" s="25"/>
      <c r="N261" s="25"/>
      <c r="R261" s="20"/>
      <c r="S261" s="25"/>
      <c r="T261" s="25"/>
      <c r="U261" s="25"/>
      <c r="V261" s="25"/>
      <c r="W261" s="23" t="str">
        <f t="shared" si="8"/>
        <v>-</v>
      </c>
      <c r="X261" s="23" t="str">
        <f t="shared" si="8"/>
        <v>-</v>
      </c>
    </row>
    <row r="262" spans="1:24" x14ac:dyDescent="0.25">
      <c r="A262" s="25"/>
      <c r="B262" s="25"/>
      <c r="C262" s="25"/>
      <c r="D262" s="25"/>
      <c r="E262" s="25"/>
      <c r="F262" s="25"/>
      <c r="G262" s="25"/>
      <c r="H262" s="25"/>
      <c r="J262" s="25"/>
      <c r="K262" s="25"/>
      <c r="L262" s="25"/>
      <c r="M262" s="25"/>
      <c r="N262" s="25"/>
      <c r="R262" s="20"/>
      <c r="S262" s="25"/>
      <c r="T262" s="25"/>
      <c r="U262" s="25"/>
      <c r="V262" s="25"/>
      <c r="W262" s="23" t="str">
        <f t="shared" si="8"/>
        <v>-</v>
      </c>
      <c r="X262" s="23" t="str">
        <f t="shared" si="8"/>
        <v>-</v>
      </c>
    </row>
    <row r="263" spans="1:24" x14ac:dyDescent="0.25">
      <c r="A263" s="25"/>
      <c r="B263" s="25"/>
      <c r="C263" s="25"/>
      <c r="D263" s="25"/>
      <c r="E263" s="25"/>
      <c r="F263" s="25"/>
      <c r="G263" s="25"/>
      <c r="H263" s="25"/>
      <c r="J263" s="25"/>
      <c r="K263" s="25"/>
      <c r="L263" s="25"/>
      <c r="M263" s="25"/>
      <c r="N263" s="25"/>
      <c r="R263" s="20"/>
      <c r="S263" s="25"/>
      <c r="T263" s="25"/>
      <c r="U263" s="25"/>
      <c r="V263" s="25"/>
      <c r="W263" s="23" t="str">
        <f t="shared" ref="W263:X326" si="9">IF((J263+L263/$X$6)&gt;0,(J263+L263/$X$6),"-")</f>
        <v>-</v>
      </c>
      <c r="X263" s="23" t="str">
        <f t="shared" si="9"/>
        <v>-</v>
      </c>
    </row>
    <row r="264" spans="1:24" x14ac:dyDescent="0.25">
      <c r="A264" s="25"/>
      <c r="B264" s="25"/>
      <c r="C264" s="25"/>
      <c r="D264" s="25"/>
      <c r="E264" s="25"/>
      <c r="F264" s="25"/>
      <c r="G264" s="25"/>
      <c r="H264" s="25"/>
      <c r="J264" s="25"/>
      <c r="K264" s="25"/>
      <c r="L264" s="25"/>
      <c r="M264" s="25"/>
      <c r="N264" s="25"/>
      <c r="R264" s="20"/>
      <c r="S264" s="25"/>
      <c r="T264" s="25"/>
      <c r="U264" s="25"/>
      <c r="V264" s="25"/>
      <c r="W264" s="23" t="str">
        <f t="shared" si="9"/>
        <v>-</v>
      </c>
      <c r="X264" s="23" t="str">
        <f t="shared" si="9"/>
        <v>-</v>
      </c>
    </row>
    <row r="265" spans="1:24" x14ac:dyDescent="0.25">
      <c r="A265" s="25"/>
      <c r="B265" s="25"/>
      <c r="C265" s="25"/>
      <c r="D265" s="25"/>
      <c r="E265" s="25"/>
      <c r="F265" s="25"/>
      <c r="G265" s="25"/>
      <c r="H265" s="25"/>
      <c r="J265" s="25"/>
      <c r="K265" s="25"/>
      <c r="L265" s="25"/>
      <c r="M265" s="25"/>
      <c r="N265" s="25"/>
      <c r="R265" s="20"/>
      <c r="S265" s="25"/>
      <c r="T265" s="25"/>
      <c r="U265" s="25"/>
      <c r="V265" s="25"/>
      <c r="W265" s="23" t="str">
        <f t="shared" si="9"/>
        <v>-</v>
      </c>
      <c r="X265" s="23" t="str">
        <f t="shared" si="9"/>
        <v>-</v>
      </c>
    </row>
    <row r="266" spans="1:24" x14ac:dyDescent="0.25">
      <c r="A266" s="25"/>
      <c r="B266" s="25"/>
      <c r="C266" s="25"/>
      <c r="D266" s="25"/>
      <c r="E266" s="25"/>
      <c r="F266" s="25"/>
      <c r="G266" s="25"/>
      <c r="H266" s="25"/>
      <c r="J266" s="25"/>
      <c r="K266" s="25"/>
      <c r="L266" s="25"/>
      <c r="M266" s="25"/>
      <c r="N266" s="25"/>
      <c r="R266" s="20"/>
      <c r="S266" s="25"/>
      <c r="T266" s="25"/>
      <c r="U266" s="25"/>
      <c r="V266" s="25"/>
      <c r="W266" s="23" t="str">
        <f t="shared" si="9"/>
        <v>-</v>
      </c>
      <c r="X266" s="23" t="str">
        <f t="shared" si="9"/>
        <v>-</v>
      </c>
    </row>
    <row r="267" spans="1:24" x14ac:dyDescent="0.25">
      <c r="A267" s="25"/>
      <c r="B267" s="25"/>
      <c r="C267" s="25"/>
      <c r="D267" s="25"/>
      <c r="E267" s="25"/>
      <c r="F267" s="25"/>
      <c r="G267" s="25"/>
      <c r="H267" s="25"/>
      <c r="J267" s="25"/>
      <c r="K267" s="25"/>
      <c r="L267" s="25"/>
      <c r="M267" s="25"/>
      <c r="N267" s="25"/>
      <c r="R267" s="20"/>
      <c r="S267" s="25"/>
      <c r="T267" s="25"/>
      <c r="U267" s="25"/>
      <c r="V267" s="25"/>
      <c r="W267" s="23" t="str">
        <f t="shared" si="9"/>
        <v>-</v>
      </c>
      <c r="X267" s="23" t="str">
        <f t="shared" si="9"/>
        <v>-</v>
      </c>
    </row>
    <row r="268" spans="1:24" x14ac:dyDescent="0.25">
      <c r="A268" s="25"/>
      <c r="B268" s="25"/>
      <c r="C268" s="25"/>
      <c r="D268" s="25"/>
      <c r="E268" s="25"/>
      <c r="F268" s="25"/>
      <c r="G268" s="25"/>
      <c r="H268" s="25"/>
      <c r="J268" s="25"/>
      <c r="K268" s="25"/>
      <c r="L268" s="25"/>
      <c r="M268" s="25"/>
      <c r="N268" s="25"/>
      <c r="R268" s="20"/>
      <c r="S268" s="25"/>
      <c r="T268" s="25"/>
      <c r="U268" s="25"/>
      <c r="V268" s="25"/>
      <c r="W268" s="23" t="str">
        <f t="shared" si="9"/>
        <v>-</v>
      </c>
      <c r="X268" s="23" t="str">
        <f t="shared" si="9"/>
        <v>-</v>
      </c>
    </row>
    <row r="269" spans="1:24" x14ac:dyDescent="0.25">
      <c r="A269" s="25"/>
      <c r="B269" s="25"/>
      <c r="C269" s="25"/>
      <c r="D269" s="25"/>
      <c r="E269" s="25"/>
      <c r="F269" s="25"/>
      <c r="G269" s="25"/>
      <c r="H269" s="25"/>
      <c r="J269" s="25"/>
      <c r="K269" s="25"/>
      <c r="L269" s="25"/>
      <c r="M269" s="25"/>
      <c r="N269" s="25"/>
      <c r="R269" s="20"/>
      <c r="S269" s="25"/>
      <c r="T269" s="25"/>
      <c r="U269" s="25"/>
      <c r="V269" s="25"/>
      <c r="W269" s="23" t="str">
        <f t="shared" si="9"/>
        <v>-</v>
      </c>
      <c r="X269" s="23" t="str">
        <f t="shared" si="9"/>
        <v>-</v>
      </c>
    </row>
    <row r="270" spans="1:24" x14ac:dyDescent="0.25">
      <c r="A270" s="25"/>
      <c r="B270" s="25"/>
      <c r="C270" s="25"/>
      <c r="D270" s="25"/>
      <c r="E270" s="25"/>
      <c r="F270" s="25"/>
      <c r="G270" s="25"/>
      <c r="H270" s="25"/>
      <c r="J270" s="25"/>
      <c r="K270" s="25"/>
      <c r="L270" s="25"/>
      <c r="M270" s="25"/>
      <c r="N270" s="25"/>
      <c r="R270" s="20"/>
      <c r="S270" s="25"/>
      <c r="T270" s="25"/>
      <c r="U270" s="25"/>
      <c r="V270" s="25"/>
      <c r="W270" s="23" t="str">
        <f t="shared" si="9"/>
        <v>-</v>
      </c>
      <c r="X270" s="23" t="str">
        <f t="shared" si="9"/>
        <v>-</v>
      </c>
    </row>
    <row r="271" spans="1:24" x14ac:dyDescent="0.25">
      <c r="A271" s="25"/>
      <c r="B271" s="25"/>
      <c r="C271" s="25"/>
      <c r="D271" s="25"/>
      <c r="E271" s="25"/>
      <c r="F271" s="25"/>
      <c r="G271" s="25"/>
      <c r="H271" s="25"/>
      <c r="J271" s="25"/>
      <c r="K271" s="25"/>
      <c r="L271" s="25"/>
      <c r="M271" s="25"/>
      <c r="N271" s="25"/>
      <c r="R271" s="20"/>
      <c r="S271" s="25"/>
      <c r="T271" s="25"/>
      <c r="U271" s="25"/>
      <c r="V271" s="25"/>
      <c r="W271" s="23" t="str">
        <f t="shared" si="9"/>
        <v>-</v>
      </c>
      <c r="X271" s="23" t="str">
        <f t="shared" si="9"/>
        <v>-</v>
      </c>
    </row>
    <row r="272" spans="1:24" x14ac:dyDescent="0.25">
      <c r="A272" s="25"/>
      <c r="B272" s="25"/>
      <c r="C272" s="25"/>
      <c r="D272" s="25"/>
      <c r="E272" s="25"/>
      <c r="F272" s="25"/>
      <c r="G272" s="25"/>
      <c r="H272" s="25"/>
      <c r="J272" s="25"/>
      <c r="K272" s="25"/>
      <c r="L272" s="25"/>
      <c r="M272" s="25"/>
      <c r="N272" s="25"/>
      <c r="R272" s="20"/>
      <c r="S272" s="25"/>
      <c r="T272" s="25"/>
      <c r="U272" s="25"/>
      <c r="V272" s="25"/>
      <c r="W272" s="23" t="str">
        <f t="shared" si="9"/>
        <v>-</v>
      </c>
      <c r="X272" s="23" t="str">
        <f t="shared" si="9"/>
        <v>-</v>
      </c>
    </row>
    <row r="273" spans="1:24" x14ac:dyDescent="0.25">
      <c r="A273" s="25"/>
      <c r="B273" s="25"/>
      <c r="C273" s="25"/>
      <c r="D273" s="25"/>
      <c r="E273" s="25"/>
      <c r="F273" s="25"/>
      <c r="G273" s="25"/>
      <c r="H273" s="25"/>
      <c r="J273" s="25"/>
      <c r="K273" s="25"/>
      <c r="L273" s="25"/>
      <c r="M273" s="25"/>
      <c r="N273" s="25"/>
      <c r="R273" s="20"/>
      <c r="S273" s="25"/>
      <c r="T273" s="25"/>
      <c r="U273" s="25"/>
      <c r="V273" s="25"/>
      <c r="W273" s="23" t="str">
        <f t="shared" si="9"/>
        <v>-</v>
      </c>
      <c r="X273" s="23" t="str">
        <f t="shared" si="9"/>
        <v>-</v>
      </c>
    </row>
    <row r="274" spans="1:24" x14ac:dyDescent="0.25">
      <c r="A274" s="25"/>
      <c r="B274" s="25"/>
      <c r="C274" s="25"/>
      <c r="D274" s="25"/>
      <c r="E274" s="25"/>
      <c r="F274" s="25"/>
      <c r="G274" s="25"/>
      <c r="H274" s="25"/>
      <c r="J274" s="25"/>
      <c r="K274" s="25"/>
      <c r="L274" s="25"/>
      <c r="M274" s="25"/>
      <c r="N274" s="25"/>
      <c r="R274" s="20"/>
      <c r="S274" s="25"/>
      <c r="T274" s="25"/>
      <c r="U274" s="25"/>
      <c r="V274" s="25"/>
      <c r="W274" s="23" t="str">
        <f t="shared" si="9"/>
        <v>-</v>
      </c>
      <c r="X274" s="23" t="str">
        <f t="shared" si="9"/>
        <v>-</v>
      </c>
    </row>
    <row r="275" spans="1:24" x14ac:dyDescent="0.25">
      <c r="A275" s="25"/>
      <c r="B275" s="25"/>
      <c r="C275" s="25"/>
      <c r="D275" s="25"/>
      <c r="E275" s="25"/>
      <c r="F275" s="25"/>
      <c r="G275" s="25"/>
      <c r="H275" s="25"/>
      <c r="J275" s="25"/>
      <c r="K275" s="25"/>
      <c r="L275" s="25"/>
      <c r="M275" s="25"/>
      <c r="N275" s="25"/>
      <c r="R275" s="20"/>
      <c r="S275" s="25"/>
      <c r="T275" s="25"/>
      <c r="U275" s="25"/>
      <c r="V275" s="25"/>
      <c r="W275" s="23" t="str">
        <f t="shared" si="9"/>
        <v>-</v>
      </c>
      <c r="X275" s="23" t="str">
        <f t="shared" si="9"/>
        <v>-</v>
      </c>
    </row>
    <row r="276" spans="1:24" x14ac:dyDescent="0.25">
      <c r="A276" s="25"/>
      <c r="B276" s="25"/>
      <c r="C276" s="25"/>
      <c r="D276" s="25"/>
      <c r="E276" s="25"/>
      <c r="F276" s="25"/>
      <c r="G276" s="25"/>
      <c r="H276" s="25"/>
      <c r="J276" s="25"/>
      <c r="K276" s="25"/>
      <c r="L276" s="25"/>
      <c r="M276" s="25"/>
      <c r="N276" s="25"/>
      <c r="R276" s="20"/>
      <c r="S276" s="25"/>
      <c r="T276" s="25"/>
      <c r="U276" s="25"/>
      <c r="V276" s="25"/>
      <c r="W276" s="23" t="str">
        <f t="shared" si="9"/>
        <v>-</v>
      </c>
      <c r="X276" s="23" t="str">
        <f t="shared" si="9"/>
        <v>-</v>
      </c>
    </row>
    <row r="277" spans="1:24" x14ac:dyDescent="0.25">
      <c r="A277" s="25"/>
      <c r="B277" s="25"/>
      <c r="C277" s="25"/>
      <c r="D277" s="25"/>
      <c r="E277" s="25"/>
      <c r="F277" s="25"/>
      <c r="G277" s="25"/>
      <c r="H277" s="25"/>
      <c r="J277" s="25"/>
      <c r="K277" s="25"/>
      <c r="L277" s="25"/>
      <c r="M277" s="25"/>
      <c r="N277" s="25"/>
      <c r="R277" s="20"/>
      <c r="S277" s="25"/>
      <c r="T277" s="25"/>
      <c r="U277" s="25"/>
      <c r="V277" s="25"/>
      <c r="W277" s="23" t="str">
        <f t="shared" si="9"/>
        <v>-</v>
      </c>
      <c r="X277" s="23" t="str">
        <f t="shared" si="9"/>
        <v>-</v>
      </c>
    </row>
    <row r="278" spans="1:24" x14ac:dyDescent="0.25">
      <c r="A278" s="25"/>
      <c r="B278" s="25"/>
      <c r="C278" s="25"/>
      <c r="D278" s="25"/>
      <c r="E278" s="25"/>
      <c r="F278" s="25"/>
      <c r="G278" s="25"/>
      <c r="H278" s="25"/>
      <c r="J278" s="25"/>
      <c r="K278" s="25"/>
      <c r="L278" s="25"/>
      <c r="M278" s="25"/>
      <c r="N278" s="25"/>
      <c r="R278" s="20"/>
      <c r="S278" s="25"/>
      <c r="T278" s="25"/>
      <c r="U278" s="25"/>
      <c r="V278" s="25"/>
      <c r="W278" s="23" t="str">
        <f t="shared" si="9"/>
        <v>-</v>
      </c>
      <c r="X278" s="23" t="str">
        <f t="shared" si="9"/>
        <v>-</v>
      </c>
    </row>
    <row r="279" spans="1:24" x14ac:dyDescent="0.25">
      <c r="A279" s="25"/>
      <c r="B279" s="25"/>
      <c r="C279" s="25"/>
      <c r="D279" s="25"/>
      <c r="E279" s="25"/>
      <c r="F279" s="25"/>
      <c r="G279" s="25"/>
      <c r="H279" s="25"/>
      <c r="J279" s="25"/>
      <c r="K279" s="25"/>
      <c r="L279" s="25"/>
      <c r="M279" s="25"/>
      <c r="N279" s="25"/>
      <c r="R279" s="20"/>
      <c r="S279" s="25"/>
      <c r="T279" s="25"/>
      <c r="U279" s="25"/>
      <c r="V279" s="25"/>
      <c r="W279" s="23" t="str">
        <f t="shared" si="9"/>
        <v>-</v>
      </c>
      <c r="X279" s="23" t="str">
        <f t="shared" si="9"/>
        <v>-</v>
      </c>
    </row>
    <row r="280" spans="1:24" x14ac:dyDescent="0.25">
      <c r="A280" s="25"/>
      <c r="B280" s="25"/>
      <c r="C280" s="25"/>
      <c r="D280" s="25"/>
      <c r="E280" s="25"/>
      <c r="F280" s="25"/>
      <c r="G280" s="25"/>
      <c r="H280" s="25"/>
      <c r="J280" s="25"/>
      <c r="K280" s="25"/>
      <c r="L280" s="25"/>
      <c r="M280" s="25"/>
      <c r="N280" s="25"/>
      <c r="R280" s="20"/>
      <c r="S280" s="25"/>
      <c r="T280" s="25"/>
      <c r="U280" s="25"/>
      <c r="V280" s="25"/>
      <c r="W280" s="23" t="str">
        <f t="shared" si="9"/>
        <v>-</v>
      </c>
      <c r="X280" s="23" t="str">
        <f t="shared" si="9"/>
        <v>-</v>
      </c>
    </row>
    <row r="281" spans="1:24" x14ac:dyDescent="0.25">
      <c r="A281" s="25"/>
      <c r="B281" s="25"/>
      <c r="C281" s="25"/>
      <c r="D281" s="25"/>
      <c r="E281" s="25"/>
      <c r="F281" s="25"/>
      <c r="G281" s="25"/>
      <c r="H281" s="25"/>
      <c r="J281" s="25"/>
      <c r="K281" s="25"/>
      <c r="L281" s="25"/>
      <c r="M281" s="25"/>
      <c r="N281" s="25"/>
      <c r="R281" s="20"/>
      <c r="S281" s="25"/>
      <c r="T281" s="25"/>
      <c r="U281" s="25"/>
      <c r="V281" s="25"/>
      <c r="W281" s="23" t="str">
        <f t="shared" si="9"/>
        <v>-</v>
      </c>
      <c r="X281" s="23" t="str">
        <f t="shared" si="9"/>
        <v>-</v>
      </c>
    </row>
    <row r="282" spans="1:24" x14ac:dyDescent="0.25">
      <c r="A282" s="25"/>
      <c r="B282" s="25"/>
      <c r="C282" s="25"/>
      <c r="D282" s="25"/>
      <c r="E282" s="25"/>
      <c r="F282" s="25"/>
      <c r="G282" s="25"/>
      <c r="H282" s="25"/>
      <c r="J282" s="25"/>
      <c r="K282" s="25"/>
      <c r="L282" s="25"/>
      <c r="M282" s="25"/>
      <c r="N282" s="25"/>
      <c r="R282" s="20"/>
      <c r="S282" s="25"/>
      <c r="T282" s="25"/>
      <c r="U282" s="25"/>
      <c r="V282" s="25"/>
      <c r="W282" s="23" t="str">
        <f t="shared" si="9"/>
        <v>-</v>
      </c>
      <c r="X282" s="23" t="str">
        <f t="shared" si="9"/>
        <v>-</v>
      </c>
    </row>
    <row r="283" spans="1:24" x14ac:dyDescent="0.25">
      <c r="A283" s="25"/>
      <c r="B283" s="25"/>
      <c r="C283" s="25"/>
      <c r="D283" s="25"/>
      <c r="E283" s="25"/>
      <c r="F283" s="25"/>
      <c r="G283" s="25"/>
      <c r="H283" s="25"/>
      <c r="J283" s="25"/>
      <c r="K283" s="25"/>
      <c r="L283" s="25"/>
      <c r="M283" s="25"/>
      <c r="N283" s="25"/>
      <c r="R283" s="20"/>
      <c r="S283" s="25"/>
      <c r="T283" s="25"/>
      <c r="U283" s="25"/>
      <c r="V283" s="25"/>
      <c r="W283" s="23" t="str">
        <f t="shared" si="9"/>
        <v>-</v>
      </c>
      <c r="X283" s="23" t="str">
        <f t="shared" si="9"/>
        <v>-</v>
      </c>
    </row>
    <row r="284" spans="1:24" x14ac:dyDescent="0.25">
      <c r="A284" s="25"/>
      <c r="B284" s="25"/>
      <c r="C284" s="25"/>
      <c r="D284" s="25"/>
      <c r="E284" s="25"/>
      <c r="F284" s="25"/>
      <c r="G284" s="25"/>
      <c r="H284" s="25"/>
      <c r="J284" s="25"/>
      <c r="K284" s="25"/>
      <c r="L284" s="25"/>
      <c r="M284" s="25"/>
      <c r="N284" s="25"/>
      <c r="R284" s="20"/>
      <c r="S284" s="25"/>
      <c r="T284" s="25"/>
      <c r="U284" s="25"/>
      <c r="V284" s="25"/>
      <c r="W284" s="23" t="str">
        <f t="shared" si="9"/>
        <v>-</v>
      </c>
      <c r="X284" s="23" t="str">
        <f t="shared" si="9"/>
        <v>-</v>
      </c>
    </row>
    <row r="285" spans="1:24" x14ac:dyDescent="0.25">
      <c r="A285" s="25"/>
      <c r="B285" s="25"/>
      <c r="C285" s="25"/>
      <c r="D285" s="25"/>
      <c r="E285" s="25"/>
      <c r="F285" s="25"/>
      <c r="G285" s="25"/>
      <c r="H285" s="25"/>
      <c r="J285" s="25"/>
      <c r="K285" s="25"/>
      <c r="L285" s="25"/>
      <c r="M285" s="25"/>
      <c r="N285" s="25"/>
      <c r="R285" s="20"/>
      <c r="S285" s="25"/>
      <c r="T285" s="25"/>
      <c r="U285" s="25"/>
      <c r="V285" s="25"/>
      <c r="W285" s="23" t="str">
        <f t="shared" si="9"/>
        <v>-</v>
      </c>
      <c r="X285" s="23" t="str">
        <f t="shared" si="9"/>
        <v>-</v>
      </c>
    </row>
    <row r="286" spans="1:24" x14ac:dyDescent="0.25">
      <c r="A286" s="25"/>
      <c r="B286" s="25"/>
      <c r="C286" s="25"/>
      <c r="D286" s="25"/>
      <c r="E286" s="25"/>
      <c r="F286" s="25"/>
      <c r="G286" s="25"/>
      <c r="H286" s="25"/>
      <c r="J286" s="25"/>
      <c r="K286" s="25"/>
      <c r="L286" s="25"/>
      <c r="M286" s="25"/>
      <c r="N286" s="25"/>
      <c r="R286" s="20"/>
      <c r="S286" s="25"/>
      <c r="T286" s="25"/>
      <c r="U286" s="25"/>
      <c r="V286" s="25"/>
      <c r="W286" s="23" t="str">
        <f t="shared" si="9"/>
        <v>-</v>
      </c>
      <c r="X286" s="23" t="str">
        <f t="shared" si="9"/>
        <v>-</v>
      </c>
    </row>
    <row r="287" spans="1:24" x14ac:dyDescent="0.25">
      <c r="A287" s="25"/>
      <c r="B287" s="25"/>
      <c r="C287" s="25"/>
      <c r="D287" s="25"/>
      <c r="E287" s="25"/>
      <c r="F287" s="25"/>
      <c r="G287" s="25"/>
      <c r="H287" s="25"/>
      <c r="J287" s="25"/>
      <c r="K287" s="25"/>
      <c r="L287" s="25"/>
      <c r="M287" s="25"/>
      <c r="N287" s="25"/>
      <c r="R287" s="20"/>
      <c r="S287" s="25"/>
      <c r="T287" s="25"/>
      <c r="U287" s="25"/>
      <c r="V287" s="25"/>
      <c r="W287" s="23" t="str">
        <f t="shared" si="9"/>
        <v>-</v>
      </c>
      <c r="X287" s="23" t="str">
        <f t="shared" si="9"/>
        <v>-</v>
      </c>
    </row>
    <row r="288" spans="1:24" x14ac:dyDescent="0.25">
      <c r="A288" s="25"/>
      <c r="B288" s="25"/>
      <c r="C288" s="25"/>
      <c r="D288" s="25"/>
      <c r="E288" s="25"/>
      <c r="F288" s="25"/>
      <c r="G288" s="25"/>
      <c r="H288" s="25"/>
      <c r="J288" s="25"/>
      <c r="K288" s="25"/>
      <c r="L288" s="25"/>
      <c r="M288" s="25"/>
      <c r="N288" s="25"/>
      <c r="R288" s="20"/>
      <c r="S288" s="25"/>
      <c r="T288" s="25"/>
      <c r="U288" s="25"/>
      <c r="V288" s="25"/>
      <c r="W288" s="23" t="str">
        <f t="shared" si="9"/>
        <v>-</v>
      </c>
      <c r="X288" s="23" t="str">
        <f t="shared" si="9"/>
        <v>-</v>
      </c>
    </row>
    <row r="289" spans="1:24" x14ac:dyDescent="0.25">
      <c r="A289" s="25"/>
      <c r="B289" s="25"/>
      <c r="C289" s="25"/>
      <c r="D289" s="25"/>
      <c r="E289" s="25"/>
      <c r="F289" s="25"/>
      <c r="G289" s="25"/>
      <c r="H289" s="25"/>
      <c r="J289" s="25"/>
      <c r="K289" s="25"/>
      <c r="L289" s="25"/>
      <c r="M289" s="25"/>
      <c r="N289" s="25"/>
      <c r="R289" s="20"/>
      <c r="S289" s="25"/>
      <c r="T289" s="25"/>
      <c r="U289" s="25"/>
      <c r="V289" s="25"/>
      <c r="W289" s="23" t="str">
        <f t="shared" si="9"/>
        <v>-</v>
      </c>
      <c r="X289" s="23" t="str">
        <f t="shared" si="9"/>
        <v>-</v>
      </c>
    </row>
    <row r="290" spans="1:24" x14ac:dyDescent="0.25">
      <c r="A290" s="25"/>
      <c r="B290" s="25"/>
      <c r="C290" s="25"/>
      <c r="D290" s="25"/>
      <c r="E290" s="25"/>
      <c r="F290" s="25"/>
      <c r="G290" s="25"/>
      <c r="H290" s="25"/>
      <c r="J290" s="25"/>
      <c r="K290" s="25"/>
      <c r="L290" s="25"/>
      <c r="M290" s="25"/>
      <c r="N290" s="25"/>
      <c r="R290" s="20"/>
      <c r="S290" s="25"/>
      <c r="T290" s="25"/>
      <c r="U290" s="25"/>
      <c r="V290" s="25"/>
      <c r="W290" s="23" t="str">
        <f t="shared" si="9"/>
        <v>-</v>
      </c>
      <c r="X290" s="23" t="str">
        <f t="shared" si="9"/>
        <v>-</v>
      </c>
    </row>
    <row r="291" spans="1:24" x14ac:dyDescent="0.25">
      <c r="A291" s="25"/>
      <c r="B291" s="25"/>
      <c r="C291" s="25"/>
      <c r="D291" s="25"/>
      <c r="E291" s="25"/>
      <c r="F291" s="25"/>
      <c r="G291" s="25"/>
      <c r="H291" s="25"/>
      <c r="J291" s="25"/>
      <c r="K291" s="25"/>
      <c r="L291" s="25"/>
      <c r="M291" s="25"/>
      <c r="N291" s="25"/>
      <c r="R291" s="20"/>
      <c r="S291" s="25"/>
      <c r="T291" s="25"/>
      <c r="U291" s="25"/>
      <c r="V291" s="25"/>
      <c r="W291" s="23" t="str">
        <f t="shared" si="9"/>
        <v>-</v>
      </c>
      <c r="X291" s="23" t="str">
        <f t="shared" si="9"/>
        <v>-</v>
      </c>
    </row>
    <row r="292" spans="1:24" x14ac:dyDescent="0.25">
      <c r="A292" s="25"/>
      <c r="B292" s="25"/>
      <c r="C292" s="25"/>
      <c r="D292" s="25"/>
      <c r="E292" s="25"/>
      <c r="F292" s="25"/>
      <c r="G292" s="25"/>
      <c r="H292" s="25"/>
      <c r="J292" s="25"/>
      <c r="K292" s="25"/>
      <c r="L292" s="25"/>
      <c r="M292" s="25"/>
      <c r="N292" s="25"/>
      <c r="R292" s="20"/>
      <c r="S292" s="25"/>
      <c r="T292" s="25"/>
      <c r="U292" s="25"/>
      <c r="V292" s="25"/>
      <c r="W292" s="23" t="str">
        <f t="shared" si="9"/>
        <v>-</v>
      </c>
      <c r="X292" s="23" t="str">
        <f t="shared" si="9"/>
        <v>-</v>
      </c>
    </row>
    <row r="293" spans="1:24" x14ac:dyDescent="0.25">
      <c r="A293" s="25"/>
      <c r="B293" s="25"/>
      <c r="C293" s="25"/>
      <c r="D293" s="25"/>
      <c r="E293" s="25"/>
      <c r="F293" s="25"/>
      <c r="G293" s="25"/>
      <c r="H293" s="25"/>
      <c r="J293" s="25"/>
      <c r="K293" s="25"/>
      <c r="L293" s="25"/>
      <c r="M293" s="25"/>
      <c r="N293" s="25"/>
      <c r="R293" s="20"/>
      <c r="S293" s="25"/>
      <c r="T293" s="25"/>
      <c r="U293" s="25"/>
      <c r="V293" s="25"/>
      <c r="W293" s="23" t="str">
        <f t="shared" si="9"/>
        <v>-</v>
      </c>
      <c r="X293" s="23" t="str">
        <f t="shared" si="9"/>
        <v>-</v>
      </c>
    </row>
    <row r="294" spans="1:24" x14ac:dyDescent="0.25">
      <c r="A294" s="25"/>
      <c r="B294" s="25"/>
      <c r="C294" s="25"/>
      <c r="D294" s="25"/>
      <c r="E294" s="25"/>
      <c r="F294" s="25"/>
      <c r="G294" s="25"/>
      <c r="H294" s="25"/>
      <c r="J294" s="25"/>
      <c r="K294" s="25"/>
      <c r="L294" s="25"/>
      <c r="M294" s="25"/>
      <c r="N294" s="25"/>
      <c r="R294" s="20"/>
      <c r="S294" s="25"/>
      <c r="T294" s="25"/>
      <c r="U294" s="25"/>
      <c r="V294" s="25"/>
      <c r="W294" s="23" t="str">
        <f t="shared" si="9"/>
        <v>-</v>
      </c>
      <c r="X294" s="23" t="str">
        <f t="shared" si="9"/>
        <v>-</v>
      </c>
    </row>
    <row r="295" spans="1:24" x14ac:dyDescent="0.25">
      <c r="A295" s="25"/>
      <c r="B295" s="25"/>
      <c r="C295" s="25"/>
      <c r="D295" s="25"/>
      <c r="E295" s="25"/>
      <c r="F295" s="25"/>
      <c r="G295" s="25"/>
      <c r="H295" s="25"/>
      <c r="J295" s="25"/>
      <c r="K295" s="25"/>
      <c r="L295" s="25"/>
      <c r="M295" s="25"/>
      <c r="N295" s="25"/>
      <c r="R295" s="20"/>
      <c r="S295" s="25"/>
      <c r="T295" s="25"/>
      <c r="U295" s="25"/>
      <c r="V295" s="25"/>
      <c r="W295" s="23" t="str">
        <f t="shared" si="9"/>
        <v>-</v>
      </c>
      <c r="X295" s="23" t="str">
        <f t="shared" si="9"/>
        <v>-</v>
      </c>
    </row>
    <row r="296" spans="1:24" x14ac:dyDescent="0.25">
      <c r="A296" s="25"/>
      <c r="B296" s="25"/>
      <c r="C296" s="25"/>
      <c r="D296" s="25"/>
      <c r="E296" s="25"/>
      <c r="F296" s="25"/>
      <c r="G296" s="25"/>
      <c r="H296" s="25"/>
      <c r="J296" s="25"/>
      <c r="K296" s="25"/>
      <c r="L296" s="25"/>
      <c r="M296" s="25"/>
      <c r="N296" s="25"/>
      <c r="R296" s="20"/>
      <c r="S296" s="25"/>
      <c r="T296" s="25"/>
      <c r="U296" s="25"/>
      <c r="V296" s="25"/>
      <c r="W296" s="23" t="str">
        <f t="shared" si="9"/>
        <v>-</v>
      </c>
      <c r="X296" s="23" t="str">
        <f t="shared" si="9"/>
        <v>-</v>
      </c>
    </row>
    <row r="297" spans="1:24" x14ac:dyDescent="0.25">
      <c r="A297" s="25"/>
      <c r="B297" s="25"/>
      <c r="C297" s="25"/>
      <c r="D297" s="25"/>
      <c r="E297" s="25"/>
      <c r="F297" s="25"/>
      <c r="G297" s="25"/>
      <c r="H297" s="25"/>
      <c r="J297" s="25"/>
      <c r="K297" s="25"/>
      <c r="L297" s="25"/>
      <c r="M297" s="25"/>
      <c r="N297" s="25"/>
      <c r="R297" s="20"/>
      <c r="S297" s="25"/>
      <c r="T297" s="25"/>
      <c r="U297" s="25"/>
      <c r="V297" s="25"/>
      <c r="W297" s="23" t="str">
        <f t="shared" si="9"/>
        <v>-</v>
      </c>
      <c r="X297" s="23" t="str">
        <f t="shared" si="9"/>
        <v>-</v>
      </c>
    </row>
    <row r="298" spans="1:24" x14ac:dyDescent="0.25">
      <c r="A298" s="25"/>
      <c r="B298" s="25"/>
      <c r="C298" s="25"/>
      <c r="D298" s="25"/>
      <c r="E298" s="25"/>
      <c r="F298" s="25"/>
      <c r="G298" s="25"/>
      <c r="H298" s="25"/>
      <c r="J298" s="25"/>
      <c r="K298" s="25"/>
      <c r="L298" s="25"/>
      <c r="M298" s="25"/>
      <c r="N298" s="25"/>
      <c r="R298" s="20"/>
      <c r="S298" s="25"/>
      <c r="T298" s="25"/>
      <c r="U298" s="25"/>
      <c r="V298" s="25"/>
      <c r="W298" s="23" t="str">
        <f t="shared" si="9"/>
        <v>-</v>
      </c>
      <c r="X298" s="23" t="str">
        <f t="shared" si="9"/>
        <v>-</v>
      </c>
    </row>
    <row r="299" spans="1:24" x14ac:dyDescent="0.25">
      <c r="A299" s="25"/>
      <c r="B299" s="25"/>
      <c r="C299" s="25"/>
      <c r="D299" s="25"/>
      <c r="E299" s="25"/>
      <c r="F299" s="25"/>
      <c r="G299" s="25"/>
      <c r="H299" s="25"/>
      <c r="J299" s="25"/>
      <c r="K299" s="25"/>
      <c r="L299" s="25"/>
      <c r="M299" s="25"/>
      <c r="N299" s="25"/>
      <c r="R299" s="20"/>
      <c r="S299" s="25"/>
      <c r="T299" s="25"/>
      <c r="U299" s="25"/>
      <c r="V299" s="25"/>
      <c r="W299" s="23" t="str">
        <f t="shared" si="9"/>
        <v>-</v>
      </c>
      <c r="X299" s="23" t="str">
        <f t="shared" si="9"/>
        <v>-</v>
      </c>
    </row>
    <row r="300" spans="1:24" x14ac:dyDescent="0.25">
      <c r="A300" s="25"/>
      <c r="B300" s="25"/>
      <c r="C300" s="25"/>
      <c r="D300" s="25"/>
      <c r="E300" s="25"/>
      <c r="F300" s="25"/>
      <c r="G300" s="25"/>
      <c r="H300" s="25"/>
      <c r="J300" s="25"/>
      <c r="K300" s="25"/>
      <c r="L300" s="25"/>
      <c r="M300" s="25"/>
      <c r="N300" s="25"/>
      <c r="R300" s="20"/>
      <c r="S300" s="25"/>
      <c r="T300" s="25"/>
      <c r="U300" s="25"/>
      <c r="V300" s="25"/>
      <c r="W300" s="23" t="str">
        <f t="shared" si="9"/>
        <v>-</v>
      </c>
      <c r="X300" s="23" t="str">
        <f t="shared" si="9"/>
        <v>-</v>
      </c>
    </row>
    <row r="301" spans="1:24" x14ac:dyDescent="0.25">
      <c r="A301" s="25"/>
      <c r="B301" s="25"/>
      <c r="C301" s="25"/>
      <c r="D301" s="25"/>
      <c r="E301" s="25"/>
      <c r="F301" s="25"/>
      <c r="G301" s="25"/>
      <c r="H301" s="25"/>
      <c r="J301" s="25"/>
      <c r="K301" s="25"/>
      <c r="L301" s="25"/>
      <c r="M301" s="25"/>
      <c r="N301" s="25"/>
      <c r="R301" s="20"/>
      <c r="S301" s="25"/>
      <c r="T301" s="25"/>
      <c r="U301" s="25"/>
      <c r="V301" s="25"/>
      <c r="W301" s="23" t="str">
        <f t="shared" si="9"/>
        <v>-</v>
      </c>
      <c r="X301" s="23" t="str">
        <f t="shared" si="9"/>
        <v>-</v>
      </c>
    </row>
    <row r="302" spans="1:24" x14ac:dyDescent="0.25">
      <c r="A302" s="25"/>
      <c r="B302" s="25"/>
      <c r="C302" s="25"/>
      <c r="D302" s="25"/>
      <c r="E302" s="25"/>
      <c r="F302" s="25"/>
      <c r="G302" s="25"/>
      <c r="H302" s="25"/>
      <c r="J302" s="25"/>
      <c r="K302" s="25"/>
      <c r="L302" s="25"/>
      <c r="M302" s="25"/>
      <c r="N302" s="25"/>
      <c r="R302" s="20"/>
      <c r="S302" s="25"/>
      <c r="T302" s="25"/>
      <c r="U302" s="25"/>
      <c r="V302" s="25"/>
      <c r="W302" s="23" t="str">
        <f t="shared" si="9"/>
        <v>-</v>
      </c>
      <c r="X302" s="23" t="str">
        <f t="shared" si="9"/>
        <v>-</v>
      </c>
    </row>
    <row r="303" spans="1:24" x14ac:dyDescent="0.25">
      <c r="A303" s="25"/>
      <c r="B303" s="25"/>
      <c r="C303" s="25"/>
      <c r="D303" s="25"/>
      <c r="E303" s="25"/>
      <c r="F303" s="25"/>
      <c r="G303" s="25"/>
      <c r="H303" s="25"/>
      <c r="J303" s="25"/>
      <c r="K303" s="25"/>
      <c r="L303" s="25"/>
      <c r="M303" s="25"/>
      <c r="N303" s="25"/>
      <c r="R303" s="20"/>
      <c r="S303" s="25"/>
      <c r="T303" s="25"/>
      <c r="U303" s="25"/>
      <c r="V303" s="25"/>
      <c r="W303" s="23" t="str">
        <f t="shared" si="9"/>
        <v>-</v>
      </c>
      <c r="X303" s="23" t="str">
        <f t="shared" si="9"/>
        <v>-</v>
      </c>
    </row>
    <row r="304" spans="1:24" x14ac:dyDescent="0.25">
      <c r="A304" s="25"/>
      <c r="B304" s="25"/>
      <c r="C304" s="25"/>
      <c r="D304" s="25"/>
      <c r="E304" s="25"/>
      <c r="F304" s="25"/>
      <c r="G304" s="25"/>
      <c r="H304" s="25"/>
      <c r="J304" s="25"/>
      <c r="K304" s="25"/>
      <c r="L304" s="25"/>
      <c r="M304" s="25"/>
      <c r="N304" s="25"/>
      <c r="R304" s="20"/>
      <c r="S304" s="25"/>
      <c r="T304" s="25"/>
      <c r="U304" s="25"/>
      <c r="V304" s="25"/>
      <c r="W304" s="23" t="str">
        <f t="shared" si="9"/>
        <v>-</v>
      </c>
      <c r="X304" s="23" t="str">
        <f t="shared" si="9"/>
        <v>-</v>
      </c>
    </row>
    <row r="305" spans="1:24" x14ac:dyDescent="0.25">
      <c r="A305" s="25"/>
      <c r="B305" s="25"/>
      <c r="C305" s="25"/>
      <c r="D305" s="25"/>
      <c r="E305" s="25"/>
      <c r="F305" s="25"/>
      <c r="G305" s="25"/>
      <c r="H305" s="25"/>
      <c r="J305" s="25"/>
      <c r="K305" s="25"/>
      <c r="L305" s="25"/>
      <c r="M305" s="25"/>
      <c r="N305" s="25"/>
      <c r="R305" s="20"/>
      <c r="S305" s="25"/>
      <c r="T305" s="25"/>
      <c r="U305" s="25"/>
      <c r="V305" s="25"/>
      <c r="W305" s="23" t="str">
        <f t="shared" si="9"/>
        <v>-</v>
      </c>
      <c r="X305" s="23" t="str">
        <f t="shared" si="9"/>
        <v>-</v>
      </c>
    </row>
    <row r="306" spans="1:24" x14ac:dyDescent="0.25">
      <c r="A306" s="25"/>
      <c r="B306" s="25"/>
      <c r="C306" s="25"/>
      <c r="D306" s="25"/>
      <c r="E306" s="25"/>
      <c r="F306" s="25"/>
      <c r="G306" s="25"/>
      <c r="H306" s="25"/>
      <c r="J306" s="25"/>
      <c r="K306" s="25"/>
      <c r="L306" s="25"/>
      <c r="M306" s="25"/>
      <c r="N306" s="25"/>
      <c r="R306" s="20"/>
      <c r="S306" s="25"/>
      <c r="T306" s="25"/>
      <c r="U306" s="25"/>
      <c r="V306" s="25"/>
      <c r="W306" s="23" t="str">
        <f t="shared" si="9"/>
        <v>-</v>
      </c>
      <c r="X306" s="23" t="str">
        <f t="shared" si="9"/>
        <v>-</v>
      </c>
    </row>
    <row r="307" spans="1:24" x14ac:dyDescent="0.25">
      <c r="A307" s="25"/>
      <c r="B307" s="25"/>
      <c r="C307" s="25"/>
      <c r="D307" s="25"/>
      <c r="E307" s="25"/>
      <c r="F307" s="25"/>
      <c r="G307" s="25"/>
      <c r="H307" s="25"/>
      <c r="J307" s="25"/>
      <c r="K307" s="25"/>
      <c r="L307" s="25"/>
      <c r="M307" s="25"/>
      <c r="N307" s="25"/>
      <c r="R307" s="20"/>
      <c r="S307" s="25"/>
      <c r="T307" s="25"/>
      <c r="U307" s="25"/>
      <c r="V307" s="25"/>
      <c r="W307" s="23" t="str">
        <f t="shared" si="9"/>
        <v>-</v>
      </c>
      <c r="X307" s="23" t="str">
        <f t="shared" si="9"/>
        <v>-</v>
      </c>
    </row>
    <row r="308" spans="1:24" x14ac:dyDescent="0.25">
      <c r="A308" s="25"/>
      <c r="B308" s="25"/>
      <c r="C308" s="25"/>
      <c r="D308" s="25"/>
      <c r="E308" s="25"/>
      <c r="F308" s="25"/>
      <c r="G308" s="25"/>
      <c r="H308" s="25"/>
      <c r="J308" s="25"/>
      <c r="K308" s="25"/>
      <c r="L308" s="25"/>
      <c r="M308" s="25"/>
      <c r="N308" s="25"/>
      <c r="R308" s="20"/>
      <c r="S308" s="25"/>
      <c r="T308" s="25"/>
      <c r="U308" s="25"/>
      <c r="V308" s="25"/>
      <c r="W308" s="23" t="str">
        <f t="shared" si="9"/>
        <v>-</v>
      </c>
      <c r="X308" s="23" t="str">
        <f t="shared" si="9"/>
        <v>-</v>
      </c>
    </row>
    <row r="309" spans="1:24" x14ac:dyDescent="0.25">
      <c r="A309" s="25"/>
      <c r="B309" s="25"/>
      <c r="C309" s="25"/>
      <c r="D309" s="25"/>
      <c r="E309" s="25"/>
      <c r="F309" s="25"/>
      <c r="G309" s="25"/>
      <c r="H309" s="25"/>
      <c r="J309" s="25"/>
      <c r="K309" s="25"/>
      <c r="L309" s="25"/>
      <c r="M309" s="25"/>
      <c r="N309" s="25"/>
      <c r="R309" s="20"/>
      <c r="S309" s="25"/>
      <c r="T309" s="25"/>
      <c r="U309" s="25"/>
      <c r="V309" s="25"/>
      <c r="W309" s="23" t="str">
        <f t="shared" si="9"/>
        <v>-</v>
      </c>
      <c r="X309" s="23" t="str">
        <f t="shared" si="9"/>
        <v>-</v>
      </c>
    </row>
    <row r="310" spans="1:24" x14ac:dyDescent="0.25">
      <c r="A310" s="25"/>
      <c r="B310" s="25"/>
      <c r="C310" s="25"/>
      <c r="D310" s="25"/>
      <c r="E310" s="25"/>
      <c r="F310" s="25"/>
      <c r="G310" s="25"/>
      <c r="H310" s="25"/>
      <c r="J310" s="25"/>
      <c r="K310" s="25"/>
      <c r="L310" s="25"/>
      <c r="M310" s="25"/>
      <c r="N310" s="25"/>
      <c r="R310" s="20"/>
      <c r="S310" s="25"/>
      <c r="T310" s="25"/>
      <c r="U310" s="25"/>
      <c r="V310" s="25"/>
      <c r="W310" s="23" t="str">
        <f t="shared" si="9"/>
        <v>-</v>
      </c>
      <c r="X310" s="23" t="str">
        <f t="shared" si="9"/>
        <v>-</v>
      </c>
    </row>
    <row r="311" spans="1:24" x14ac:dyDescent="0.25">
      <c r="A311" s="25"/>
      <c r="B311" s="25"/>
      <c r="C311" s="25"/>
      <c r="D311" s="25"/>
      <c r="E311" s="25"/>
      <c r="F311" s="25"/>
      <c r="G311" s="25"/>
      <c r="H311" s="25"/>
      <c r="J311" s="25"/>
      <c r="K311" s="25"/>
      <c r="L311" s="25"/>
      <c r="M311" s="25"/>
      <c r="N311" s="25"/>
      <c r="R311" s="20"/>
      <c r="S311" s="25"/>
      <c r="T311" s="25"/>
      <c r="U311" s="25"/>
      <c r="V311" s="25"/>
      <c r="W311" s="23" t="str">
        <f t="shared" si="9"/>
        <v>-</v>
      </c>
      <c r="X311" s="23" t="str">
        <f t="shared" si="9"/>
        <v>-</v>
      </c>
    </row>
    <row r="312" spans="1:24" x14ac:dyDescent="0.25">
      <c r="A312" s="25"/>
      <c r="B312" s="25"/>
      <c r="C312" s="25"/>
      <c r="D312" s="25"/>
      <c r="E312" s="25"/>
      <c r="F312" s="25"/>
      <c r="G312" s="25"/>
      <c r="H312" s="25"/>
      <c r="J312" s="25"/>
      <c r="K312" s="25"/>
      <c r="L312" s="25"/>
      <c r="M312" s="25"/>
      <c r="N312" s="25"/>
      <c r="R312" s="20"/>
      <c r="S312" s="25"/>
      <c r="T312" s="25"/>
      <c r="U312" s="25"/>
      <c r="V312" s="25"/>
      <c r="W312" s="23" t="str">
        <f t="shared" si="9"/>
        <v>-</v>
      </c>
      <c r="X312" s="23" t="str">
        <f t="shared" si="9"/>
        <v>-</v>
      </c>
    </row>
    <row r="313" spans="1:24" x14ac:dyDescent="0.25">
      <c r="A313" s="25"/>
      <c r="B313" s="25"/>
      <c r="C313" s="25"/>
      <c r="D313" s="25"/>
      <c r="E313" s="25"/>
      <c r="F313" s="25"/>
      <c r="G313" s="25"/>
      <c r="H313" s="25"/>
      <c r="J313" s="25"/>
      <c r="K313" s="25"/>
      <c r="L313" s="25"/>
      <c r="M313" s="25"/>
      <c r="N313" s="25"/>
      <c r="R313" s="20"/>
      <c r="S313" s="25"/>
      <c r="T313" s="25"/>
      <c r="U313" s="25"/>
      <c r="V313" s="25"/>
      <c r="W313" s="23" t="str">
        <f t="shared" si="9"/>
        <v>-</v>
      </c>
      <c r="X313" s="23" t="str">
        <f t="shared" si="9"/>
        <v>-</v>
      </c>
    </row>
    <row r="314" spans="1:24" x14ac:dyDescent="0.25">
      <c r="A314" s="25"/>
      <c r="B314" s="25"/>
      <c r="C314" s="25"/>
      <c r="D314" s="25"/>
      <c r="E314" s="25"/>
      <c r="F314" s="25"/>
      <c r="G314" s="25"/>
      <c r="H314" s="25"/>
      <c r="J314" s="25"/>
      <c r="K314" s="25"/>
      <c r="L314" s="25"/>
      <c r="M314" s="25"/>
      <c r="N314" s="25"/>
      <c r="R314" s="20"/>
      <c r="S314" s="25"/>
      <c r="T314" s="25"/>
      <c r="U314" s="25"/>
      <c r="V314" s="25"/>
      <c r="W314" s="23" t="str">
        <f t="shared" si="9"/>
        <v>-</v>
      </c>
      <c r="X314" s="23" t="str">
        <f t="shared" si="9"/>
        <v>-</v>
      </c>
    </row>
    <row r="315" spans="1:24" x14ac:dyDescent="0.25">
      <c r="A315" s="25"/>
      <c r="B315" s="25"/>
      <c r="C315" s="25"/>
      <c r="D315" s="25"/>
      <c r="E315" s="25"/>
      <c r="F315" s="25"/>
      <c r="G315" s="25"/>
      <c r="H315" s="25"/>
      <c r="J315" s="25"/>
      <c r="K315" s="25"/>
      <c r="L315" s="25"/>
      <c r="M315" s="25"/>
      <c r="N315" s="25"/>
      <c r="R315" s="20"/>
      <c r="S315" s="25"/>
      <c r="T315" s="25"/>
      <c r="U315" s="25"/>
      <c r="V315" s="25"/>
      <c r="W315" s="23" t="str">
        <f t="shared" si="9"/>
        <v>-</v>
      </c>
      <c r="X315" s="23" t="str">
        <f t="shared" si="9"/>
        <v>-</v>
      </c>
    </row>
    <row r="316" spans="1:24" x14ac:dyDescent="0.25">
      <c r="A316" s="25"/>
      <c r="B316" s="25"/>
      <c r="C316" s="25"/>
      <c r="D316" s="25"/>
      <c r="E316" s="25"/>
      <c r="F316" s="25"/>
      <c r="G316" s="25"/>
      <c r="H316" s="25"/>
      <c r="J316" s="25"/>
      <c r="K316" s="25"/>
      <c r="L316" s="25"/>
      <c r="M316" s="25"/>
      <c r="N316" s="25"/>
      <c r="R316" s="20"/>
      <c r="S316" s="25"/>
      <c r="T316" s="25"/>
      <c r="U316" s="25"/>
      <c r="V316" s="25"/>
      <c r="W316" s="23" t="str">
        <f t="shared" si="9"/>
        <v>-</v>
      </c>
      <c r="X316" s="23" t="str">
        <f t="shared" si="9"/>
        <v>-</v>
      </c>
    </row>
    <row r="317" spans="1:24" x14ac:dyDescent="0.25">
      <c r="A317" s="25"/>
      <c r="B317" s="25"/>
      <c r="C317" s="25"/>
      <c r="D317" s="25"/>
      <c r="E317" s="25"/>
      <c r="F317" s="25"/>
      <c r="G317" s="25"/>
      <c r="H317" s="25"/>
      <c r="J317" s="25"/>
      <c r="K317" s="25"/>
      <c r="L317" s="25"/>
      <c r="M317" s="25"/>
      <c r="N317" s="25"/>
      <c r="R317" s="20"/>
      <c r="S317" s="25"/>
      <c r="T317" s="25"/>
      <c r="U317" s="25"/>
      <c r="V317" s="25"/>
      <c r="W317" s="23" t="str">
        <f t="shared" si="9"/>
        <v>-</v>
      </c>
      <c r="X317" s="23" t="str">
        <f t="shared" si="9"/>
        <v>-</v>
      </c>
    </row>
    <row r="318" spans="1:24" x14ac:dyDescent="0.25">
      <c r="A318" s="25"/>
      <c r="B318" s="25"/>
      <c r="C318" s="25"/>
      <c r="D318" s="25"/>
      <c r="E318" s="25"/>
      <c r="F318" s="25"/>
      <c r="G318" s="25"/>
      <c r="H318" s="25"/>
      <c r="J318" s="25"/>
      <c r="K318" s="25"/>
      <c r="L318" s="25"/>
      <c r="M318" s="25"/>
      <c r="N318" s="25"/>
      <c r="R318" s="20"/>
      <c r="S318" s="25"/>
      <c r="T318" s="25"/>
      <c r="U318" s="25"/>
      <c r="V318" s="25"/>
      <c r="W318" s="23" t="str">
        <f t="shared" si="9"/>
        <v>-</v>
      </c>
      <c r="X318" s="23" t="str">
        <f t="shared" si="9"/>
        <v>-</v>
      </c>
    </row>
    <row r="319" spans="1:24" x14ac:dyDescent="0.25">
      <c r="A319" s="25"/>
      <c r="B319" s="25"/>
      <c r="C319" s="25"/>
      <c r="D319" s="25"/>
      <c r="E319" s="25"/>
      <c r="F319" s="25"/>
      <c r="G319" s="25"/>
      <c r="H319" s="25"/>
      <c r="J319" s="25"/>
      <c r="K319" s="25"/>
      <c r="L319" s="25"/>
      <c r="M319" s="25"/>
      <c r="N319" s="25"/>
      <c r="R319" s="20"/>
      <c r="S319" s="25"/>
      <c r="T319" s="25"/>
      <c r="U319" s="25"/>
      <c r="V319" s="25"/>
      <c r="W319" s="23" t="str">
        <f t="shared" si="9"/>
        <v>-</v>
      </c>
      <c r="X319" s="23" t="str">
        <f t="shared" si="9"/>
        <v>-</v>
      </c>
    </row>
    <row r="320" spans="1:24" x14ac:dyDescent="0.25">
      <c r="A320" s="25"/>
      <c r="B320" s="25"/>
      <c r="C320" s="25"/>
      <c r="D320" s="25"/>
      <c r="E320" s="25"/>
      <c r="F320" s="25"/>
      <c r="G320" s="25"/>
      <c r="H320" s="25"/>
      <c r="J320" s="25"/>
      <c r="K320" s="25"/>
      <c r="L320" s="25"/>
      <c r="M320" s="25"/>
      <c r="N320" s="25"/>
      <c r="R320" s="20"/>
      <c r="S320" s="25"/>
      <c r="T320" s="25"/>
      <c r="U320" s="25"/>
      <c r="V320" s="25"/>
      <c r="W320" s="23" t="str">
        <f t="shared" si="9"/>
        <v>-</v>
      </c>
      <c r="X320" s="23" t="str">
        <f t="shared" si="9"/>
        <v>-</v>
      </c>
    </row>
    <row r="321" spans="1:24" x14ac:dyDescent="0.25">
      <c r="A321" s="25"/>
      <c r="B321" s="25"/>
      <c r="C321" s="25"/>
      <c r="D321" s="25"/>
      <c r="E321" s="25"/>
      <c r="F321" s="25"/>
      <c r="G321" s="25"/>
      <c r="H321" s="25"/>
      <c r="J321" s="25"/>
      <c r="K321" s="25"/>
      <c r="L321" s="25"/>
      <c r="M321" s="25"/>
      <c r="N321" s="25"/>
      <c r="R321" s="20"/>
      <c r="S321" s="25"/>
      <c r="T321" s="25"/>
      <c r="U321" s="25"/>
      <c r="V321" s="25"/>
      <c r="W321" s="23" t="str">
        <f t="shared" si="9"/>
        <v>-</v>
      </c>
      <c r="X321" s="23" t="str">
        <f t="shared" si="9"/>
        <v>-</v>
      </c>
    </row>
    <row r="322" spans="1:24" x14ac:dyDescent="0.25">
      <c r="A322" s="25"/>
      <c r="B322" s="25"/>
      <c r="C322" s="25"/>
      <c r="D322" s="25"/>
      <c r="E322" s="25"/>
      <c r="F322" s="25"/>
      <c r="G322" s="25"/>
      <c r="H322" s="25"/>
      <c r="J322" s="25"/>
      <c r="K322" s="25"/>
      <c r="L322" s="25"/>
      <c r="M322" s="25"/>
      <c r="N322" s="25"/>
      <c r="R322" s="20"/>
      <c r="S322" s="25"/>
      <c r="T322" s="25"/>
      <c r="U322" s="25"/>
      <c r="V322" s="25"/>
      <c r="W322" s="23" t="str">
        <f t="shared" si="9"/>
        <v>-</v>
      </c>
      <c r="X322" s="23" t="str">
        <f t="shared" si="9"/>
        <v>-</v>
      </c>
    </row>
    <row r="323" spans="1:24" x14ac:dyDescent="0.25">
      <c r="A323" s="25"/>
      <c r="B323" s="25"/>
      <c r="C323" s="25"/>
      <c r="D323" s="25"/>
      <c r="E323" s="25"/>
      <c r="F323" s="25"/>
      <c r="G323" s="25"/>
      <c r="H323" s="25"/>
      <c r="J323" s="25"/>
      <c r="K323" s="25"/>
      <c r="L323" s="25"/>
      <c r="M323" s="25"/>
      <c r="N323" s="25"/>
      <c r="R323" s="20"/>
      <c r="S323" s="25"/>
      <c r="T323" s="25"/>
      <c r="U323" s="25"/>
      <c r="V323" s="25"/>
      <c r="W323" s="23" t="str">
        <f t="shared" si="9"/>
        <v>-</v>
      </c>
      <c r="X323" s="23" t="str">
        <f t="shared" si="9"/>
        <v>-</v>
      </c>
    </row>
    <row r="324" spans="1:24" x14ac:dyDescent="0.25">
      <c r="A324" s="25"/>
      <c r="B324" s="25"/>
      <c r="C324" s="25"/>
      <c r="D324" s="25"/>
      <c r="E324" s="25"/>
      <c r="F324" s="25"/>
      <c r="G324" s="25"/>
      <c r="H324" s="25"/>
      <c r="J324" s="25"/>
      <c r="K324" s="25"/>
      <c r="L324" s="25"/>
      <c r="M324" s="25"/>
      <c r="N324" s="25"/>
      <c r="R324" s="20"/>
      <c r="S324" s="25"/>
      <c r="T324" s="25"/>
      <c r="U324" s="25"/>
      <c r="V324" s="25"/>
      <c r="W324" s="23" t="str">
        <f t="shared" si="9"/>
        <v>-</v>
      </c>
      <c r="X324" s="23" t="str">
        <f t="shared" si="9"/>
        <v>-</v>
      </c>
    </row>
    <row r="325" spans="1:24" x14ac:dyDescent="0.25">
      <c r="A325" s="25"/>
      <c r="B325" s="25"/>
      <c r="C325" s="25"/>
      <c r="D325" s="25"/>
      <c r="E325" s="25"/>
      <c r="F325" s="25"/>
      <c r="G325" s="25"/>
      <c r="H325" s="25"/>
      <c r="J325" s="25"/>
      <c r="K325" s="25"/>
      <c r="L325" s="25"/>
      <c r="M325" s="25"/>
      <c r="N325" s="25"/>
      <c r="R325" s="20"/>
      <c r="S325" s="25"/>
      <c r="T325" s="25"/>
      <c r="U325" s="25"/>
      <c r="V325" s="25"/>
      <c r="W325" s="23" t="str">
        <f t="shared" si="9"/>
        <v>-</v>
      </c>
      <c r="X325" s="23" t="str">
        <f t="shared" si="9"/>
        <v>-</v>
      </c>
    </row>
    <row r="326" spans="1:24" x14ac:dyDescent="0.25">
      <c r="A326" s="25"/>
      <c r="B326" s="25"/>
      <c r="C326" s="25"/>
      <c r="D326" s="25"/>
      <c r="E326" s="25"/>
      <c r="F326" s="25"/>
      <c r="G326" s="25"/>
      <c r="H326" s="25"/>
      <c r="J326" s="25"/>
      <c r="K326" s="25"/>
      <c r="L326" s="25"/>
      <c r="M326" s="25"/>
      <c r="N326" s="25"/>
      <c r="R326" s="20"/>
      <c r="S326" s="25"/>
      <c r="T326" s="25"/>
      <c r="U326" s="25"/>
      <c r="V326" s="25"/>
      <c r="W326" s="23" t="str">
        <f t="shared" si="9"/>
        <v>-</v>
      </c>
      <c r="X326" s="23" t="str">
        <f t="shared" si="9"/>
        <v>-</v>
      </c>
    </row>
    <row r="327" spans="1:24" x14ac:dyDescent="0.25">
      <c r="A327" s="25"/>
      <c r="B327" s="25"/>
      <c r="C327" s="25"/>
      <c r="D327" s="25"/>
      <c r="E327" s="25"/>
      <c r="F327" s="25"/>
      <c r="G327" s="25"/>
      <c r="H327" s="25"/>
      <c r="J327" s="25"/>
      <c r="K327" s="25"/>
      <c r="L327" s="25"/>
      <c r="M327" s="25"/>
      <c r="N327" s="25"/>
      <c r="R327" s="20"/>
      <c r="S327" s="25"/>
      <c r="T327" s="25"/>
      <c r="U327" s="25"/>
      <c r="V327" s="25"/>
      <c r="W327" s="23" t="str">
        <f t="shared" ref="W327:X390" si="10">IF((J327+L327/$X$6)&gt;0,(J327+L327/$X$6),"-")</f>
        <v>-</v>
      </c>
      <c r="X327" s="23" t="str">
        <f t="shared" si="10"/>
        <v>-</v>
      </c>
    </row>
    <row r="328" spans="1:24" x14ac:dyDescent="0.25">
      <c r="A328" s="25"/>
      <c r="B328" s="25"/>
      <c r="C328" s="25"/>
      <c r="D328" s="25"/>
      <c r="E328" s="25"/>
      <c r="F328" s="25"/>
      <c r="G328" s="25"/>
      <c r="H328" s="25"/>
      <c r="J328" s="25"/>
      <c r="K328" s="25"/>
      <c r="L328" s="25"/>
      <c r="M328" s="25"/>
      <c r="N328" s="25"/>
      <c r="R328" s="20"/>
      <c r="S328" s="25"/>
      <c r="T328" s="25"/>
      <c r="U328" s="25"/>
      <c r="V328" s="25"/>
      <c r="W328" s="23" t="str">
        <f t="shared" si="10"/>
        <v>-</v>
      </c>
      <c r="X328" s="23" t="str">
        <f t="shared" si="10"/>
        <v>-</v>
      </c>
    </row>
    <row r="329" spans="1:24" x14ac:dyDescent="0.25">
      <c r="A329" s="25"/>
      <c r="B329" s="25"/>
      <c r="C329" s="25"/>
      <c r="D329" s="25"/>
      <c r="E329" s="25"/>
      <c r="F329" s="25"/>
      <c r="G329" s="25"/>
      <c r="H329" s="25"/>
      <c r="J329" s="25"/>
      <c r="K329" s="25"/>
      <c r="L329" s="25"/>
      <c r="M329" s="25"/>
      <c r="N329" s="25"/>
      <c r="R329" s="20"/>
      <c r="S329" s="25"/>
      <c r="T329" s="25"/>
      <c r="U329" s="25"/>
      <c r="V329" s="25"/>
      <c r="W329" s="23" t="str">
        <f t="shared" si="10"/>
        <v>-</v>
      </c>
      <c r="X329" s="23" t="str">
        <f t="shared" si="10"/>
        <v>-</v>
      </c>
    </row>
    <row r="330" spans="1:24" x14ac:dyDescent="0.25">
      <c r="A330" s="25"/>
      <c r="B330" s="25"/>
      <c r="C330" s="25"/>
      <c r="D330" s="25"/>
      <c r="E330" s="25"/>
      <c r="F330" s="25"/>
      <c r="G330" s="25"/>
      <c r="H330" s="25"/>
      <c r="J330" s="25"/>
      <c r="K330" s="25"/>
      <c r="L330" s="25"/>
      <c r="M330" s="25"/>
      <c r="N330" s="25"/>
      <c r="R330" s="20"/>
      <c r="S330" s="25"/>
      <c r="T330" s="25"/>
      <c r="U330" s="25"/>
      <c r="V330" s="25"/>
      <c r="W330" s="23" t="str">
        <f t="shared" si="10"/>
        <v>-</v>
      </c>
      <c r="X330" s="23" t="str">
        <f t="shared" si="10"/>
        <v>-</v>
      </c>
    </row>
    <row r="331" spans="1:24" x14ac:dyDescent="0.25">
      <c r="A331" s="25"/>
      <c r="B331" s="25"/>
      <c r="C331" s="25"/>
      <c r="D331" s="25"/>
      <c r="E331" s="25"/>
      <c r="F331" s="25"/>
      <c r="G331" s="25"/>
      <c r="H331" s="25"/>
      <c r="J331" s="25"/>
      <c r="K331" s="25"/>
      <c r="L331" s="25"/>
      <c r="M331" s="25"/>
      <c r="N331" s="25"/>
      <c r="R331" s="20"/>
      <c r="S331" s="25"/>
      <c r="T331" s="25"/>
      <c r="U331" s="25"/>
      <c r="V331" s="25"/>
      <c r="W331" s="23" t="str">
        <f t="shared" si="10"/>
        <v>-</v>
      </c>
      <c r="X331" s="23" t="str">
        <f t="shared" si="10"/>
        <v>-</v>
      </c>
    </row>
    <row r="332" spans="1:24" x14ac:dyDescent="0.25">
      <c r="A332" s="25"/>
      <c r="B332" s="25"/>
      <c r="C332" s="25"/>
      <c r="D332" s="25"/>
      <c r="E332" s="25"/>
      <c r="F332" s="25"/>
      <c r="G332" s="25"/>
      <c r="H332" s="25"/>
      <c r="J332" s="25"/>
      <c r="K332" s="25"/>
      <c r="L332" s="25"/>
      <c r="M332" s="25"/>
      <c r="N332" s="25"/>
      <c r="R332" s="20"/>
      <c r="S332" s="25"/>
      <c r="T332" s="25"/>
      <c r="U332" s="25"/>
      <c r="V332" s="25"/>
      <c r="W332" s="23" t="str">
        <f t="shared" si="10"/>
        <v>-</v>
      </c>
      <c r="X332" s="23" t="str">
        <f t="shared" si="10"/>
        <v>-</v>
      </c>
    </row>
    <row r="333" spans="1:24" x14ac:dyDescent="0.25">
      <c r="A333" s="25"/>
      <c r="B333" s="25"/>
      <c r="C333" s="25"/>
      <c r="D333" s="25"/>
      <c r="E333" s="25"/>
      <c r="F333" s="25"/>
      <c r="G333" s="25"/>
      <c r="H333" s="25"/>
      <c r="J333" s="25"/>
      <c r="K333" s="25"/>
      <c r="L333" s="25"/>
      <c r="M333" s="25"/>
      <c r="N333" s="25"/>
      <c r="R333" s="20"/>
      <c r="S333" s="25"/>
      <c r="T333" s="25"/>
      <c r="U333" s="25"/>
      <c r="V333" s="25"/>
      <c r="W333" s="23" t="str">
        <f t="shared" si="10"/>
        <v>-</v>
      </c>
      <c r="X333" s="23" t="str">
        <f t="shared" si="10"/>
        <v>-</v>
      </c>
    </row>
    <row r="334" spans="1:24" x14ac:dyDescent="0.25">
      <c r="A334" s="25"/>
      <c r="B334" s="25"/>
      <c r="C334" s="25"/>
      <c r="D334" s="25"/>
      <c r="E334" s="25"/>
      <c r="F334" s="25"/>
      <c r="G334" s="25"/>
      <c r="H334" s="25"/>
      <c r="J334" s="25"/>
      <c r="K334" s="25"/>
      <c r="L334" s="25"/>
      <c r="M334" s="25"/>
      <c r="N334" s="25"/>
      <c r="R334" s="20"/>
      <c r="S334" s="25"/>
      <c r="T334" s="25"/>
      <c r="U334" s="25"/>
      <c r="V334" s="25"/>
      <c r="W334" s="23" t="str">
        <f t="shared" si="10"/>
        <v>-</v>
      </c>
      <c r="X334" s="23" t="str">
        <f t="shared" si="10"/>
        <v>-</v>
      </c>
    </row>
    <row r="335" spans="1:24" x14ac:dyDescent="0.25">
      <c r="A335" s="25"/>
      <c r="B335" s="25"/>
      <c r="C335" s="25"/>
      <c r="D335" s="25"/>
      <c r="E335" s="25"/>
      <c r="F335" s="25"/>
      <c r="G335" s="25"/>
      <c r="H335" s="25"/>
      <c r="J335" s="25"/>
      <c r="K335" s="25"/>
      <c r="L335" s="25"/>
      <c r="M335" s="25"/>
      <c r="N335" s="25"/>
      <c r="R335" s="20"/>
      <c r="S335" s="25"/>
      <c r="T335" s="25"/>
      <c r="U335" s="25"/>
      <c r="V335" s="25"/>
      <c r="W335" s="23" t="str">
        <f t="shared" si="10"/>
        <v>-</v>
      </c>
      <c r="X335" s="23" t="str">
        <f t="shared" si="10"/>
        <v>-</v>
      </c>
    </row>
    <row r="336" spans="1:24" x14ac:dyDescent="0.25">
      <c r="A336" s="25"/>
      <c r="B336" s="25"/>
      <c r="C336" s="25"/>
      <c r="D336" s="25"/>
      <c r="E336" s="25"/>
      <c r="F336" s="25"/>
      <c r="G336" s="25"/>
      <c r="H336" s="25"/>
      <c r="J336" s="25"/>
      <c r="K336" s="25"/>
      <c r="L336" s="25"/>
      <c r="M336" s="25"/>
      <c r="N336" s="25"/>
      <c r="R336" s="20"/>
      <c r="S336" s="25"/>
      <c r="T336" s="25"/>
      <c r="U336" s="25"/>
      <c r="V336" s="25"/>
      <c r="W336" s="23" t="str">
        <f t="shared" si="10"/>
        <v>-</v>
      </c>
      <c r="X336" s="23" t="str">
        <f t="shared" si="10"/>
        <v>-</v>
      </c>
    </row>
    <row r="337" spans="1:24" x14ac:dyDescent="0.25">
      <c r="A337" s="25"/>
      <c r="B337" s="25"/>
      <c r="C337" s="25"/>
      <c r="D337" s="25"/>
      <c r="E337" s="25"/>
      <c r="F337" s="25"/>
      <c r="G337" s="25"/>
      <c r="H337" s="25"/>
      <c r="J337" s="25"/>
      <c r="K337" s="25"/>
      <c r="L337" s="25"/>
      <c r="M337" s="25"/>
      <c r="N337" s="25"/>
      <c r="R337" s="20"/>
      <c r="S337" s="25"/>
      <c r="T337" s="25"/>
      <c r="U337" s="25"/>
      <c r="V337" s="25"/>
      <c r="W337" s="23" t="str">
        <f t="shared" si="10"/>
        <v>-</v>
      </c>
      <c r="X337" s="23" t="str">
        <f t="shared" si="10"/>
        <v>-</v>
      </c>
    </row>
    <row r="338" spans="1:24" x14ac:dyDescent="0.25">
      <c r="A338" s="25"/>
      <c r="B338" s="25"/>
      <c r="C338" s="25"/>
      <c r="D338" s="25"/>
      <c r="E338" s="25"/>
      <c r="F338" s="25"/>
      <c r="G338" s="25"/>
      <c r="H338" s="25"/>
      <c r="J338" s="25"/>
      <c r="K338" s="25"/>
      <c r="L338" s="25"/>
      <c r="M338" s="25"/>
      <c r="N338" s="25"/>
      <c r="R338" s="20"/>
      <c r="S338" s="25"/>
      <c r="T338" s="25"/>
      <c r="U338" s="25"/>
      <c r="V338" s="25"/>
      <c r="W338" s="23" t="str">
        <f t="shared" si="10"/>
        <v>-</v>
      </c>
      <c r="X338" s="23" t="str">
        <f t="shared" si="10"/>
        <v>-</v>
      </c>
    </row>
    <row r="339" spans="1:24" x14ac:dyDescent="0.25">
      <c r="A339" s="25"/>
      <c r="B339" s="25"/>
      <c r="C339" s="25"/>
      <c r="D339" s="25"/>
      <c r="E339" s="25"/>
      <c r="F339" s="25"/>
      <c r="G339" s="25"/>
      <c r="H339" s="25"/>
      <c r="J339" s="25"/>
      <c r="K339" s="25"/>
      <c r="L339" s="25"/>
      <c r="M339" s="25"/>
      <c r="N339" s="25"/>
      <c r="R339" s="20"/>
      <c r="S339" s="25"/>
      <c r="T339" s="25"/>
      <c r="U339" s="25"/>
      <c r="V339" s="25"/>
      <c r="W339" s="23" t="str">
        <f t="shared" si="10"/>
        <v>-</v>
      </c>
      <c r="X339" s="23" t="str">
        <f t="shared" si="10"/>
        <v>-</v>
      </c>
    </row>
    <row r="340" spans="1:24" x14ac:dyDescent="0.25">
      <c r="A340" s="25"/>
      <c r="B340" s="25"/>
      <c r="C340" s="25"/>
      <c r="D340" s="25"/>
      <c r="E340" s="25"/>
      <c r="F340" s="25"/>
      <c r="G340" s="25"/>
      <c r="H340" s="25"/>
      <c r="J340" s="25"/>
      <c r="K340" s="25"/>
      <c r="L340" s="25"/>
      <c r="M340" s="25"/>
      <c r="N340" s="25"/>
      <c r="R340" s="20"/>
      <c r="S340" s="25"/>
      <c r="T340" s="25"/>
      <c r="U340" s="25"/>
      <c r="V340" s="25"/>
      <c r="W340" s="23" t="str">
        <f t="shared" si="10"/>
        <v>-</v>
      </c>
      <c r="X340" s="23" t="str">
        <f t="shared" si="10"/>
        <v>-</v>
      </c>
    </row>
    <row r="341" spans="1:24" x14ac:dyDescent="0.25">
      <c r="A341" s="25"/>
      <c r="B341" s="25"/>
      <c r="C341" s="25"/>
      <c r="D341" s="25"/>
      <c r="E341" s="25"/>
      <c r="F341" s="25"/>
      <c r="G341" s="25"/>
      <c r="H341" s="25"/>
      <c r="J341" s="25"/>
      <c r="K341" s="25"/>
      <c r="L341" s="25"/>
      <c r="M341" s="25"/>
      <c r="N341" s="25"/>
      <c r="R341" s="20"/>
      <c r="S341" s="25"/>
      <c r="T341" s="25"/>
      <c r="U341" s="25"/>
      <c r="V341" s="25"/>
      <c r="W341" s="23" t="str">
        <f t="shared" si="10"/>
        <v>-</v>
      </c>
      <c r="X341" s="23" t="str">
        <f t="shared" si="10"/>
        <v>-</v>
      </c>
    </row>
    <row r="342" spans="1:24" x14ac:dyDescent="0.25">
      <c r="A342" s="25"/>
      <c r="B342" s="25"/>
      <c r="C342" s="25"/>
      <c r="D342" s="25"/>
      <c r="E342" s="25"/>
      <c r="F342" s="25"/>
      <c r="G342" s="25"/>
      <c r="H342" s="25"/>
      <c r="J342" s="25"/>
      <c r="K342" s="25"/>
      <c r="L342" s="25"/>
      <c r="M342" s="25"/>
      <c r="N342" s="25"/>
      <c r="R342" s="20"/>
      <c r="S342" s="25"/>
      <c r="T342" s="25"/>
      <c r="U342" s="25"/>
      <c r="V342" s="25"/>
      <c r="W342" s="23" t="str">
        <f t="shared" si="10"/>
        <v>-</v>
      </c>
      <c r="X342" s="23" t="str">
        <f t="shared" si="10"/>
        <v>-</v>
      </c>
    </row>
    <row r="343" spans="1:24" x14ac:dyDescent="0.25">
      <c r="A343" s="25"/>
      <c r="B343" s="25"/>
      <c r="C343" s="25"/>
      <c r="D343" s="25"/>
      <c r="E343" s="25"/>
      <c r="F343" s="25"/>
      <c r="G343" s="25"/>
      <c r="H343" s="25"/>
      <c r="J343" s="25"/>
      <c r="K343" s="25"/>
      <c r="L343" s="25"/>
      <c r="M343" s="25"/>
      <c r="N343" s="25"/>
      <c r="R343" s="20"/>
      <c r="S343" s="25"/>
      <c r="T343" s="25"/>
      <c r="U343" s="25"/>
      <c r="V343" s="25"/>
      <c r="W343" s="23" t="str">
        <f t="shared" si="10"/>
        <v>-</v>
      </c>
      <c r="X343" s="23" t="str">
        <f t="shared" si="10"/>
        <v>-</v>
      </c>
    </row>
    <row r="344" spans="1:24" x14ac:dyDescent="0.25">
      <c r="A344" s="25"/>
      <c r="B344" s="25"/>
      <c r="C344" s="25"/>
      <c r="D344" s="25"/>
      <c r="E344" s="25"/>
      <c r="F344" s="25"/>
      <c r="G344" s="25"/>
      <c r="H344" s="25"/>
      <c r="J344" s="25"/>
      <c r="K344" s="25"/>
      <c r="L344" s="25"/>
      <c r="M344" s="25"/>
      <c r="N344" s="25"/>
      <c r="R344" s="20"/>
      <c r="S344" s="25"/>
      <c r="T344" s="25"/>
      <c r="U344" s="25"/>
      <c r="V344" s="25"/>
      <c r="W344" s="23" t="str">
        <f t="shared" si="10"/>
        <v>-</v>
      </c>
      <c r="X344" s="23" t="str">
        <f t="shared" si="10"/>
        <v>-</v>
      </c>
    </row>
    <row r="345" spans="1:24" x14ac:dyDescent="0.25">
      <c r="A345" s="25"/>
      <c r="B345" s="25"/>
      <c r="C345" s="25"/>
      <c r="D345" s="25"/>
      <c r="E345" s="25"/>
      <c r="F345" s="25"/>
      <c r="G345" s="25"/>
      <c r="H345" s="25"/>
      <c r="J345" s="25"/>
      <c r="K345" s="25"/>
      <c r="L345" s="25"/>
      <c r="M345" s="25"/>
      <c r="N345" s="25"/>
      <c r="R345" s="20"/>
      <c r="S345" s="25"/>
      <c r="T345" s="25"/>
      <c r="U345" s="25"/>
      <c r="V345" s="25"/>
      <c r="W345" s="23" t="str">
        <f t="shared" si="10"/>
        <v>-</v>
      </c>
      <c r="X345" s="23" t="str">
        <f t="shared" si="10"/>
        <v>-</v>
      </c>
    </row>
    <row r="346" spans="1:24" x14ac:dyDescent="0.25">
      <c r="A346" s="25"/>
      <c r="B346" s="25"/>
      <c r="C346" s="25"/>
      <c r="D346" s="25"/>
      <c r="E346" s="25"/>
      <c r="F346" s="25"/>
      <c r="G346" s="25"/>
      <c r="H346" s="25"/>
      <c r="J346" s="25"/>
      <c r="K346" s="25"/>
      <c r="L346" s="25"/>
      <c r="M346" s="25"/>
      <c r="N346" s="25"/>
      <c r="R346" s="20"/>
      <c r="S346" s="25"/>
      <c r="T346" s="25"/>
      <c r="U346" s="25"/>
      <c r="V346" s="25"/>
      <c r="W346" s="23" t="str">
        <f t="shared" si="10"/>
        <v>-</v>
      </c>
      <c r="X346" s="23" t="str">
        <f t="shared" si="10"/>
        <v>-</v>
      </c>
    </row>
    <row r="347" spans="1:24" x14ac:dyDescent="0.25">
      <c r="A347" s="25"/>
      <c r="B347" s="25"/>
      <c r="C347" s="25"/>
      <c r="D347" s="25"/>
      <c r="E347" s="25"/>
      <c r="F347" s="25"/>
      <c r="G347" s="25"/>
      <c r="H347" s="25"/>
      <c r="J347" s="25"/>
      <c r="K347" s="25"/>
      <c r="L347" s="25"/>
      <c r="M347" s="25"/>
      <c r="N347" s="25"/>
      <c r="R347" s="20"/>
      <c r="S347" s="25"/>
      <c r="T347" s="25"/>
      <c r="U347" s="25"/>
      <c r="V347" s="25"/>
      <c r="W347" s="23" t="str">
        <f t="shared" si="10"/>
        <v>-</v>
      </c>
      <c r="X347" s="23" t="str">
        <f t="shared" si="10"/>
        <v>-</v>
      </c>
    </row>
    <row r="348" spans="1:24" x14ac:dyDescent="0.25">
      <c r="A348" s="25"/>
      <c r="B348" s="25"/>
      <c r="C348" s="25"/>
      <c r="D348" s="25"/>
      <c r="E348" s="25"/>
      <c r="F348" s="25"/>
      <c r="G348" s="25"/>
      <c r="H348" s="25"/>
      <c r="J348" s="25"/>
      <c r="K348" s="25"/>
      <c r="L348" s="25"/>
      <c r="M348" s="25"/>
      <c r="N348" s="25"/>
      <c r="R348" s="20"/>
      <c r="S348" s="25"/>
      <c r="T348" s="25"/>
      <c r="U348" s="25"/>
      <c r="V348" s="25"/>
      <c r="W348" s="23" t="str">
        <f t="shared" si="10"/>
        <v>-</v>
      </c>
      <c r="X348" s="23" t="str">
        <f t="shared" si="10"/>
        <v>-</v>
      </c>
    </row>
    <row r="349" spans="1:24" x14ac:dyDescent="0.25">
      <c r="A349" s="25"/>
      <c r="B349" s="25"/>
      <c r="C349" s="25"/>
      <c r="D349" s="25"/>
      <c r="E349" s="25"/>
      <c r="F349" s="25"/>
      <c r="G349" s="25"/>
      <c r="H349" s="25"/>
      <c r="J349" s="25"/>
      <c r="K349" s="25"/>
      <c r="L349" s="25"/>
      <c r="M349" s="25"/>
      <c r="N349" s="25"/>
      <c r="R349" s="20"/>
      <c r="S349" s="25"/>
      <c r="T349" s="25"/>
      <c r="U349" s="25"/>
      <c r="V349" s="25"/>
      <c r="W349" s="23" t="str">
        <f t="shared" si="10"/>
        <v>-</v>
      </c>
      <c r="X349" s="23" t="str">
        <f t="shared" si="10"/>
        <v>-</v>
      </c>
    </row>
    <row r="350" spans="1:24" x14ac:dyDescent="0.25">
      <c r="A350" s="25"/>
      <c r="B350" s="25"/>
      <c r="C350" s="25"/>
      <c r="D350" s="25"/>
      <c r="E350" s="25"/>
      <c r="F350" s="25"/>
      <c r="G350" s="25"/>
      <c r="H350" s="25"/>
      <c r="J350" s="25"/>
      <c r="K350" s="25"/>
      <c r="L350" s="25"/>
      <c r="M350" s="25"/>
      <c r="N350" s="25"/>
      <c r="R350" s="20"/>
      <c r="S350" s="25"/>
      <c r="T350" s="25"/>
      <c r="U350" s="25"/>
      <c r="V350" s="25"/>
      <c r="W350" s="23" t="str">
        <f t="shared" si="10"/>
        <v>-</v>
      </c>
      <c r="X350" s="23" t="str">
        <f t="shared" si="10"/>
        <v>-</v>
      </c>
    </row>
    <row r="351" spans="1:24" x14ac:dyDescent="0.25">
      <c r="A351" s="25"/>
      <c r="B351" s="25"/>
      <c r="C351" s="25"/>
      <c r="D351" s="25"/>
      <c r="E351" s="25"/>
      <c r="F351" s="25"/>
      <c r="G351" s="25"/>
      <c r="H351" s="25"/>
      <c r="J351" s="25"/>
      <c r="K351" s="25"/>
      <c r="L351" s="25"/>
      <c r="M351" s="25"/>
      <c r="N351" s="25"/>
      <c r="R351" s="20"/>
      <c r="S351" s="25"/>
      <c r="T351" s="25"/>
      <c r="U351" s="25"/>
      <c r="V351" s="25"/>
      <c r="W351" s="23" t="str">
        <f t="shared" si="10"/>
        <v>-</v>
      </c>
      <c r="X351" s="23" t="str">
        <f t="shared" si="10"/>
        <v>-</v>
      </c>
    </row>
    <row r="352" spans="1:24" x14ac:dyDescent="0.25">
      <c r="A352" s="25"/>
      <c r="B352" s="25"/>
      <c r="C352" s="25"/>
      <c r="D352" s="25"/>
      <c r="E352" s="25"/>
      <c r="F352" s="25"/>
      <c r="G352" s="25"/>
      <c r="H352" s="25"/>
      <c r="J352" s="25"/>
      <c r="K352" s="25"/>
      <c r="L352" s="25"/>
      <c r="M352" s="25"/>
      <c r="N352" s="25"/>
      <c r="R352" s="20"/>
      <c r="S352" s="25"/>
      <c r="T352" s="25"/>
      <c r="U352" s="25"/>
      <c r="V352" s="25"/>
      <c r="W352" s="23" t="str">
        <f t="shared" si="10"/>
        <v>-</v>
      </c>
      <c r="X352" s="23" t="str">
        <f t="shared" si="10"/>
        <v>-</v>
      </c>
    </row>
    <row r="353" spans="1:24" x14ac:dyDescent="0.25">
      <c r="A353" s="25"/>
      <c r="B353" s="25"/>
      <c r="C353" s="25"/>
      <c r="D353" s="25"/>
      <c r="E353" s="25"/>
      <c r="F353" s="25"/>
      <c r="G353" s="25"/>
      <c r="H353" s="25"/>
      <c r="J353" s="25"/>
      <c r="K353" s="25"/>
      <c r="L353" s="25"/>
      <c r="M353" s="25"/>
      <c r="N353" s="25"/>
      <c r="R353" s="20"/>
      <c r="S353" s="25"/>
      <c r="T353" s="25"/>
      <c r="U353" s="25"/>
      <c r="V353" s="25"/>
      <c r="W353" s="23" t="str">
        <f t="shared" si="10"/>
        <v>-</v>
      </c>
      <c r="X353" s="23" t="str">
        <f t="shared" si="10"/>
        <v>-</v>
      </c>
    </row>
    <row r="354" spans="1:24" x14ac:dyDescent="0.25">
      <c r="A354" s="25"/>
      <c r="B354" s="25"/>
      <c r="C354" s="25"/>
      <c r="D354" s="25"/>
      <c r="E354" s="25"/>
      <c r="F354" s="25"/>
      <c r="G354" s="25"/>
      <c r="H354" s="25"/>
      <c r="J354" s="25"/>
      <c r="K354" s="25"/>
      <c r="L354" s="25"/>
      <c r="M354" s="25"/>
      <c r="N354" s="25"/>
      <c r="R354" s="20"/>
      <c r="S354" s="25"/>
      <c r="T354" s="25"/>
      <c r="U354" s="25"/>
      <c r="V354" s="25"/>
      <c r="W354" s="23" t="str">
        <f t="shared" si="10"/>
        <v>-</v>
      </c>
      <c r="X354" s="23" t="str">
        <f t="shared" si="10"/>
        <v>-</v>
      </c>
    </row>
    <row r="355" spans="1:24" x14ac:dyDescent="0.25">
      <c r="A355" s="25"/>
      <c r="B355" s="25"/>
      <c r="C355" s="25"/>
      <c r="D355" s="25"/>
      <c r="E355" s="25"/>
      <c r="F355" s="25"/>
      <c r="G355" s="25"/>
      <c r="H355" s="25"/>
      <c r="J355" s="25"/>
      <c r="K355" s="25"/>
      <c r="L355" s="25"/>
      <c r="M355" s="25"/>
      <c r="N355" s="25"/>
      <c r="R355" s="20"/>
      <c r="S355" s="25"/>
      <c r="T355" s="25"/>
      <c r="U355" s="25"/>
      <c r="V355" s="25"/>
      <c r="W355" s="23" t="str">
        <f t="shared" si="10"/>
        <v>-</v>
      </c>
      <c r="X355" s="23" t="str">
        <f t="shared" si="10"/>
        <v>-</v>
      </c>
    </row>
    <row r="356" spans="1:24" x14ac:dyDescent="0.25">
      <c r="A356" s="25"/>
      <c r="B356" s="25"/>
      <c r="C356" s="25"/>
      <c r="D356" s="25"/>
      <c r="E356" s="25"/>
      <c r="F356" s="25"/>
      <c r="G356" s="25"/>
      <c r="H356" s="25"/>
      <c r="J356" s="25"/>
      <c r="K356" s="25"/>
      <c r="L356" s="25"/>
      <c r="M356" s="25"/>
      <c r="N356" s="25"/>
      <c r="R356" s="20"/>
      <c r="S356" s="25"/>
      <c r="T356" s="25"/>
      <c r="U356" s="25"/>
      <c r="V356" s="25"/>
      <c r="W356" s="23" t="str">
        <f t="shared" si="10"/>
        <v>-</v>
      </c>
      <c r="X356" s="23" t="str">
        <f t="shared" si="10"/>
        <v>-</v>
      </c>
    </row>
    <row r="357" spans="1:24" x14ac:dyDescent="0.25">
      <c r="A357" s="25"/>
      <c r="B357" s="25"/>
      <c r="C357" s="25"/>
      <c r="D357" s="25"/>
      <c r="E357" s="25"/>
      <c r="F357" s="25"/>
      <c r="G357" s="25"/>
      <c r="H357" s="25"/>
      <c r="J357" s="25"/>
      <c r="K357" s="25"/>
      <c r="L357" s="25"/>
      <c r="M357" s="25"/>
      <c r="N357" s="25"/>
      <c r="R357" s="20"/>
      <c r="S357" s="25"/>
      <c r="T357" s="25"/>
      <c r="U357" s="25"/>
      <c r="V357" s="25"/>
      <c r="W357" s="23" t="str">
        <f t="shared" si="10"/>
        <v>-</v>
      </c>
      <c r="X357" s="23" t="str">
        <f t="shared" si="10"/>
        <v>-</v>
      </c>
    </row>
    <row r="358" spans="1:24" x14ac:dyDescent="0.25">
      <c r="A358" s="25"/>
      <c r="B358" s="25"/>
      <c r="C358" s="25"/>
      <c r="D358" s="25"/>
      <c r="E358" s="25"/>
      <c r="F358" s="25"/>
      <c r="G358" s="25"/>
      <c r="H358" s="25"/>
      <c r="J358" s="25"/>
      <c r="K358" s="25"/>
      <c r="L358" s="25"/>
      <c r="M358" s="25"/>
      <c r="N358" s="25"/>
      <c r="R358" s="20"/>
      <c r="S358" s="25"/>
      <c r="T358" s="25"/>
      <c r="U358" s="25"/>
      <c r="V358" s="25"/>
      <c r="W358" s="23" t="str">
        <f t="shared" si="10"/>
        <v>-</v>
      </c>
      <c r="X358" s="23" t="str">
        <f t="shared" si="10"/>
        <v>-</v>
      </c>
    </row>
    <row r="359" spans="1:24" x14ac:dyDescent="0.25">
      <c r="A359" s="25"/>
      <c r="B359" s="25"/>
      <c r="C359" s="25"/>
      <c r="D359" s="25"/>
      <c r="E359" s="25"/>
      <c r="F359" s="25"/>
      <c r="G359" s="25"/>
      <c r="H359" s="25"/>
      <c r="J359" s="25"/>
      <c r="K359" s="25"/>
      <c r="L359" s="25"/>
      <c r="M359" s="25"/>
      <c r="N359" s="25"/>
      <c r="R359" s="20"/>
      <c r="S359" s="25"/>
      <c r="T359" s="25"/>
      <c r="U359" s="25"/>
      <c r="V359" s="25"/>
      <c r="W359" s="23" t="str">
        <f t="shared" si="10"/>
        <v>-</v>
      </c>
      <c r="X359" s="23" t="str">
        <f t="shared" si="10"/>
        <v>-</v>
      </c>
    </row>
    <row r="360" spans="1:24" x14ac:dyDescent="0.25">
      <c r="A360" s="25"/>
      <c r="B360" s="25"/>
      <c r="C360" s="25"/>
      <c r="D360" s="25"/>
      <c r="E360" s="25"/>
      <c r="F360" s="25"/>
      <c r="G360" s="25"/>
      <c r="H360" s="25"/>
      <c r="J360" s="25"/>
      <c r="K360" s="25"/>
      <c r="L360" s="25"/>
      <c r="M360" s="25"/>
      <c r="N360" s="25"/>
      <c r="R360" s="20"/>
      <c r="S360" s="25"/>
      <c r="T360" s="25"/>
      <c r="U360" s="25"/>
      <c r="V360" s="25"/>
      <c r="W360" s="23" t="str">
        <f t="shared" si="10"/>
        <v>-</v>
      </c>
      <c r="X360" s="23" t="str">
        <f t="shared" si="10"/>
        <v>-</v>
      </c>
    </row>
    <row r="361" spans="1:24" x14ac:dyDescent="0.25">
      <c r="A361" s="25"/>
      <c r="B361" s="25"/>
      <c r="C361" s="25"/>
      <c r="D361" s="25"/>
      <c r="E361" s="25"/>
      <c r="F361" s="25"/>
      <c r="G361" s="25"/>
      <c r="H361" s="25"/>
      <c r="J361" s="25"/>
      <c r="K361" s="25"/>
      <c r="L361" s="25"/>
      <c r="M361" s="25"/>
      <c r="N361" s="25"/>
      <c r="R361" s="20"/>
      <c r="S361" s="25"/>
      <c r="T361" s="25"/>
      <c r="U361" s="25"/>
      <c r="V361" s="25"/>
      <c r="W361" s="23" t="str">
        <f t="shared" si="10"/>
        <v>-</v>
      </c>
      <c r="X361" s="23" t="str">
        <f t="shared" si="10"/>
        <v>-</v>
      </c>
    </row>
    <row r="362" spans="1:24" x14ac:dyDescent="0.25">
      <c r="A362" s="25"/>
      <c r="B362" s="25"/>
      <c r="C362" s="25"/>
      <c r="D362" s="25"/>
      <c r="E362" s="25"/>
      <c r="F362" s="25"/>
      <c r="G362" s="25"/>
      <c r="H362" s="25"/>
      <c r="J362" s="25"/>
      <c r="K362" s="25"/>
      <c r="L362" s="25"/>
      <c r="M362" s="25"/>
      <c r="N362" s="25"/>
      <c r="R362" s="20"/>
      <c r="S362" s="25"/>
      <c r="T362" s="25"/>
      <c r="U362" s="25"/>
      <c r="V362" s="25"/>
      <c r="W362" s="23" t="str">
        <f t="shared" si="10"/>
        <v>-</v>
      </c>
      <c r="X362" s="23" t="str">
        <f t="shared" si="10"/>
        <v>-</v>
      </c>
    </row>
    <row r="363" spans="1:24" x14ac:dyDescent="0.25">
      <c r="A363" s="25"/>
      <c r="B363" s="25"/>
      <c r="C363" s="25"/>
      <c r="D363" s="25"/>
      <c r="E363" s="25"/>
      <c r="F363" s="25"/>
      <c r="G363" s="25"/>
      <c r="H363" s="25"/>
      <c r="J363" s="25"/>
      <c r="K363" s="25"/>
      <c r="L363" s="25"/>
      <c r="M363" s="25"/>
      <c r="N363" s="25"/>
      <c r="R363" s="20"/>
      <c r="S363" s="25"/>
      <c r="T363" s="25"/>
      <c r="U363" s="25"/>
      <c r="V363" s="25"/>
      <c r="W363" s="23" t="str">
        <f t="shared" si="10"/>
        <v>-</v>
      </c>
      <c r="X363" s="23" t="str">
        <f t="shared" si="10"/>
        <v>-</v>
      </c>
    </row>
    <row r="364" spans="1:24" x14ac:dyDescent="0.25">
      <c r="A364" s="25"/>
      <c r="B364" s="25"/>
      <c r="C364" s="25"/>
      <c r="D364" s="25"/>
      <c r="E364" s="25"/>
      <c r="F364" s="25"/>
      <c r="G364" s="25"/>
      <c r="H364" s="25"/>
      <c r="J364" s="25"/>
      <c r="K364" s="25"/>
      <c r="L364" s="25"/>
      <c r="M364" s="25"/>
      <c r="N364" s="25"/>
      <c r="R364" s="20"/>
      <c r="S364" s="25"/>
      <c r="T364" s="25"/>
      <c r="U364" s="25"/>
      <c r="V364" s="25"/>
      <c r="W364" s="23" t="str">
        <f t="shared" si="10"/>
        <v>-</v>
      </c>
      <c r="X364" s="23" t="str">
        <f t="shared" si="10"/>
        <v>-</v>
      </c>
    </row>
    <row r="365" spans="1:24" x14ac:dyDescent="0.25">
      <c r="A365" s="25"/>
      <c r="B365" s="25"/>
      <c r="C365" s="25"/>
      <c r="D365" s="25"/>
      <c r="E365" s="25"/>
      <c r="F365" s="25"/>
      <c r="G365" s="25"/>
      <c r="H365" s="25"/>
      <c r="J365" s="25"/>
      <c r="K365" s="25"/>
      <c r="L365" s="25"/>
      <c r="M365" s="25"/>
      <c r="N365" s="25"/>
      <c r="R365" s="20"/>
      <c r="S365" s="25"/>
      <c r="T365" s="25"/>
      <c r="U365" s="25"/>
      <c r="V365" s="25"/>
      <c r="W365" s="23" t="str">
        <f t="shared" si="10"/>
        <v>-</v>
      </c>
      <c r="X365" s="23" t="str">
        <f t="shared" si="10"/>
        <v>-</v>
      </c>
    </row>
    <row r="366" spans="1:24" x14ac:dyDescent="0.25">
      <c r="A366" s="25"/>
      <c r="B366" s="25"/>
      <c r="C366" s="25"/>
      <c r="D366" s="25"/>
      <c r="E366" s="25"/>
      <c r="F366" s="25"/>
      <c r="G366" s="25"/>
      <c r="H366" s="25"/>
      <c r="J366" s="25"/>
      <c r="K366" s="25"/>
      <c r="L366" s="25"/>
      <c r="M366" s="25"/>
      <c r="N366" s="25"/>
      <c r="R366" s="20"/>
      <c r="S366" s="25"/>
      <c r="T366" s="25"/>
      <c r="U366" s="25"/>
      <c r="V366" s="25"/>
      <c r="W366" s="23" t="str">
        <f t="shared" si="10"/>
        <v>-</v>
      </c>
      <c r="X366" s="23" t="str">
        <f t="shared" si="10"/>
        <v>-</v>
      </c>
    </row>
    <row r="367" spans="1:24" x14ac:dyDescent="0.25">
      <c r="A367" s="25"/>
      <c r="B367" s="25"/>
      <c r="C367" s="25"/>
      <c r="D367" s="25"/>
      <c r="E367" s="25"/>
      <c r="F367" s="25"/>
      <c r="G367" s="25"/>
      <c r="H367" s="25"/>
      <c r="J367" s="25"/>
      <c r="K367" s="25"/>
      <c r="L367" s="25"/>
      <c r="M367" s="25"/>
      <c r="N367" s="25"/>
      <c r="R367" s="20"/>
      <c r="S367" s="25"/>
      <c r="T367" s="25"/>
      <c r="U367" s="25"/>
      <c r="V367" s="25"/>
      <c r="W367" s="23" t="str">
        <f t="shared" si="10"/>
        <v>-</v>
      </c>
      <c r="X367" s="23" t="str">
        <f t="shared" si="10"/>
        <v>-</v>
      </c>
    </row>
    <row r="368" spans="1:24" x14ac:dyDescent="0.25">
      <c r="A368" s="25"/>
      <c r="B368" s="25"/>
      <c r="C368" s="25"/>
      <c r="D368" s="25"/>
      <c r="E368" s="25"/>
      <c r="F368" s="25"/>
      <c r="G368" s="25"/>
      <c r="H368" s="25"/>
      <c r="J368" s="25"/>
      <c r="K368" s="25"/>
      <c r="L368" s="25"/>
      <c r="M368" s="25"/>
      <c r="N368" s="25"/>
      <c r="R368" s="20"/>
      <c r="S368" s="25"/>
      <c r="T368" s="25"/>
      <c r="U368" s="25"/>
      <c r="V368" s="25"/>
      <c r="W368" s="23" t="str">
        <f t="shared" si="10"/>
        <v>-</v>
      </c>
      <c r="X368" s="23" t="str">
        <f t="shared" si="10"/>
        <v>-</v>
      </c>
    </row>
    <row r="369" spans="1:24" x14ac:dyDescent="0.25">
      <c r="A369" s="25"/>
      <c r="B369" s="25"/>
      <c r="C369" s="25"/>
      <c r="D369" s="25"/>
      <c r="E369" s="25"/>
      <c r="F369" s="25"/>
      <c r="G369" s="25"/>
      <c r="H369" s="25"/>
      <c r="J369" s="25"/>
      <c r="K369" s="25"/>
      <c r="L369" s="25"/>
      <c r="M369" s="25"/>
      <c r="N369" s="25"/>
      <c r="R369" s="20"/>
      <c r="S369" s="25"/>
      <c r="T369" s="25"/>
      <c r="U369" s="25"/>
      <c r="V369" s="25"/>
      <c r="W369" s="23" t="str">
        <f t="shared" si="10"/>
        <v>-</v>
      </c>
      <c r="X369" s="23" t="str">
        <f t="shared" si="10"/>
        <v>-</v>
      </c>
    </row>
    <row r="370" spans="1:24" x14ac:dyDescent="0.25">
      <c r="A370" s="25"/>
      <c r="B370" s="25"/>
      <c r="C370" s="25"/>
      <c r="D370" s="25"/>
      <c r="E370" s="25"/>
      <c r="F370" s="25"/>
      <c r="G370" s="25"/>
      <c r="H370" s="25"/>
      <c r="J370" s="25"/>
      <c r="K370" s="25"/>
      <c r="L370" s="25"/>
      <c r="M370" s="25"/>
      <c r="N370" s="25"/>
      <c r="R370" s="20"/>
      <c r="S370" s="25"/>
      <c r="T370" s="25"/>
      <c r="U370" s="25"/>
      <c r="V370" s="25"/>
      <c r="W370" s="23" t="str">
        <f t="shared" si="10"/>
        <v>-</v>
      </c>
      <c r="X370" s="23" t="str">
        <f t="shared" si="10"/>
        <v>-</v>
      </c>
    </row>
    <row r="371" spans="1:24" x14ac:dyDescent="0.25">
      <c r="A371" s="25"/>
      <c r="B371" s="25"/>
      <c r="C371" s="25"/>
      <c r="D371" s="25"/>
      <c r="E371" s="25"/>
      <c r="F371" s="25"/>
      <c r="G371" s="25"/>
      <c r="H371" s="25"/>
      <c r="J371" s="25"/>
      <c r="K371" s="25"/>
      <c r="L371" s="25"/>
      <c r="M371" s="25"/>
      <c r="N371" s="25"/>
      <c r="R371" s="20"/>
      <c r="S371" s="25"/>
      <c r="T371" s="25"/>
      <c r="U371" s="25"/>
      <c r="V371" s="25"/>
      <c r="W371" s="23" t="str">
        <f t="shared" si="10"/>
        <v>-</v>
      </c>
      <c r="X371" s="23" t="str">
        <f t="shared" si="10"/>
        <v>-</v>
      </c>
    </row>
    <row r="372" spans="1:24" x14ac:dyDescent="0.25">
      <c r="A372" s="25"/>
      <c r="B372" s="25"/>
      <c r="C372" s="25"/>
      <c r="D372" s="25"/>
      <c r="E372" s="25"/>
      <c r="F372" s="25"/>
      <c r="G372" s="25"/>
      <c r="H372" s="25"/>
      <c r="J372" s="25"/>
      <c r="K372" s="25"/>
      <c r="L372" s="25"/>
      <c r="M372" s="25"/>
      <c r="N372" s="25"/>
      <c r="R372" s="20"/>
      <c r="S372" s="25"/>
      <c r="T372" s="25"/>
      <c r="U372" s="25"/>
      <c r="V372" s="25"/>
      <c r="W372" s="23" t="str">
        <f t="shared" si="10"/>
        <v>-</v>
      </c>
      <c r="X372" s="23" t="str">
        <f t="shared" si="10"/>
        <v>-</v>
      </c>
    </row>
    <row r="373" spans="1:24" x14ac:dyDescent="0.25">
      <c r="A373" s="25"/>
      <c r="B373" s="25"/>
      <c r="C373" s="25"/>
      <c r="D373" s="25"/>
      <c r="E373" s="25"/>
      <c r="F373" s="25"/>
      <c r="G373" s="25"/>
      <c r="H373" s="25"/>
      <c r="J373" s="25"/>
      <c r="K373" s="25"/>
      <c r="L373" s="25"/>
      <c r="M373" s="25"/>
      <c r="N373" s="25"/>
      <c r="R373" s="20"/>
      <c r="S373" s="25"/>
      <c r="T373" s="25"/>
      <c r="U373" s="25"/>
      <c r="V373" s="25"/>
      <c r="W373" s="23" t="str">
        <f t="shared" si="10"/>
        <v>-</v>
      </c>
      <c r="X373" s="23" t="str">
        <f t="shared" si="10"/>
        <v>-</v>
      </c>
    </row>
    <row r="374" spans="1:24" x14ac:dyDescent="0.25">
      <c r="A374" s="25"/>
      <c r="B374" s="25"/>
      <c r="C374" s="25"/>
      <c r="D374" s="25"/>
      <c r="E374" s="25"/>
      <c r="F374" s="25"/>
      <c r="G374" s="25"/>
      <c r="H374" s="25"/>
      <c r="J374" s="25"/>
      <c r="K374" s="25"/>
      <c r="L374" s="25"/>
      <c r="M374" s="25"/>
      <c r="N374" s="25"/>
      <c r="R374" s="20"/>
      <c r="S374" s="25"/>
      <c r="T374" s="25"/>
      <c r="U374" s="25"/>
      <c r="V374" s="25"/>
      <c r="W374" s="23" t="str">
        <f t="shared" si="10"/>
        <v>-</v>
      </c>
      <c r="X374" s="23" t="str">
        <f t="shared" si="10"/>
        <v>-</v>
      </c>
    </row>
    <row r="375" spans="1:24" x14ac:dyDescent="0.25">
      <c r="A375" s="25"/>
      <c r="B375" s="25"/>
      <c r="C375" s="25"/>
      <c r="D375" s="25"/>
      <c r="E375" s="25"/>
      <c r="F375" s="25"/>
      <c r="G375" s="25"/>
      <c r="H375" s="25"/>
      <c r="J375" s="25"/>
      <c r="K375" s="25"/>
      <c r="L375" s="25"/>
      <c r="M375" s="25"/>
      <c r="N375" s="25"/>
      <c r="R375" s="20"/>
      <c r="S375" s="25"/>
      <c r="T375" s="25"/>
      <c r="U375" s="25"/>
      <c r="V375" s="25"/>
      <c r="W375" s="23" t="str">
        <f t="shared" si="10"/>
        <v>-</v>
      </c>
      <c r="X375" s="23" t="str">
        <f t="shared" si="10"/>
        <v>-</v>
      </c>
    </row>
    <row r="376" spans="1:24" x14ac:dyDescent="0.25">
      <c r="A376" s="25"/>
      <c r="B376" s="25"/>
      <c r="C376" s="25"/>
      <c r="D376" s="25"/>
      <c r="E376" s="25"/>
      <c r="F376" s="25"/>
      <c r="G376" s="25"/>
      <c r="H376" s="25"/>
      <c r="J376" s="25"/>
      <c r="K376" s="25"/>
      <c r="L376" s="25"/>
      <c r="M376" s="25"/>
      <c r="N376" s="25"/>
      <c r="R376" s="20"/>
      <c r="S376" s="25"/>
      <c r="T376" s="25"/>
      <c r="U376" s="25"/>
      <c r="V376" s="25"/>
      <c r="W376" s="23" t="str">
        <f t="shared" si="10"/>
        <v>-</v>
      </c>
      <c r="X376" s="23" t="str">
        <f t="shared" si="10"/>
        <v>-</v>
      </c>
    </row>
    <row r="377" spans="1:24" x14ac:dyDescent="0.25">
      <c r="A377" s="25"/>
      <c r="B377" s="25"/>
      <c r="C377" s="25"/>
      <c r="D377" s="25"/>
      <c r="E377" s="25"/>
      <c r="F377" s="25"/>
      <c r="G377" s="25"/>
      <c r="H377" s="25"/>
      <c r="J377" s="25"/>
      <c r="K377" s="25"/>
      <c r="L377" s="25"/>
      <c r="M377" s="25"/>
      <c r="N377" s="25"/>
      <c r="R377" s="20"/>
      <c r="S377" s="25"/>
      <c r="T377" s="25"/>
      <c r="U377" s="25"/>
      <c r="V377" s="25"/>
      <c r="W377" s="23" t="str">
        <f t="shared" si="10"/>
        <v>-</v>
      </c>
      <c r="X377" s="23" t="str">
        <f t="shared" si="10"/>
        <v>-</v>
      </c>
    </row>
    <row r="378" spans="1:24" x14ac:dyDescent="0.25">
      <c r="A378" s="25"/>
      <c r="B378" s="25"/>
      <c r="C378" s="25"/>
      <c r="D378" s="25"/>
      <c r="E378" s="25"/>
      <c r="F378" s="25"/>
      <c r="G378" s="25"/>
      <c r="H378" s="25"/>
      <c r="J378" s="25"/>
      <c r="K378" s="25"/>
      <c r="L378" s="25"/>
      <c r="M378" s="25"/>
      <c r="N378" s="25"/>
      <c r="R378" s="20"/>
      <c r="S378" s="25"/>
      <c r="T378" s="25"/>
      <c r="U378" s="25"/>
      <c r="V378" s="25"/>
      <c r="W378" s="23" t="str">
        <f t="shared" si="10"/>
        <v>-</v>
      </c>
      <c r="X378" s="23" t="str">
        <f t="shared" si="10"/>
        <v>-</v>
      </c>
    </row>
    <row r="379" spans="1:24" x14ac:dyDescent="0.25">
      <c r="A379" s="25"/>
      <c r="B379" s="25"/>
      <c r="C379" s="25"/>
      <c r="D379" s="25"/>
      <c r="E379" s="25"/>
      <c r="F379" s="25"/>
      <c r="G379" s="25"/>
      <c r="H379" s="25"/>
      <c r="J379" s="25"/>
      <c r="K379" s="25"/>
      <c r="L379" s="25"/>
      <c r="M379" s="25"/>
      <c r="N379" s="25"/>
      <c r="R379" s="20"/>
      <c r="S379" s="25"/>
      <c r="T379" s="25"/>
      <c r="U379" s="25"/>
      <c r="V379" s="25"/>
      <c r="W379" s="23" t="str">
        <f t="shared" si="10"/>
        <v>-</v>
      </c>
      <c r="X379" s="23" t="str">
        <f t="shared" si="10"/>
        <v>-</v>
      </c>
    </row>
    <row r="380" spans="1:24" x14ac:dyDescent="0.25">
      <c r="A380" s="25"/>
      <c r="B380" s="25"/>
      <c r="C380" s="25"/>
      <c r="D380" s="25"/>
      <c r="E380" s="25"/>
      <c r="F380" s="25"/>
      <c r="G380" s="25"/>
      <c r="H380" s="25"/>
      <c r="J380" s="25"/>
      <c r="K380" s="25"/>
      <c r="L380" s="25"/>
      <c r="M380" s="25"/>
      <c r="N380" s="25"/>
      <c r="R380" s="20"/>
      <c r="S380" s="25"/>
      <c r="T380" s="25"/>
      <c r="U380" s="25"/>
      <c r="V380" s="25"/>
      <c r="W380" s="23" t="str">
        <f t="shared" si="10"/>
        <v>-</v>
      </c>
      <c r="X380" s="23" t="str">
        <f t="shared" si="10"/>
        <v>-</v>
      </c>
    </row>
    <row r="381" spans="1:24" x14ac:dyDescent="0.25">
      <c r="A381" s="25"/>
      <c r="B381" s="25"/>
      <c r="C381" s="25"/>
      <c r="D381" s="25"/>
      <c r="E381" s="25"/>
      <c r="F381" s="25"/>
      <c r="G381" s="25"/>
      <c r="H381" s="25"/>
      <c r="J381" s="25"/>
      <c r="K381" s="25"/>
      <c r="L381" s="25"/>
      <c r="M381" s="25"/>
      <c r="N381" s="25"/>
      <c r="R381" s="20"/>
      <c r="S381" s="25"/>
      <c r="T381" s="25"/>
      <c r="U381" s="25"/>
      <c r="V381" s="25"/>
      <c r="W381" s="23" t="str">
        <f t="shared" si="10"/>
        <v>-</v>
      </c>
      <c r="X381" s="23" t="str">
        <f t="shared" si="10"/>
        <v>-</v>
      </c>
    </row>
    <row r="382" spans="1:24" x14ac:dyDescent="0.25">
      <c r="A382" s="25"/>
      <c r="B382" s="25"/>
      <c r="C382" s="25"/>
      <c r="D382" s="25"/>
      <c r="E382" s="25"/>
      <c r="F382" s="25"/>
      <c r="G382" s="25"/>
      <c r="H382" s="25"/>
      <c r="J382" s="25"/>
      <c r="K382" s="25"/>
      <c r="L382" s="25"/>
      <c r="M382" s="25"/>
      <c r="N382" s="25"/>
      <c r="R382" s="20"/>
      <c r="S382" s="25"/>
      <c r="T382" s="25"/>
      <c r="U382" s="25"/>
      <c r="V382" s="25"/>
      <c r="W382" s="23" t="str">
        <f t="shared" si="10"/>
        <v>-</v>
      </c>
      <c r="X382" s="23" t="str">
        <f t="shared" si="10"/>
        <v>-</v>
      </c>
    </row>
    <row r="383" spans="1:24" x14ac:dyDescent="0.25">
      <c r="A383" s="25"/>
      <c r="B383" s="25"/>
      <c r="C383" s="25"/>
      <c r="D383" s="25"/>
      <c r="E383" s="25"/>
      <c r="F383" s="25"/>
      <c r="G383" s="25"/>
      <c r="H383" s="25"/>
      <c r="J383" s="25"/>
      <c r="K383" s="25"/>
      <c r="L383" s="25"/>
      <c r="M383" s="25"/>
      <c r="N383" s="25"/>
      <c r="R383" s="20"/>
      <c r="S383" s="25"/>
      <c r="T383" s="25"/>
      <c r="U383" s="25"/>
      <c r="V383" s="25"/>
      <c r="W383" s="23" t="str">
        <f t="shared" si="10"/>
        <v>-</v>
      </c>
      <c r="X383" s="23" t="str">
        <f t="shared" si="10"/>
        <v>-</v>
      </c>
    </row>
    <row r="384" spans="1:24" x14ac:dyDescent="0.25">
      <c r="A384" s="25"/>
      <c r="B384" s="25"/>
      <c r="C384" s="25"/>
      <c r="D384" s="25"/>
      <c r="E384" s="25"/>
      <c r="F384" s="25"/>
      <c r="G384" s="25"/>
      <c r="H384" s="25"/>
      <c r="J384" s="25"/>
      <c r="K384" s="25"/>
      <c r="L384" s="25"/>
      <c r="M384" s="25"/>
      <c r="N384" s="25"/>
      <c r="R384" s="20"/>
      <c r="S384" s="25"/>
      <c r="T384" s="25"/>
      <c r="U384" s="25"/>
      <c r="V384" s="25"/>
      <c r="W384" s="23" t="str">
        <f t="shared" si="10"/>
        <v>-</v>
      </c>
      <c r="X384" s="23" t="str">
        <f t="shared" si="10"/>
        <v>-</v>
      </c>
    </row>
    <row r="385" spans="1:24" x14ac:dyDescent="0.25">
      <c r="A385" s="25"/>
      <c r="B385" s="25"/>
      <c r="C385" s="25"/>
      <c r="D385" s="25"/>
      <c r="E385" s="25"/>
      <c r="F385" s="25"/>
      <c r="G385" s="25"/>
      <c r="H385" s="25"/>
      <c r="J385" s="25"/>
      <c r="K385" s="25"/>
      <c r="L385" s="25"/>
      <c r="M385" s="25"/>
      <c r="N385" s="25"/>
      <c r="R385" s="20"/>
      <c r="S385" s="25"/>
      <c r="T385" s="25"/>
      <c r="U385" s="25"/>
      <c r="V385" s="25"/>
      <c r="W385" s="23" t="str">
        <f t="shared" si="10"/>
        <v>-</v>
      </c>
      <c r="X385" s="23" t="str">
        <f t="shared" si="10"/>
        <v>-</v>
      </c>
    </row>
    <row r="386" spans="1:24" x14ac:dyDescent="0.25">
      <c r="A386" s="25"/>
      <c r="B386" s="25"/>
      <c r="C386" s="25"/>
      <c r="D386" s="25"/>
      <c r="E386" s="25"/>
      <c r="F386" s="25"/>
      <c r="G386" s="25"/>
      <c r="H386" s="25"/>
      <c r="J386" s="25"/>
      <c r="K386" s="25"/>
      <c r="L386" s="25"/>
      <c r="M386" s="25"/>
      <c r="N386" s="25"/>
      <c r="R386" s="20"/>
      <c r="S386" s="25"/>
      <c r="T386" s="25"/>
      <c r="U386" s="25"/>
      <c r="V386" s="25"/>
      <c r="W386" s="23" t="str">
        <f t="shared" si="10"/>
        <v>-</v>
      </c>
      <c r="X386" s="23" t="str">
        <f t="shared" si="10"/>
        <v>-</v>
      </c>
    </row>
    <row r="387" spans="1:24" x14ac:dyDescent="0.25">
      <c r="A387" s="25"/>
      <c r="B387" s="25"/>
      <c r="C387" s="25"/>
      <c r="D387" s="25"/>
      <c r="E387" s="25"/>
      <c r="F387" s="25"/>
      <c r="G387" s="25"/>
      <c r="H387" s="25"/>
      <c r="J387" s="25"/>
      <c r="K387" s="25"/>
      <c r="L387" s="25"/>
      <c r="M387" s="25"/>
      <c r="N387" s="25"/>
      <c r="R387" s="20"/>
      <c r="S387" s="25"/>
      <c r="T387" s="25"/>
      <c r="U387" s="25"/>
      <c r="V387" s="25"/>
      <c r="W387" s="23" t="str">
        <f t="shared" si="10"/>
        <v>-</v>
      </c>
      <c r="X387" s="23" t="str">
        <f t="shared" si="10"/>
        <v>-</v>
      </c>
    </row>
    <row r="388" spans="1:24" x14ac:dyDescent="0.25">
      <c r="A388" s="25"/>
      <c r="B388" s="25"/>
      <c r="C388" s="25"/>
      <c r="D388" s="25"/>
      <c r="E388" s="25"/>
      <c r="F388" s="25"/>
      <c r="G388" s="25"/>
      <c r="H388" s="25"/>
      <c r="J388" s="25"/>
      <c r="K388" s="25"/>
      <c r="L388" s="25"/>
      <c r="M388" s="25"/>
      <c r="N388" s="25"/>
      <c r="R388" s="20"/>
      <c r="S388" s="25"/>
      <c r="T388" s="25"/>
      <c r="U388" s="25"/>
      <c r="V388" s="25"/>
      <c r="W388" s="23" t="str">
        <f t="shared" si="10"/>
        <v>-</v>
      </c>
      <c r="X388" s="23" t="str">
        <f t="shared" si="10"/>
        <v>-</v>
      </c>
    </row>
    <row r="389" spans="1:24" x14ac:dyDescent="0.25">
      <c r="A389" s="25"/>
      <c r="B389" s="25"/>
      <c r="C389" s="25"/>
      <c r="D389" s="25"/>
      <c r="E389" s="25"/>
      <c r="F389" s="25"/>
      <c r="G389" s="25"/>
      <c r="H389" s="25"/>
      <c r="J389" s="25"/>
      <c r="K389" s="25"/>
      <c r="L389" s="25"/>
      <c r="M389" s="25"/>
      <c r="N389" s="25"/>
      <c r="R389" s="20"/>
      <c r="S389" s="25"/>
      <c r="T389" s="25"/>
      <c r="U389" s="25"/>
      <c r="V389" s="25"/>
      <c r="W389" s="23" t="str">
        <f t="shared" si="10"/>
        <v>-</v>
      </c>
      <c r="X389" s="23" t="str">
        <f t="shared" si="10"/>
        <v>-</v>
      </c>
    </row>
    <row r="390" spans="1:24" x14ac:dyDescent="0.25">
      <c r="A390" s="25"/>
      <c r="B390" s="25"/>
      <c r="C390" s="25"/>
      <c r="D390" s="25"/>
      <c r="E390" s="25"/>
      <c r="F390" s="25"/>
      <c r="G390" s="25"/>
      <c r="H390" s="25"/>
      <c r="J390" s="25"/>
      <c r="K390" s="25"/>
      <c r="L390" s="25"/>
      <c r="M390" s="25"/>
      <c r="N390" s="25"/>
      <c r="R390" s="20"/>
      <c r="S390" s="25"/>
      <c r="T390" s="25"/>
      <c r="U390" s="25"/>
      <c r="V390" s="25"/>
      <c r="W390" s="23" t="str">
        <f t="shared" si="10"/>
        <v>-</v>
      </c>
      <c r="X390" s="23" t="str">
        <f t="shared" si="10"/>
        <v>-</v>
      </c>
    </row>
    <row r="391" spans="1:24" x14ac:dyDescent="0.25">
      <c r="A391" s="25"/>
      <c r="B391" s="25"/>
      <c r="C391" s="25"/>
      <c r="D391" s="25"/>
      <c r="E391" s="25"/>
      <c r="F391" s="25"/>
      <c r="G391" s="25"/>
      <c r="H391" s="25"/>
      <c r="J391" s="25"/>
      <c r="K391" s="25"/>
      <c r="L391" s="25"/>
      <c r="M391" s="25"/>
      <c r="N391" s="25"/>
      <c r="R391" s="20"/>
      <c r="S391" s="25"/>
      <c r="T391" s="25"/>
      <c r="U391" s="25"/>
      <c r="V391" s="25"/>
      <c r="W391" s="23" t="str">
        <f t="shared" ref="W391:X411" si="11">IF((J391+L391/$X$6)&gt;0,(J391+L391/$X$6),"-")</f>
        <v>-</v>
      </c>
      <c r="X391" s="23" t="str">
        <f t="shared" si="11"/>
        <v>-</v>
      </c>
    </row>
    <row r="392" spans="1:24" x14ac:dyDescent="0.25">
      <c r="A392" s="25"/>
      <c r="B392" s="25"/>
      <c r="C392" s="25"/>
      <c r="D392" s="25"/>
      <c r="E392" s="25"/>
      <c r="F392" s="25"/>
      <c r="G392" s="25"/>
      <c r="H392" s="25"/>
      <c r="J392" s="25"/>
      <c r="K392" s="25"/>
      <c r="L392" s="25"/>
      <c r="M392" s="25"/>
      <c r="N392" s="25"/>
      <c r="R392" s="20"/>
      <c r="S392" s="25"/>
      <c r="T392" s="25"/>
      <c r="U392" s="25"/>
      <c r="V392" s="25"/>
      <c r="W392" s="23" t="str">
        <f t="shared" si="11"/>
        <v>-</v>
      </c>
      <c r="X392" s="23" t="str">
        <f t="shared" si="11"/>
        <v>-</v>
      </c>
    </row>
    <row r="393" spans="1:24" x14ac:dyDescent="0.25">
      <c r="A393" s="25"/>
      <c r="B393" s="25"/>
      <c r="C393" s="25"/>
      <c r="D393" s="25"/>
      <c r="E393" s="25"/>
      <c r="F393" s="25"/>
      <c r="G393" s="25"/>
      <c r="H393" s="25"/>
      <c r="J393" s="25"/>
      <c r="K393" s="25"/>
      <c r="L393" s="25"/>
      <c r="M393" s="25"/>
      <c r="N393" s="25"/>
      <c r="R393" s="20"/>
      <c r="S393" s="25"/>
      <c r="T393" s="25"/>
      <c r="U393" s="25"/>
      <c r="V393" s="25"/>
      <c r="W393" s="23" t="str">
        <f t="shared" si="11"/>
        <v>-</v>
      </c>
      <c r="X393" s="23" t="str">
        <f t="shared" si="11"/>
        <v>-</v>
      </c>
    </row>
    <row r="394" spans="1:24" x14ac:dyDescent="0.25">
      <c r="A394" s="25"/>
      <c r="B394" s="25"/>
      <c r="C394" s="25"/>
      <c r="D394" s="25"/>
      <c r="E394" s="25"/>
      <c r="F394" s="25"/>
      <c r="G394" s="25"/>
      <c r="H394" s="25"/>
      <c r="J394" s="25"/>
      <c r="K394" s="25"/>
      <c r="L394" s="25"/>
      <c r="M394" s="25"/>
      <c r="N394" s="25"/>
      <c r="R394" s="20"/>
      <c r="S394" s="25"/>
      <c r="T394" s="25"/>
      <c r="U394" s="25"/>
      <c r="V394" s="25"/>
      <c r="W394" s="23" t="str">
        <f t="shared" si="11"/>
        <v>-</v>
      </c>
      <c r="X394" s="23" t="str">
        <f t="shared" si="11"/>
        <v>-</v>
      </c>
    </row>
    <row r="395" spans="1:24" x14ac:dyDescent="0.25">
      <c r="A395" s="25"/>
      <c r="B395" s="25"/>
      <c r="C395" s="25"/>
      <c r="D395" s="25"/>
      <c r="E395" s="25"/>
      <c r="F395" s="25"/>
      <c r="G395" s="25"/>
      <c r="H395" s="25"/>
      <c r="J395" s="25"/>
      <c r="K395" s="25"/>
      <c r="L395" s="25"/>
      <c r="M395" s="25"/>
      <c r="N395" s="25"/>
      <c r="R395" s="20"/>
      <c r="S395" s="25"/>
      <c r="T395" s="25"/>
      <c r="U395" s="25"/>
      <c r="V395" s="25"/>
      <c r="W395" s="23" t="str">
        <f t="shared" si="11"/>
        <v>-</v>
      </c>
      <c r="X395" s="23" t="str">
        <f t="shared" si="11"/>
        <v>-</v>
      </c>
    </row>
    <row r="396" spans="1:24" x14ac:dyDescent="0.25">
      <c r="A396" s="25"/>
      <c r="B396" s="25"/>
      <c r="C396" s="25"/>
      <c r="D396" s="25"/>
      <c r="E396" s="25"/>
      <c r="F396" s="25"/>
      <c r="G396" s="25"/>
      <c r="H396" s="25"/>
      <c r="J396" s="25"/>
      <c r="K396" s="25"/>
      <c r="L396" s="25"/>
      <c r="M396" s="25"/>
      <c r="N396" s="25"/>
      <c r="R396" s="20"/>
      <c r="S396" s="25"/>
      <c r="T396" s="25"/>
      <c r="U396" s="25"/>
      <c r="V396" s="25"/>
      <c r="W396" s="23" t="str">
        <f t="shared" si="11"/>
        <v>-</v>
      </c>
      <c r="X396" s="23" t="str">
        <f t="shared" si="11"/>
        <v>-</v>
      </c>
    </row>
    <row r="397" spans="1:24" x14ac:dyDescent="0.25">
      <c r="A397" s="25"/>
      <c r="B397" s="25"/>
      <c r="C397" s="25"/>
      <c r="D397" s="25"/>
      <c r="E397" s="25"/>
      <c r="F397" s="25"/>
      <c r="G397" s="25"/>
      <c r="H397" s="25"/>
      <c r="J397" s="25"/>
      <c r="K397" s="25"/>
      <c r="L397" s="25"/>
      <c r="M397" s="25"/>
      <c r="N397" s="25"/>
      <c r="R397" s="20"/>
      <c r="S397" s="25"/>
      <c r="T397" s="25"/>
      <c r="U397" s="25"/>
      <c r="V397" s="25"/>
      <c r="W397" s="23" t="str">
        <f t="shared" si="11"/>
        <v>-</v>
      </c>
      <c r="X397" s="23" t="str">
        <f t="shared" si="11"/>
        <v>-</v>
      </c>
    </row>
    <row r="398" spans="1:24" x14ac:dyDescent="0.25">
      <c r="A398" s="25"/>
      <c r="B398" s="25"/>
      <c r="C398" s="25"/>
      <c r="D398" s="25"/>
      <c r="E398" s="25"/>
      <c r="F398" s="25"/>
      <c r="G398" s="25"/>
      <c r="H398" s="25"/>
      <c r="J398" s="25"/>
      <c r="K398" s="25"/>
      <c r="L398" s="25"/>
      <c r="M398" s="25"/>
      <c r="N398" s="25"/>
      <c r="R398" s="20"/>
      <c r="S398" s="25"/>
      <c r="T398" s="25"/>
      <c r="U398" s="25"/>
      <c r="V398" s="25"/>
      <c r="W398" s="23" t="str">
        <f t="shared" si="11"/>
        <v>-</v>
      </c>
      <c r="X398" s="23" t="str">
        <f t="shared" si="11"/>
        <v>-</v>
      </c>
    </row>
    <row r="399" spans="1:24" x14ac:dyDescent="0.25">
      <c r="A399" s="25"/>
      <c r="B399" s="25"/>
      <c r="C399" s="25"/>
      <c r="D399" s="25"/>
      <c r="E399" s="25"/>
      <c r="F399" s="25"/>
      <c r="G399" s="25"/>
      <c r="H399" s="25"/>
      <c r="J399" s="25"/>
      <c r="K399" s="25"/>
      <c r="L399" s="25"/>
      <c r="M399" s="25"/>
      <c r="N399" s="25"/>
      <c r="R399" s="20"/>
      <c r="S399" s="25"/>
      <c r="T399" s="25"/>
      <c r="U399" s="25"/>
      <c r="V399" s="25"/>
      <c r="W399" s="23" t="str">
        <f t="shared" si="11"/>
        <v>-</v>
      </c>
      <c r="X399" s="23" t="str">
        <f t="shared" si="11"/>
        <v>-</v>
      </c>
    </row>
    <row r="400" spans="1:24" x14ac:dyDescent="0.25">
      <c r="A400" s="25"/>
      <c r="B400" s="25"/>
      <c r="C400" s="25"/>
      <c r="D400" s="25"/>
      <c r="E400" s="25"/>
      <c r="F400" s="25"/>
      <c r="G400" s="25"/>
      <c r="H400" s="25"/>
      <c r="J400" s="25"/>
      <c r="K400" s="25"/>
      <c r="L400" s="25"/>
      <c r="M400" s="25"/>
      <c r="N400" s="25"/>
      <c r="R400" s="20"/>
      <c r="S400" s="25"/>
      <c r="T400" s="25"/>
      <c r="U400" s="25"/>
      <c r="V400" s="25"/>
      <c r="W400" s="23" t="str">
        <f t="shared" si="11"/>
        <v>-</v>
      </c>
      <c r="X400" s="23" t="str">
        <f t="shared" si="11"/>
        <v>-</v>
      </c>
    </row>
    <row r="401" spans="1:24" x14ac:dyDescent="0.25">
      <c r="A401" s="25"/>
      <c r="B401" s="25"/>
      <c r="C401" s="25"/>
      <c r="D401" s="25"/>
      <c r="E401" s="25"/>
      <c r="F401" s="25"/>
      <c r="G401" s="25"/>
      <c r="H401" s="25"/>
      <c r="J401" s="25"/>
      <c r="K401" s="25"/>
      <c r="L401" s="25"/>
      <c r="M401" s="25"/>
      <c r="N401" s="25"/>
      <c r="R401" s="20"/>
      <c r="S401" s="25"/>
      <c r="T401" s="25"/>
      <c r="U401" s="25"/>
      <c r="V401" s="25"/>
      <c r="W401" s="23" t="str">
        <f t="shared" si="11"/>
        <v>-</v>
      </c>
      <c r="X401" s="23" t="str">
        <f t="shared" si="11"/>
        <v>-</v>
      </c>
    </row>
    <row r="402" spans="1:24" x14ac:dyDescent="0.25">
      <c r="A402" s="25"/>
      <c r="B402" s="25"/>
      <c r="C402" s="25"/>
      <c r="D402" s="25"/>
      <c r="E402" s="25"/>
      <c r="F402" s="25"/>
      <c r="G402" s="25"/>
      <c r="H402" s="25"/>
      <c r="J402" s="25"/>
      <c r="K402" s="25"/>
      <c r="L402" s="25"/>
      <c r="M402" s="25"/>
      <c r="N402" s="25"/>
      <c r="R402" s="20"/>
      <c r="S402" s="25"/>
      <c r="T402" s="25"/>
      <c r="U402" s="25"/>
      <c r="V402" s="25"/>
      <c r="W402" s="23" t="str">
        <f t="shared" si="11"/>
        <v>-</v>
      </c>
      <c r="X402" s="23" t="str">
        <f t="shared" si="11"/>
        <v>-</v>
      </c>
    </row>
    <row r="403" spans="1:24" x14ac:dyDescent="0.25">
      <c r="A403" s="25"/>
      <c r="B403" s="25"/>
      <c r="C403" s="25"/>
      <c r="D403" s="25"/>
      <c r="E403" s="25"/>
      <c r="F403" s="25"/>
      <c r="G403" s="25"/>
      <c r="H403" s="25"/>
      <c r="J403" s="25"/>
      <c r="K403" s="25"/>
      <c r="L403" s="25"/>
      <c r="M403" s="25"/>
      <c r="N403" s="25"/>
      <c r="R403" s="20"/>
      <c r="S403" s="25"/>
      <c r="T403" s="25"/>
      <c r="U403" s="25"/>
      <c r="V403" s="25"/>
      <c r="W403" s="23" t="str">
        <f t="shared" si="11"/>
        <v>-</v>
      </c>
      <c r="X403" s="23" t="str">
        <f t="shared" si="11"/>
        <v>-</v>
      </c>
    </row>
    <row r="404" spans="1:24" x14ac:dyDescent="0.25">
      <c r="A404" s="25"/>
      <c r="B404" s="25"/>
      <c r="C404" s="25"/>
      <c r="D404" s="25"/>
      <c r="E404" s="25"/>
      <c r="F404" s="25"/>
      <c r="G404" s="25"/>
      <c r="H404" s="25"/>
      <c r="J404" s="25"/>
      <c r="K404" s="25"/>
      <c r="L404" s="25"/>
      <c r="M404" s="25"/>
      <c r="N404" s="25"/>
      <c r="R404" s="20"/>
      <c r="S404" s="25"/>
      <c r="T404" s="25"/>
      <c r="U404" s="25"/>
      <c r="V404" s="25"/>
      <c r="W404" s="23" t="str">
        <f t="shared" si="11"/>
        <v>-</v>
      </c>
      <c r="X404" s="23" t="str">
        <f t="shared" si="11"/>
        <v>-</v>
      </c>
    </row>
    <row r="405" spans="1:24" x14ac:dyDescent="0.25">
      <c r="A405" s="25"/>
      <c r="B405" s="25"/>
      <c r="C405" s="25"/>
      <c r="D405" s="25"/>
      <c r="E405" s="25"/>
      <c r="F405" s="25"/>
      <c r="G405" s="25"/>
      <c r="H405" s="25"/>
      <c r="J405" s="25"/>
      <c r="K405" s="25"/>
      <c r="L405" s="25"/>
      <c r="M405" s="25"/>
      <c r="N405" s="25"/>
      <c r="R405" s="20"/>
      <c r="S405" s="25"/>
      <c r="T405" s="25"/>
      <c r="U405" s="25"/>
      <c r="V405" s="25"/>
      <c r="W405" s="23" t="str">
        <f t="shared" si="11"/>
        <v>-</v>
      </c>
      <c r="X405" s="23" t="str">
        <f t="shared" si="11"/>
        <v>-</v>
      </c>
    </row>
    <row r="406" spans="1:24" x14ac:dyDescent="0.25">
      <c r="A406" s="25"/>
      <c r="B406" s="25"/>
      <c r="C406" s="25"/>
      <c r="D406" s="25"/>
      <c r="E406" s="25"/>
      <c r="F406" s="25"/>
      <c r="G406" s="25"/>
      <c r="H406" s="25"/>
      <c r="J406" s="25"/>
      <c r="K406" s="25"/>
      <c r="L406" s="25"/>
      <c r="M406" s="25"/>
      <c r="N406" s="25"/>
      <c r="R406" s="20"/>
      <c r="S406" s="25"/>
      <c r="T406" s="25"/>
      <c r="U406" s="25"/>
      <c r="V406" s="25"/>
      <c r="W406" s="23" t="str">
        <f t="shared" si="11"/>
        <v>-</v>
      </c>
      <c r="X406" s="23" t="str">
        <f t="shared" si="11"/>
        <v>-</v>
      </c>
    </row>
    <row r="407" spans="1:24" x14ac:dyDescent="0.25">
      <c r="A407" s="25"/>
      <c r="B407" s="25"/>
      <c r="C407" s="25"/>
      <c r="D407" s="25"/>
      <c r="E407" s="25"/>
      <c r="F407" s="25"/>
      <c r="G407" s="25"/>
      <c r="H407" s="25"/>
      <c r="J407" s="25"/>
      <c r="K407" s="25"/>
      <c r="L407" s="25"/>
      <c r="M407" s="25"/>
      <c r="N407" s="25"/>
      <c r="R407" s="20"/>
      <c r="S407" s="25"/>
      <c r="T407" s="25"/>
      <c r="U407" s="25"/>
      <c r="V407" s="25"/>
      <c r="W407" s="23" t="str">
        <f t="shared" si="11"/>
        <v>-</v>
      </c>
      <c r="X407" s="23" t="str">
        <f t="shared" si="11"/>
        <v>-</v>
      </c>
    </row>
    <row r="408" spans="1:24" x14ac:dyDescent="0.25">
      <c r="A408" s="25"/>
      <c r="B408" s="25"/>
      <c r="C408" s="25"/>
      <c r="D408" s="25"/>
      <c r="E408" s="25"/>
      <c r="F408" s="25"/>
      <c r="G408" s="25"/>
      <c r="H408" s="25"/>
      <c r="J408" s="25"/>
      <c r="K408" s="25"/>
      <c r="L408" s="25"/>
      <c r="M408" s="25"/>
      <c r="N408" s="25"/>
      <c r="R408" s="20"/>
      <c r="S408" s="25"/>
      <c r="T408" s="25"/>
      <c r="U408" s="25"/>
      <c r="V408" s="25"/>
      <c r="W408" s="23" t="str">
        <f t="shared" si="11"/>
        <v>-</v>
      </c>
      <c r="X408" s="23" t="str">
        <f t="shared" si="11"/>
        <v>-</v>
      </c>
    </row>
    <row r="409" spans="1:24" x14ac:dyDescent="0.25">
      <c r="A409" s="25"/>
      <c r="B409" s="25"/>
      <c r="C409" s="25"/>
      <c r="D409" s="25"/>
      <c r="E409" s="25"/>
      <c r="F409" s="25"/>
      <c r="G409" s="25"/>
      <c r="H409" s="25"/>
      <c r="J409" s="25"/>
      <c r="K409" s="25"/>
      <c r="L409" s="25"/>
      <c r="M409" s="25"/>
      <c r="N409" s="25"/>
      <c r="R409" s="20"/>
      <c r="S409" s="25"/>
      <c r="T409" s="25"/>
      <c r="U409" s="25"/>
      <c r="V409" s="25"/>
      <c r="W409" s="23" t="str">
        <f t="shared" si="11"/>
        <v>-</v>
      </c>
      <c r="X409" s="23" t="str">
        <f t="shared" si="11"/>
        <v>-</v>
      </c>
    </row>
    <row r="410" spans="1:24" x14ac:dyDescent="0.25">
      <c r="A410" s="25"/>
      <c r="B410" s="25"/>
      <c r="C410" s="25"/>
      <c r="D410" s="25"/>
      <c r="E410" s="25"/>
      <c r="F410" s="25"/>
      <c r="G410" s="25"/>
      <c r="H410" s="25"/>
      <c r="J410" s="25"/>
      <c r="K410" s="25"/>
      <c r="L410" s="25"/>
      <c r="M410" s="25"/>
      <c r="N410" s="25"/>
      <c r="R410" s="20"/>
      <c r="S410" s="25"/>
      <c r="T410" s="25"/>
      <c r="U410" s="25"/>
      <c r="V410" s="25"/>
      <c r="W410" s="23" t="str">
        <f t="shared" si="11"/>
        <v>-</v>
      </c>
      <c r="X410" s="23" t="str">
        <f t="shared" si="11"/>
        <v>-</v>
      </c>
    </row>
    <row r="411" spans="1:24" x14ac:dyDescent="0.25">
      <c r="A411" s="25"/>
      <c r="B411" s="25"/>
      <c r="C411" s="25"/>
      <c r="D411" s="25"/>
      <c r="E411" s="25"/>
      <c r="F411" s="25"/>
      <c r="G411" s="25"/>
      <c r="H411" s="25"/>
      <c r="J411" s="25"/>
      <c r="K411" s="25"/>
      <c r="L411" s="25"/>
      <c r="M411" s="25"/>
      <c r="N411" s="25"/>
      <c r="R411" s="20"/>
      <c r="S411" s="25"/>
      <c r="T411" s="25"/>
      <c r="U411" s="25"/>
      <c r="V411" s="25"/>
      <c r="W411" s="23" t="str">
        <f t="shared" si="11"/>
        <v>-</v>
      </c>
      <c r="X411" s="23" t="str">
        <f t="shared" si="11"/>
        <v>-</v>
      </c>
    </row>
  </sheetData>
  <mergeCells count="1">
    <mergeCell ref="A1:B3"/>
  </mergeCells>
  <phoneticPr fontId="4" type="noConversion"/>
  <dataValidations count="3">
    <dataValidation type="list" allowBlank="1" showInputMessage="1" showErrorMessage="1" sqref="S9:S12 S14:S21 S23:S24 S28:S32 S34 S36:S40 S43:S411">
      <formula1>$AC$9:$AC$37</formula1>
    </dataValidation>
    <dataValidation type="list" allowBlank="1" showInputMessage="1" showErrorMessage="1" sqref="S22">
      <formula1>$AC$9:$AC$41</formula1>
    </dataValidation>
    <dataValidation type="list" allowBlank="1" showInputMessage="1" showErrorMessage="1" sqref="S25:S27 S33 S41:S42">
      <formula1>$AC$9:$AC$38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E19"/>
  <sheetViews>
    <sheetView showGridLines="0" topLeftCell="A13" workbookViewId="0">
      <selection activeCell="E5" sqref="E5"/>
    </sheetView>
  </sheetViews>
  <sheetFormatPr defaultColWidth="8.85546875" defaultRowHeight="16.5" x14ac:dyDescent="0.25"/>
  <cols>
    <col min="1" max="1" width="8.85546875" style="72"/>
    <col min="2" max="2" width="11.28515625" style="72" customWidth="1"/>
    <col min="3" max="5" width="19.5703125" style="72" customWidth="1"/>
    <col min="6" max="16384" width="8.85546875" style="72"/>
  </cols>
  <sheetData>
    <row r="2" spans="2:5" ht="21.75" customHeight="1" x14ac:dyDescent="0.25">
      <c r="B2" s="134" t="s">
        <v>871</v>
      </c>
      <c r="C2" s="134"/>
      <c r="D2" s="134"/>
      <c r="E2" s="134"/>
    </row>
    <row r="3" spans="2:5" ht="27.95" customHeight="1" thickBot="1" x14ac:dyDescent="0.3">
      <c r="B3" s="135" t="s">
        <v>890</v>
      </c>
      <c r="C3" s="135"/>
      <c r="D3" s="135"/>
      <c r="E3" s="135"/>
    </row>
    <row r="4" spans="2:5" ht="21.75" customHeight="1" x14ac:dyDescent="0.25">
      <c r="B4" s="73"/>
      <c r="C4" s="73"/>
      <c r="D4" s="73"/>
      <c r="E4" s="73"/>
    </row>
    <row r="5" spans="2:5" ht="16.5" customHeight="1" x14ac:dyDescent="0.25">
      <c r="B5" s="73"/>
      <c r="C5" s="73"/>
      <c r="D5" s="73"/>
      <c r="E5" s="74" t="s">
        <v>872</v>
      </c>
    </row>
    <row r="6" spans="2:5" s="77" customFormat="1" ht="27" x14ac:dyDescent="0.25">
      <c r="B6" s="75" t="s">
        <v>873</v>
      </c>
      <c r="C6" s="76" t="s">
        <v>874</v>
      </c>
      <c r="D6" s="76" t="s">
        <v>875</v>
      </c>
      <c r="E6" s="76" t="s">
        <v>876</v>
      </c>
    </row>
    <row r="7" spans="2:5" ht="20.25" customHeight="1" x14ac:dyDescent="0.25">
      <c r="B7" s="78" t="s">
        <v>877</v>
      </c>
      <c r="C7" s="79">
        <v>404.19254030756923</v>
      </c>
      <c r="D7" s="80">
        <v>25823.886928200514</v>
      </c>
      <c r="E7" s="81">
        <f>C7+D7</f>
        <v>26228.079468508084</v>
      </c>
    </row>
    <row r="8" spans="2:5" ht="20.25" customHeight="1" x14ac:dyDescent="0.25">
      <c r="B8" s="82" t="s">
        <v>878</v>
      </c>
      <c r="C8" s="83"/>
      <c r="D8" s="84"/>
      <c r="E8" s="85">
        <f t="shared" ref="E8:E19" si="0">C8+D8</f>
        <v>0</v>
      </c>
    </row>
    <row r="9" spans="2:5" ht="20.25" customHeight="1" x14ac:dyDescent="0.25">
      <c r="B9" s="82" t="s">
        <v>879</v>
      </c>
      <c r="C9" s="86"/>
      <c r="D9" s="84">
        <v>46672.442637863147</v>
      </c>
      <c r="E9" s="85">
        <f t="shared" si="0"/>
        <v>46672.442637863147</v>
      </c>
    </row>
    <row r="10" spans="2:5" ht="20.25" customHeight="1" x14ac:dyDescent="0.25">
      <c r="B10" s="82" t="s">
        <v>880</v>
      </c>
      <c r="C10" s="86"/>
      <c r="D10" s="86">
        <v>22500</v>
      </c>
      <c r="E10" s="86">
        <f t="shared" si="0"/>
        <v>22500</v>
      </c>
    </row>
    <row r="11" spans="2:5" ht="20.25" customHeight="1" x14ac:dyDescent="0.25">
      <c r="B11" s="82" t="s">
        <v>881</v>
      </c>
      <c r="C11" s="83"/>
      <c r="D11" s="84">
        <v>20000</v>
      </c>
      <c r="E11" s="85">
        <f t="shared" si="0"/>
        <v>20000</v>
      </c>
    </row>
    <row r="12" spans="2:5" ht="20.25" customHeight="1" x14ac:dyDescent="0.25">
      <c r="B12" s="82" t="s">
        <v>882</v>
      </c>
      <c r="C12" s="86"/>
      <c r="D12" s="84">
        <v>34000</v>
      </c>
      <c r="E12" s="85">
        <f t="shared" si="0"/>
        <v>34000</v>
      </c>
    </row>
    <row r="13" spans="2:5" ht="20.25" customHeight="1" x14ac:dyDescent="0.25">
      <c r="B13" s="82" t="s">
        <v>883</v>
      </c>
      <c r="C13" s="86"/>
      <c r="D13" s="84"/>
      <c r="E13" s="85">
        <f t="shared" si="0"/>
        <v>0</v>
      </c>
    </row>
    <row r="14" spans="2:5" ht="20.25" customHeight="1" x14ac:dyDescent="0.25">
      <c r="B14" s="82" t="s">
        <v>884</v>
      </c>
      <c r="C14" s="86"/>
      <c r="D14" s="84"/>
      <c r="E14" s="85">
        <f t="shared" si="0"/>
        <v>0</v>
      </c>
    </row>
    <row r="15" spans="2:5" ht="20.25" customHeight="1" x14ac:dyDescent="0.25">
      <c r="B15" s="82" t="s">
        <v>885</v>
      </c>
      <c r="C15" s="86"/>
      <c r="D15" s="86">
        <v>44000</v>
      </c>
      <c r="E15" s="86">
        <f t="shared" si="0"/>
        <v>44000</v>
      </c>
    </row>
    <row r="16" spans="2:5" ht="20.25" customHeight="1" x14ac:dyDescent="0.25">
      <c r="B16" s="82" t="s">
        <v>886</v>
      </c>
      <c r="C16" s="83"/>
      <c r="D16" s="84">
        <v>36000</v>
      </c>
      <c r="E16" s="85">
        <f t="shared" si="0"/>
        <v>36000</v>
      </c>
    </row>
    <row r="17" spans="2:5" ht="20.25" customHeight="1" x14ac:dyDescent="0.25">
      <c r="B17" s="82" t="s">
        <v>887</v>
      </c>
      <c r="C17" s="83"/>
      <c r="D17" s="86">
        <v>22980</v>
      </c>
      <c r="E17" s="85">
        <f t="shared" si="0"/>
        <v>22980</v>
      </c>
    </row>
    <row r="18" spans="2:5" ht="20.25" customHeight="1" x14ac:dyDescent="0.25">
      <c r="B18" s="87" t="s">
        <v>888</v>
      </c>
      <c r="C18" s="88"/>
      <c r="D18" s="89">
        <v>506489.2</v>
      </c>
      <c r="E18" s="90">
        <f t="shared" si="0"/>
        <v>506489.2</v>
      </c>
    </row>
    <row r="19" spans="2:5" ht="25.5" customHeight="1" x14ac:dyDescent="0.25">
      <c r="B19" s="91" t="s">
        <v>889</v>
      </c>
      <c r="C19" s="92">
        <f>SUM(C7:C18)</f>
        <v>404.19254030756923</v>
      </c>
      <c r="D19" s="92">
        <f>SUM(D7:D18)</f>
        <v>758465.52956606366</v>
      </c>
      <c r="E19" s="92">
        <f t="shared" si="0"/>
        <v>758869.72210637119</v>
      </c>
    </row>
  </sheetData>
  <mergeCells count="2">
    <mergeCell ref="B2:E2"/>
    <mergeCell ref="B3:E3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16"/>
  <sheetViews>
    <sheetView workbookViewId="0">
      <pane ySplit="6" topLeftCell="A192" activePane="bottomLeft" state="frozen"/>
      <selection pane="bottomLeft" activeCell="F38" sqref="F38"/>
    </sheetView>
  </sheetViews>
  <sheetFormatPr defaultRowHeight="13.5" x14ac:dyDescent="0.25"/>
  <cols>
    <col min="1" max="2" width="10.7109375" style="115" customWidth="1"/>
    <col min="3" max="3" width="32.7109375" bestFit="1" customWidth="1"/>
    <col min="4" max="4" width="16.28515625" style="115" bestFit="1" customWidth="1"/>
    <col min="5" max="5" width="32.28515625" bestFit="1" customWidth="1"/>
    <col min="6" max="6" width="16.5703125" style="68" bestFit="1" customWidth="1"/>
    <col min="9" max="9" width="12" bestFit="1" customWidth="1"/>
    <col min="10" max="10" width="29.7109375" bestFit="1" customWidth="1"/>
  </cols>
  <sheetData>
    <row r="1" spans="1:6" x14ac:dyDescent="0.25">
      <c r="A1"/>
      <c r="B1"/>
      <c r="D1"/>
      <c r="F1"/>
    </row>
    <row r="2" spans="1:6" ht="16.5" x14ac:dyDescent="0.25">
      <c r="A2" s="136" t="s">
        <v>871</v>
      </c>
      <c r="B2" s="136"/>
      <c r="C2" s="136"/>
      <c r="D2" s="136"/>
      <c r="E2" s="136"/>
      <c r="F2" s="136"/>
    </row>
    <row r="3" spans="1:6" ht="17.25" thickBot="1" x14ac:dyDescent="0.3">
      <c r="A3" s="137" t="s">
        <v>902</v>
      </c>
      <c r="B3" s="137"/>
      <c r="C3" s="137"/>
      <c r="D3" s="137"/>
      <c r="E3" s="137"/>
      <c r="F3" s="137"/>
    </row>
    <row r="5" spans="1:6" x14ac:dyDescent="0.25">
      <c r="F5" s="74" t="s">
        <v>872</v>
      </c>
    </row>
    <row r="6" spans="1:6" ht="40.5" x14ac:dyDescent="0.25">
      <c r="A6" s="66" t="s">
        <v>811</v>
      </c>
      <c r="B6" s="66" t="s">
        <v>815</v>
      </c>
      <c r="C6" s="66" t="s">
        <v>816</v>
      </c>
      <c r="D6" s="66" t="s">
        <v>814</v>
      </c>
      <c r="E6" s="66" t="s">
        <v>812</v>
      </c>
      <c r="F6" s="67" t="s">
        <v>813</v>
      </c>
    </row>
    <row r="7" spans="1:6" x14ac:dyDescent="0.25">
      <c r="A7" s="115" t="s">
        <v>800</v>
      </c>
      <c r="B7" s="115" t="s">
        <v>844</v>
      </c>
      <c r="C7" t="s">
        <v>820</v>
      </c>
      <c r="D7" s="115">
        <v>36</v>
      </c>
      <c r="E7" t="s">
        <v>867</v>
      </c>
      <c r="F7" s="68">
        <v>102.63605529353951</v>
      </c>
    </row>
    <row r="8" spans="1:6" x14ac:dyDescent="0.25">
      <c r="A8" s="115" t="s">
        <v>800</v>
      </c>
      <c r="B8" s="115" t="s">
        <v>844</v>
      </c>
      <c r="C8" t="s">
        <v>823</v>
      </c>
      <c r="D8" s="115">
        <v>1</v>
      </c>
      <c r="E8" t="s">
        <v>845</v>
      </c>
      <c r="F8" s="68">
        <v>5.3183228987838058</v>
      </c>
    </row>
    <row r="9" spans="1:6" x14ac:dyDescent="0.25">
      <c r="A9" s="115" t="s">
        <v>800</v>
      </c>
      <c r="B9" s="115" t="s">
        <v>844</v>
      </c>
      <c r="C9" t="s">
        <v>824</v>
      </c>
      <c r="D9" s="115">
        <v>1</v>
      </c>
      <c r="E9" t="s">
        <v>847</v>
      </c>
      <c r="F9" s="68">
        <v>72.329191423459761</v>
      </c>
    </row>
    <row r="10" spans="1:6" x14ac:dyDescent="0.25">
      <c r="A10" s="115" t="s">
        <v>800</v>
      </c>
      <c r="B10" s="115" t="s">
        <v>844</v>
      </c>
      <c r="C10" t="s">
        <v>825</v>
      </c>
      <c r="D10" s="115">
        <v>1</v>
      </c>
      <c r="E10" t="s">
        <v>848</v>
      </c>
      <c r="F10" s="68">
        <v>1576.5636401154713</v>
      </c>
    </row>
    <row r="11" spans="1:6" x14ac:dyDescent="0.25">
      <c r="A11" s="115" t="s">
        <v>800</v>
      </c>
      <c r="B11" s="115" t="s">
        <v>844</v>
      </c>
      <c r="C11" t="s">
        <v>826</v>
      </c>
      <c r="D11" s="115">
        <v>1</v>
      </c>
      <c r="E11" t="s">
        <v>849</v>
      </c>
      <c r="F11" s="68">
        <v>163.59161236658986</v>
      </c>
    </row>
    <row r="12" spans="1:6" x14ac:dyDescent="0.25">
      <c r="A12" s="115" t="s">
        <v>800</v>
      </c>
      <c r="B12" s="115" t="s">
        <v>844</v>
      </c>
      <c r="C12" t="s">
        <v>827</v>
      </c>
      <c r="D12" s="115">
        <v>42</v>
      </c>
      <c r="E12" t="s">
        <v>853</v>
      </c>
      <c r="F12" s="68">
        <v>1942.8897213836999</v>
      </c>
    </row>
    <row r="13" spans="1:6" x14ac:dyDescent="0.25">
      <c r="A13" s="115" t="s">
        <v>800</v>
      </c>
      <c r="B13" s="115" t="s">
        <v>844</v>
      </c>
      <c r="C13" t="s">
        <v>828</v>
      </c>
      <c r="D13" s="115">
        <v>1</v>
      </c>
      <c r="E13" t="s">
        <v>860</v>
      </c>
      <c r="F13" s="68">
        <v>63.819874785405673</v>
      </c>
    </row>
    <row r="14" spans="1:6" x14ac:dyDescent="0.25">
      <c r="A14" s="115" t="s">
        <v>800</v>
      </c>
      <c r="B14" s="115" t="s">
        <v>844</v>
      </c>
      <c r="C14" t="s">
        <v>831</v>
      </c>
      <c r="D14" s="115">
        <v>3</v>
      </c>
      <c r="E14" t="s">
        <v>854</v>
      </c>
      <c r="F14" s="68">
        <v>65.521738113016482</v>
      </c>
    </row>
    <row r="15" spans="1:6" x14ac:dyDescent="0.25">
      <c r="A15" s="115" t="s">
        <v>800</v>
      </c>
      <c r="B15" s="115" t="s">
        <v>844</v>
      </c>
      <c r="C15" t="s">
        <v>833</v>
      </c>
      <c r="D15" s="115">
        <v>7</v>
      </c>
      <c r="E15" t="s">
        <v>863</v>
      </c>
      <c r="F15" s="68">
        <v>385.60015359316532</v>
      </c>
    </row>
    <row r="16" spans="1:6" x14ac:dyDescent="0.25">
      <c r="A16" s="115" t="s">
        <v>800</v>
      </c>
      <c r="B16" s="115" t="s">
        <v>844</v>
      </c>
      <c r="C16" t="s">
        <v>834</v>
      </c>
      <c r="D16" s="115">
        <v>2</v>
      </c>
      <c r="E16" t="s">
        <v>851</v>
      </c>
      <c r="F16" s="68">
        <v>2019.2608382102353</v>
      </c>
    </row>
    <row r="17" spans="1:6" x14ac:dyDescent="0.25">
      <c r="A17" s="115" t="s">
        <v>800</v>
      </c>
      <c r="B17" s="115" t="s">
        <v>844</v>
      </c>
      <c r="C17" t="s">
        <v>835</v>
      </c>
      <c r="D17" s="115">
        <v>5</v>
      </c>
      <c r="E17" t="s">
        <v>857</v>
      </c>
      <c r="F17" s="68">
        <v>81.37034035139223</v>
      </c>
    </row>
    <row r="18" spans="1:6" x14ac:dyDescent="0.25">
      <c r="A18" s="115" t="s">
        <v>800</v>
      </c>
      <c r="B18" s="115" t="s">
        <v>844</v>
      </c>
      <c r="C18" t="s">
        <v>836</v>
      </c>
      <c r="D18" s="115">
        <v>1</v>
      </c>
      <c r="E18" t="s">
        <v>859</v>
      </c>
      <c r="F18" s="68">
        <v>2.3400620754648744</v>
      </c>
    </row>
    <row r="19" spans="1:6" x14ac:dyDescent="0.25">
      <c r="A19" s="115" t="s">
        <v>800</v>
      </c>
      <c r="B19" s="115" t="s">
        <v>844</v>
      </c>
      <c r="C19" t="s">
        <v>819</v>
      </c>
      <c r="D19" s="115">
        <v>1</v>
      </c>
      <c r="E19" t="s">
        <v>869</v>
      </c>
      <c r="F19" s="68">
        <v>77.647514322243566</v>
      </c>
    </row>
    <row r="20" spans="1:6" x14ac:dyDescent="0.25">
      <c r="A20" s="115" t="s">
        <v>800</v>
      </c>
      <c r="B20" s="115" t="s">
        <v>844</v>
      </c>
      <c r="C20" t="s">
        <v>837</v>
      </c>
      <c r="D20" s="115">
        <v>1</v>
      </c>
      <c r="E20" t="s">
        <v>856</v>
      </c>
      <c r="F20" s="68">
        <v>5000</v>
      </c>
    </row>
    <row r="21" spans="1:6" x14ac:dyDescent="0.25">
      <c r="A21" s="115" t="s">
        <v>800</v>
      </c>
      <c r="B21" s="115" t="s">
        <v>844</v>
      </c>
      <c r="C21" t="s">
        <v>752</v>
      </c>
      <c r="D21" s="115">
        <v>1</v>
      </c>
      <c r="E21" t="s">
        <v>855</v>
      </c>
      <c r="F21" s="68">
        <v>5876.9595360720568</v>
      </c>
    </row>
    <row r="22" spans="1:6" x14ac:dyDescent="0.25">
      <c r="A22" s="115" t="s">
        <v>800</v>
      </c>
      <c r="B22" s="115" t="s">
        <v>844</v>
      </c>
      <c r="C22" t="s">
        <v>838</v>
      </c>
      <c r="D22" s="115">
        <v>2</v>
      </c>
      <c r="E22" t="s">
        <v>865</v>
      </c>
      <c r="F22" s="68">
        <v>586.3664579756761</v>
      </c>
    </row>
    <row r="23" spans="1:6" x14ac:dyDescent="0.25">
      <c r="A23" s="115" t="s">
        <v>800</v>
      </c>
      <c r="B23" s="115" t="s">
        <v>844</v>
      </c>
      <c r="C23" t="s">
        <v>839</v>
      </c>
      <c r="D23" s="115">
        <v>1</v>
      </c>
      <c r="E23" s="69" t="s">
        <v>663</v>
      </c>
      <c r="F23" s="68">
        <v>15.954968696351418</v>
      </c>
    </row>
    <row r="24" spans="1:6" x14ac:dyDescent="0.25">
      <c r="A24" s="115" t="s">
        <v>800</v>
      </c>
      <c r="B24" s="115" t="s">
        <v>844</v>
      </c>
      <c r="C24" t="s">
        <v>843</v>
      </c>
      <c r="D24" s="115">
        <v>40</v>
      </c>
      <c r="E24" s="69" t="s">
        <v>852</v>
      </c>
      <c r="F24" s="68">
        <v>766.62560921388808</v>
      </c>
    </row>
    <row r="25" spans="1:6" x14ac:dyDescent="0.25">
      <c r="A25" s="115" t="s">
        <v>800</v>
      </c>
      <c r="B25" s="115" t="s">
        <v>844</v>
      </c>
      <c r="C25" t="s">
        <v>843</v>
      </c>
      <c r="D25" s="115">
        <v>5</v>
      </c>
      <c r="E25" s="69" t="s">
        <v>852</v>
      </c>
      <c r="F25" s="68">
        <v>2368.37</v>
      </c>
    </row>
    <row r="26" spans="1:6" x14ac:dyDescent="0.25">
      <c r="A26" s="115" t="s">
        <v>800</v>
      </c>
      <c r="B26" s="115" t="s">
        <v>844</v>
      </c>
      <c r="C26" t="s">
        <v>818</v>
      </c>
      <c r="D26" s="115">
        <v>9</v>
      </c>
      <c r="E26" t="s">
        <v>850</v>
      </c>
      <c r="F26" s="68">
        <v>87.752327829932796</v>
      </c>
    </row>
    <row r="27" spans="1:6" x14ac:dyDescent="0.25">
      <c r="A27" s="115" t="s">
        <v>800</v>
      </c>
      <c r="B27" s="115" t="s">
        <v>844</v>
      </c>
      <c r="C27" t="s">
        <v>817</v>
      </c>
      <c r="D27" s="115">
        <v>1</v>
      </c>
      <c r="E27" t="s">
        <v>862</v>
      </c>
      <c r="F27" s="68">
        <v>109.38726538218532</v>
      </c>
    </row>
    <row r="28" spans="1:6" x14ac:dyDescent="0.25">
      <c r="A28" s="115" t="s">
        <v>801</v>
      </c>
      <c r="B28" s="115" t="s">
        <v>844</v>
      </c>
      <c r="C28" t="s">
        <v>820</v>
      </c>
      <c r="D28" s="115">
        <v>3</v>
      </c>
      <c r="E28" t="s">
        <v>867</v>
      </c>
      <c r="F28" s="68">
        <v>26.389918291692705</v>
      </c>
    </row>
    <row r="29" spans="1:6" x14ac:dyDescent="0.25">
      <c r="A29" s="115" t="s">
        <v>801</v>
      </c>
      <c r="B29" s="115" t="s">
        <v>844</v>
      </c>
      <c r="C29" t="s">
        <v>823</v>
      </c>
      <c r="D29" s="115">
        <v>3</v>
      </c>
      <c r="E29" t="s">
        <v>845</v>
      </c>
      <c r="F29" s="68">
        <v>103.34697972596683</v>
      </c>
    </row>
    <row r="30" spans="1:6" x14ac:dyDescent="0.25">
      <c r="A30" s="115" t="s">
        <v>801</v>
      </c>
      <c r="B30" s="115" t="s">
        <v>844</v>
      </c>
      <c r="C30" t="s">
        <v>824</v>
      </c>
      <c r="D30" s="115">
        <v>1</v>
      </c>
      <c r="E30" t="s">
        <v>847</v>
      </c>
      <c r="F30" s="68">
        <v>14.24156240567622</v>
      </c>
    </row>
    <row r="31" spans="1:6" x14ac:dyDescent="0.25">
      <c r="A31" s="115" t="s">
        <v>801</v>
      </c>
      <c r="B31" s="115" t="s">
        <v>844</v>
      </c>
      <c r="C31" t="s">
        <v>826</v>
      </c>
      <c r="D31" s="115">
        <v>1</v>
      </c>
      <c r="E31" t="s">
        <v>849</v>
      </c>
      <c r="F31" s="68">
        <v>153.04365570278921</v>
      </c>
    </row>
    <row r="32" spans="1:6" x14ac:dyDescent="0.25">
      <c r="A32" s="115" t="s">
        <v>801</v>
      </c>
      <c r="B32" s="115" t="s">
        <v>844</v>
      </c>
      <c r="C32" t="s">
        <v>827</v>
      </c>
      <c r="D32" s="115">
        <v>13</v>
      </c>
      <c r="E32" t="s">
        <v>853</v>
      </c>
      <c r="F32" s="68">
        <v>1320.3203713859377</v>
      </c>
    </row>
    <row r="33" spans="1:6" x14ac:dyDescent="0.25">
      <c r="A33" s="115" t="s">
        <v>801</v>
      </c>
      <c r="B33" s="115" t="s">
        <v>844</v>
      </c>
      <c r="C33" t="s">
        <v>828</v>
      </c>
      <c r="D33" s="115">
        <v>1</v>
      </c>
      <c r="E33" t="s">
        <v>860</v>
      </c>
      <c r="F33" s="68">
        <v>63.768189876162175</v>
      </c>
    </row>
    <row r="34" spans="1:6" x14ac:dyDescent="0.25">
      <c r="A34" s="115" t="s">
        <v>801</v>
      </c>
      <c r="B34" s="115" t="s">
        <v>844</v>
      </c>
      <c r="C34" t="s">
        <v>829</v>
      </c>
      <c r="D34" s="115">
        <v>1</v>
      </c>
      <c r="E34" t="s">
        <v>858</v>
      </c>
      <c r="F34" s="68">
        <v>21.256063292054058</v>
      </c>
    </row>
    <row r="35" spans="1:6" x14ac:dyDescent="0.25">
      <c r="A35" s="115" t="s">
        <v>801</v>
      </c>
      <c r="B35" s="115" t="s">
        <v>844</v>
      </c>
      <c r="C35" t="s">
        <v>831</v>
      </c>
      <c r="D35" s="115">
        <v>1</v>
      </c>
      <c r="E35" t="s">
        <v>854</v>
      </c>
      <c r="F35" s="68">
        <v>32.734337469763247</v>
      </c>
    </row>
    <row r="36" spans="1:6" x14ac:dyDescent="0.25">
      <c r="A36" s="115" t="s">
        <v>801</v>
      </c>
      <c r="B36" s="115" t="s">
        <v>844</v>
      </c>
      <c r="C36" t="s">
        <v>833</v>
      </c>
      <c r="D36" s="115">
        <v>2</v>
      </c>
      <c r="E36" t="s">
        <v>863</v>
      </c>
      <c r="F36" s="68">
        <v>127.53637975232434</v>
      </c>
    </row>
    <row r="37" spans="1:6" x14ac:dyDescent="0.25">
      <c r="A37" s="115" t="s">
        <v>801</v>
      </c>
      <c r="B37" s="115" t="s">
        <v>844</v>
      </c>
      <c r="C37" t="s">
        <v>835</v>
      </c>
      <c r="D37" s="115">
        <v>3</v>
      </c>
      <c r="E37" t="s">
        <v>857</v>
      </c>
      <c r="F37" s="68">
        <v>649.04355367368544</v>
      </c>
    </row>
    <row r="38" spans="1:6" x14ac:dyDescent="0.25">
      <c r="A38" s="115" t="s">
        <v>801</v>
      </c>
      <c r="B38" s="115" t="s">
        <v>844</v>
      </c>
      <c r="C38" t="s">
        <v>819</v>
      </c>
      <c r="D38" s="115">
        <v>1</v>
      </c>
      <c r="E38" t="s">
        <v>869</v>
      </c>
      <c r="F38" s="68">
        <v>121.58468203054922</v>
      </c>
    </row>
    <row r="39" spans="1:6" x14ac:dyDescent="0.25">
      <c r="A39" s="115" t="s">
        <v>801</v>
      </c>
      <c r="B39" s="115" t="s">
        <v>844</v>
      </c>
      <c r="C39" t="s">
        <v>752</v>
      </c>
      <c r="D39" s="115">
        <v>2</v>
      </c>
      <c r="E39" t="s">
        <v>855</v>
      </c>
      <c r="F39" s="68">
        <v>326.72694886216289</v>
      </c>
    </row>
    <row r="40" spans="1:6" x14ac:dyDescent="0.25">
      <c r="A40" s="115" t="s">
        <v>801</v>
      </c>
      <c r="B40" s="115" t="s">
        <v>844</v>
      </c>
      <c r="C40" t="s">
        <v>841</v>
      </c>
      <c r="D40" s="115">
        <v>4</v>
      </c>
      <c r="E40" t="s">
        <v>864</v>
      </c>
      <c r="F40" s="68">
        <v>1157.1353075964919</v>
      </c>
    </row>
    <row r="41" spans="1:6" x14ac:dyDescent="0.25">
      <c r="A41" s="115" t="s">
        <v>801</v>
      </c>
      <c r="B41" s="115" t="s">
        <v>844</v>
      </c>
      <c r="C41" t="s">
        <v>843</v>
      </c>
      <c r="D41" s="115">
        <v>3</v>
      </c>
      <c r="E41" s="69" t="s">
        <v>852</v>
      </c>
      <c r="F41" s="68">
        <v>457.00536077916223</v>
      </c>
    </row>
    <row r="42" spans="1:6" x14ac:dyDescent="0.25">
      <c r="A42" s="115" t="s">
        <v>801</v>
      </c>
      <c r="B42" s="115" t="s">
        <v>844</v>
      </c>
      <c r="C42" t="s">
        <v>818</v>
      </c>
      <c r="D42" s="115">
        <v>3</v>
      </c>
      <c r="E42" t="s">
        <v>850</v>
      </c>
      <c r="F42" s="68">
        <v>34.009701267286488</v>
      </c>
    </row>
    <row r="43" spans="1:6" x14ac:dyDescent="0.25">
      <c r="A43" s="115" t="s">
        <v>801</v>
      </c>
      <c r="B43" s="115" t="s">
        <v>844</v>
      </c>
      <c r="C43" t="s">
        <v>817</v>
      </c>
      <c r="D43" s="115">
        <v>1</v>
      </c>
      <c r="E43" t="s">
        <v>862</v>
      </c>
      <c r="F43" s="68">
        <v>109.29867744774197</v>
      </c>
    </row>
    <row r="44" spans="1:6" x14ac:dyDescent="0.25">
      <c r="A44" s="115" t="s">
        <v>802</v>
      </c>
      <c r="B44" s="115" t="s">
        <v>844</v>
      </c>
      <c r="C44" t="s">
        <v>820</v>
      </c>
      <c r="D44" s="115">
        <v>28</v>
      </c>
      <c r="E44" t="s">
        <v>867</v>
      </c>
      <c r="F44" s="68">
        <v>109.83902039613324</v>
      </c>
    </row>
    <row r="45" spans="1:6" x14ac:dyDescent="0.25">
      <c r="A45" s="115" t="s">
        <v>802</v>
      </c>
      <c r="B45" s="115" t="s">
        <v>844</v>
      </c>
      <c r="C45" t="s">
        <v>824</v>
      </c>
      <c r="D45" s="115">
        <v>2</v>
      </c>
      <c r="E45" t="s">
        <v>847</v>
      </c>
      <c r="F45" s="68">
        <v>12.722403516472333</v>
      </c>
    </row>
    <row r="46" spans="1:6" x14ac:dyDescent="0.25">
      <c r="A46" s="115" t="s">
        <v>802</v>
      </c>
      <c r="B46" s="115" t="s">
        <v>844</v>
      </c>
      <c r="C46" t="s">
        <v>825</v>
      </c>
      <c r="D46" s="115">
        <v>1</v>
      </c>
      <c r="E46" t="s">
        <v>848</v>
      </c>
      <c r="F46" s="68">
        <v>1603.7518367970079</v>
      </c>
    </row>
    <row r="47" spans="1:6" x14ac:dyDescent="0.25">
      <c r="A47" s="115" t="s">
        <v>802</v>
      </c>
      <c r="B47" s="115" t="s">
        <v>844</v>
      </c>
      <c r="C47" t="s">
        <v>826</v>
      </c>
      <c r="D47" s="115">
        <v>1</v>
      </c>
      <c r="E47" t="s">
        <v>849</v>
      </c>
      <c r="F47" s="68">
        <v>154.04710257861916</v>
      </c>
    </row>
    <row r="48" spans="1:6" x14ac:dyDescent="0.25">
      <c r="A48" s="115" t="s">
        <v>802</v>
      </c>
      <c r="B48" s="115" t="s">
        <v>844</v>
      </c>
      <c r="C48" t="s">
        <v>827</v>
      </c>
      <c r="D48" s="115">
        <v>18</v>
      </c>
      <c r="E48" t="s">
        <v>853</v>
      </c>
      <c r="F48" s="68">
        <v>1572.7011146945881</v>
      </c>
    </row>
    <row r="49" spans="1:6" x14ac:dyDescent="0.25">
      <c r="A49" s="115" t="s">
        <v>802</v>
      </c>
      <c r="B49" s="115" t="s">
        <v>844</v>
      </c>
      <c r="C49" t="s">
        <v>828</v>
      </c>
      <c r="D49" s="115">
        <v>3</v>
      </c>
      <c r="E49" t="s">
        <v>860</v>
      </c>
      <c r="F49" s="68">
        <v>127.22403516472332</v>
      </c>
    </row>
    <row r="50" spans="1:6" x14ac:dyDescent="0.25">
      <c r="A50" s="115" t="s">
        <v>802</v>
      </c>
      <c r="B50" s="115" t="s">
        <v>844</v>
      </c>
      <c r="C50" t="s">
        <v>831</v>
      </c>
      <c r="D50" s="115">
        <v>2</v>
      </c>
      <c r="E50" t="s">
        <v>854</v>
      </c>
      <c r="F50" s="68">
        <v>32.654169025612319</v>
      </c>
    </row>
    <row r="51" spans="1:6" x14ac:dyDescent="0.25">
      <c r="A51" s="115" t="s">
        <v>802</v>
      </c>
      <c r="B51" s="115" t="s">
        <v>844</v>
      </c>
      <c r="C51" t="s">
        <v>833</v>
      </c>
      <c r="D51" s="115">
        <v>3</v>
      </c>
      <c r="E51" t="s">
        <v>863</v>
      </c>
      <c r="F51" s="68">
        <v>34.240801172157447</v>
      </c>
    </row>
    <row r="52" spans="1:6" x14ac:dyDescent="0.25">
      <c r="A52" s="115" t="s">
        <v>802</v>
      </c>
      <c r="B52" s="115" t="s">
        <v>844</v>
      </c>
      <c r="C52" t="s">
        <v>834</v>
      </c>
      <c r="D52" s="115">
        <v>4</v>
      </c>
      <c r="E52" t="s">
        <v>851</v>
      </c>
      <c r="F52" s="68">
        <v>2010.1397556026286</v>
      </c>
    </row>
    <row r="53" spans="1:6" x14ac:dyDescent="0.25">
      <c r="A53" s="115" t="s">
        <v>802</v>
      </c>
      <c r="B53" s="115" t="s">
        <v>844</v>
      </c>
      <c r="C53" t="s">
        <v>835</v>
      </c>
      <c r="D53" s="115">
        <v>3</v>
      </c>
      <c r="E53" t="s">
        <v>857</v>
      </c>
      <c r="F53" s="68">
        <v>130.82871616105714</v>
      </c>
    </row>
    <row r="54" spans="1:6" x14ac:dyDescent="0.25">
      <c r="A54" s="115" t="s">
        <v>802</v>
      </c>
      <c r="B54" s="115" t="s">
        <v>844</v>
      </c>
      <c r="C54" t="s">
        <v>836</v>
      </c>
      <c r="D54" s="115">
        <v>1</v>
      </c>
      <c r="E54" t="s">
        <v>859</v>
      </c>
      <c r="F54" s="68">
        <v>53.540114798487735</v>
      </c>
    </row>
    <row r="55" spans="1:6" x14ac:dyDescent="0.25">
      <c r="A55" s="115" t="s">
        <v>802</v>
      </c>
      <c r="B55" s="115" t="s">
        <v>844</v>
      </c>
      <c r="C55" t="s">
        <v>819</v>
      </c>
      <c r="D55" s="115">
        <v>1</v>
      </c>
      <c r="E55" t="s">
        <v>869</v>
      </c>
      <c r="F55" s="68">
        <v>26.505007325984025</v>
      </c>
    </row>
    <row r="56" spans="1:6" x14ac:dyDescent="0.25">
      <c r="A56" s="115" t="s">
        <v>802</v>
      </c>
      <c r="B56" s="115" t="s">
        <v>844</v>
      </c>
      <c r="C56" t="s">
        <v>837</v>
      </c>
      <c r="D56" s="115">
        <v>2</v>
      </c>
      <c r="E56" t="s">
        <v>856</v>
      </c>
      <c r="F56" s="68">
        <v>10000</v>
      </c>
    </row>
    <row r="57" spans="1:6" x14ac:dyDescent="0.25">
      <c r="A57" s="115" t="s">
        <v>802</v>
      </c>
      <c r="B57" s="115" t="s">
        <v>844</v>
      </c>
      <c r="C57" t="s">
        <v>752</v>
      </c>
      <c r="D57" s="115">
        <v>2</v>
      </c>
      <c r="E57" t="s">
        <v>855</v>
      </c>
      <c r="F57" s="68">
        <v>13442.617295259421</v>
      </c>
    </row>
    <row r="58" spans="1:6" x14ac:dyDescent="0.25">
      <c r="A58" s="115" t="s">
        <v>802</v>
      </c>
      <c r="B58" s="115" t="s">
        <v>844</v>
      </c>
      <c r="C58" t="s">
        <v>838</v>
      </c>
      <c r="D58" s="115">
        <v>1</v>
      </c>
      <c r="E58" t="s">
        <v>865</v>
      </c>
      <c r="F58" s="68">
        <v>480</v>
      </c>
    </row>
    <row r="59" spans="1:6" x14ac:dyDescent="0.25">
      <c r="A59" s="115" t="s">
        <v>802</v>
      </c>
      <c r="B59" s="115" t="s">
        <v>844</v>
      </c>
      <c r="C59" t="s">
        <v>839</v>
      </c>
      <c r="D59" s="115">
        <v>2</v>
      </c>
      <c r="E59" s="69" t="s">
        <v>663</v>
      </c>
      <c r="F59" s="68">
        <v>2390.9637008623667</v>
      </c>
    </row>
    <row r="60" spans="1:6" x14ac:dyDescent="0.25">
      <c r="A60" s="115" t="s">
        <v>802</v>
      </c>
      <c r="B60" s="115" t="s">
        <v>844</v>
      </c>
      <c r="C60" t="s">
        <v>840</v>
      </c>
      <c r="D60" s="115">
        <v>1</v>
      </c>
      <c r="E60" t="s">
        <v>854</v>
      </c>
      <c r="F60" s="68">
        <v>70.715359545725377</v>
      </c>
    </row>
    <row r="61" spans="1:6" x14ac:dyDescent="0.25">
      <c r="A61" s="115" t="s">
        <v>802</v>
      </c>
      <c r="B61" s="115" t="s">
        <v>844</v>
      </c>
      <c r="C61" t="s">
        <v>841</v>
      </c>
      <c r="D61" s="115">
        <v>1</v>
      </c>
      <c r="E61" t="s">
        <v>864</v>
      </c>
      <c r="F61" s="68">
        <v>205.5516328144713</v>
      </c>
    </row>
    <row r="62" spans="1:6" x14ac:dyDescent="0.25">
      <c r="A62" s="115" t="s">
        <v>802</v>
      </c>
      <c r="B62" s="115" t="s">
        <v>844</v>
      </c>
      <c r="C62" t="s">
        <v>843</v>
      </c>
      <c r="D62" s="115">
        <v>11</v>
      </c>
      <c r="E62" s="69" t="s">
        <v>852</v>
      </c>
      <c r="F62" s="68">
        <v>531.16034681271981</v>
      </c>
    </row>
    <row r="63" spans="1:6" x14ac:dyDescent="0.25">
      <c r="A63" s="115" t="s">
        <v>802</v>
      </c>
      <c r="B63" s="115" t="s">
        <v>844</v>
      </c>
      <c r="C63" t="s">
        <v>843</v>
      </c>
      <c r="D63" s="115">
        <v>1</v>
      </c>
      <c r="E63" s="69" t="s">
        <v>852</v>
      </c>
      <c r="F63" s="68">
        <v>20.143805567747858</v>
      </c>
    </row>
    <row r="64" spans="1:6" x14ac:dyDescent="0.25">
      <c r="A64" s="115" t="s">
        <v>802</v>
      </c>
      <c r="B64" s="115" t="s">
        <v>844</v>
      </c>
      <c r="C64" t="s">
        <v>818</v>
      </c>
      <c r="D64" s="115">
        <v>10</v>
      </c>
      <c r="E64" t="s">
        <v>850</v>
      </c>
      <c r="F64" s="68">
        <v>33.396309230739874</v>
      </c>
    </row>
    <row r="65" spans="1:6" x14ac:dyDescent="0.25">
      <c r="A65" s="115" t="s">
        <v>802</v>
      </c>
      <c r="B65" s="115" t="s">
        <v>844</v>
      </c>
      <c r="C65" t="s">
        <v>817</v>
      </c>
      <c r="D65" s="115">
        <v>1</v>
      </c>
      <c r="E65" t="s">
        <v>862</v>
      </c>
      <c r="F65" s="68">
        <v>109.0309981361679</v>
      </c>
    </row>
    <row r="66" spans="1:6" x14ac:dyDescent="0.25">
      <c r="A66" s="115" t="s">
        <v>803</v>
      </c>
      <c r="B66" s="115" t="s">
        <v>844</v>
      </c>
      <c r="C66" t="s">
        <v>819</v>
      </c>
      <c r="D66" s="115">
        <v>10</v>
      </c>
      <c r="E66" t="s">
        <v>869</v>
      </c>
      <c r="F66" s="68">
        <v>275.19342922765907</v>
      </c>
    </row>
    <row r="67" spans="1:6" x14ac:dyDescent="0.25">
      <c r="A67" s="115" t="s">
        <v>803</v>
      </c>
      <c r="B67" s="115" t="s">
        <v>844</v>
      </c>
      <c r="C67" t="s">
        <v>820</v>
      </c>
      <c r="D67" s="115">
        <v>6</v>
      </c>
      <c r="E67" t="s">
        <v>867</v>
      </c>
      <c r="F67" s="68">
        <v>57.545546311878823</v>
      </c>
    </row>
    <row r="68" spans="1:6" x14ac:dyDescent="0.25">
      <c r="A68" s="115" t="s">
        <v>803</v>
      </c>
      <c r="B68" s="115" t="s">
        <v>844</v>
      </c>
      <c r="C68" t="s">
        <v>821</v>
      </c>
      <c r="D68" s="115">
        <v>3</v>
      </c>
      <c r="E68" t="s">
        <v>861</v>
      </c>
      <c r="F68" s="68">
        <v>139.74535081870044</v>
      </c>
    </row>
    <row r="69" spans="1:6" x14ac:dyDescent="0.25">
      <c r="A69" s="115" t="s">
        <v>803</v>
      </c>
      <c r="B69" s="115" t="s">
        <v>844</v>
      </c>
      <c r="C69" t="s">
        <v>822</v>
      </c>
      <c r="D69" s="115">
        <v>6</v>
      </c>
      <c r="E69" t="s">
        <v>870</v>
      </c>
      <c r="F69" s="68">
        <v>509.86833052847726</v>
      </c>
    </row>
    <row r="70" spans="1:6" x14ac:dyDescent="0.25">
      <c r="A70" s="115" t="s">
        <v>803</v>
      </c>
      <c r="B70" s="115" t="s">
        <v>844</v>
      </c>
      <c r="C70" t="s">
        <v>823</v>
      </c>
      <c r="D70" s="115">
        <v>1</v>
      </c>
      <c r="E70" t="s">
        <v>845</v>
      </c>
      <c r="F70" s="68">
        <v>15.876543993903407</v>
      </c>
    </row>
    <row r="71" spans="1:6" x14ac:dyDescent="0.25">
      <c r="A71" s="115" t="s">
        <v>803</v>
      </c>
      <c r="B71" s="115" t="s">
        <v>844</v>
      </c>
      <c r="C71" t="s">
        <v>824</v>
      </c>
      <c r="D71" s="115">
        <v>3</v>
      </c>
      <c r="E71" t="s">
        <v>847</v>
      </c>
      <c r="F71" s="68">
        <v>41.808232517278974</v>
      </c>
    </row>
    <row r="72" spans="1:6" x14ac:dyDescent="0.25">
      <c r="A72" s="115" t="s">
        <v>803</v>
      </c>
      <c r="B72" s="115" t="s">
        <v>844</v>
      </c>
      <c r="C72" t="s">
        <v>826</v>
      </c>
      <c r="D72" s="115">
        <v>1</v>
      </c>
      <c r="E72" t="s">
        <v>849</v>
      </c>
      <c r="F72" s="68">
        <v>163.09656114057094</v>
      </c>
    </row>
    <row r="73" spans="1:6" x14ac:dyDescent="0.25">
      <c r="A73" s="115" t="s">
        <v>803</v>
      </c>
      <c r="B73" s="115" t="s">
        <v>844</v>
      </c>
      <c r="C73" t="s">
        <v>827</v>
      </c>
      <c r="D73" s="115">
        <v>30</v>
      </c>
      <c r="E73" t="s">
        <v>853</v>
      </c>
      <c r="F73" s="68">
        <v>1433.2285481429735</v>
      </c>
    </row>
    <row r="74" spans="1:6" x14ac:dyDescent="0.25">
      <c r="A74" s="115" t="s">
        <v>803</v>
      </c>
      <c r="B74" s="115" t="s">
        <v>844</v>
      </c>
      <c r="C74" t="s">
        <v>828</v>
      </c>
      <c r="D74" s="115">
        <v>1</v>
      </c>
      <c r="E74" t="s">
        <v>860</v>
      </c>
      <c r="F74" s="68">
        <v>63.50617597561363</v>
      </c>
    </row>
    <row r="75" spans="1:6" x14ac:dyDescent="0.25">
      <c r="A75" s="115" t="s">
        <v>803</v>
      </c>
      <c r="B75" s="115" t="s">
        <v>844</v>
      </c>
      <c r="C75" t="s">
        <v>831</v>
      </c>
      <c r="D75" s="115">
        <v>1</v>
      </c>
      <c r="E75" t="s">
        <v>854</v>
      </c>
      <c r="F75" s="68">
        <v>32.599837000814993</v>
      </c>
    </row>
    <row r="76" spans="1:6" x14ac:dyDescent="0.25">
      <c r="A76" s="115" t="s">
        <v>803</v>
      </c>
      <c r="B76" s="115" t="s">
        <v>844</v>
      </c>
      <c r="C76" t="s">
        <v>833</v>
      </c>
      <c r="D76" s="115">
        <v>6</v>
      </c>
      <c r="E76" t="s">
        <v>863</v>
      </c>
      <c r="F76" s="68">
        <v>401.95853046708794</v>
      </c>
    </row>
    <row r="77" spans="1:6" x14ac:dyDescent="0.25">
      <c r="A77" s="115" t="s">
        <v>803</v>
      </c>
      <c r="B77" s="115" t="s">
        <v>844</v>
      </c>
      <c r="C77" t="s">
        <v>835</v>
      </c>
      <c r="D77" s="115">
        <v>3</v>
      </c>
      <c r="E77" t="s">
        <v>857</v>
      </c>
      <c r="F77" s="68">
        <v>46.041977582319888</v>
      </c>
    </row>
    <row r="78" spans="1:6" x14ac:dyDescent="0.25">
      <c r="A78" s="115" t="s">
        <v>803</v>
      </c>
      <c r="B78" s="115" t="s">
        <v>844</v>
      </c>
      <c r="C78" t="s">
        <v>836</v>
      </c>
      <c r="D78" s="115">
        <v>4</v>
      </c>
      <c r="E78" t="s">
        <v>859</v>
      </c>
      <c r="F78" s="68">
        <v>88.823971464558269</v>
      </c>
    </row>
    <row r="79" spans="1:6" x14ac:dyDescent="0.25">
      <c r="A79" s="115" t="s">
        <v>803</v>
      </c>
      <c r="B79" s="115" t="s">
        <v>844</v>
      </c>
      <c r="C79" t="s">
        <v>837</v>
      </c>
      <c r="D79" s="115">
        <v>1</v>
      </c>
      <c r="E79" t="s">
        <v>856</v>
      </c>
      <c r="F79" s="68">
        <v>5000</v>
      </c>
    </row>
    <row r="80" spans="1:6" x14ac:dyDescent="0.25">
      <c r="A80" s="115" t="s">
        <v>803</v>
      </c>
      <c r="B80" s="115" t="s">
        <v>844</v>
      </c>
      <c r="C80" t="s">
        <v>752</v>
      </c>
      <c r="D80" s="115">
        <v>1</v>
      </c>
      <c r="E80" t="s">
        <v>855</v>
      </c>
      <c r="F80" s="68">
        <v>6669.942950285249</v>
      </c>
    </row>
    <row r="81" spans="1:6" x14ac:dyDescent="0.25">
      <c r="A81" s="115" t="s">
        <v>803</v>
      </c>
      <c r="B81" s="115" t="s">
        <v>844</v>
      </c>
      <c r="C81" t="s">
        <v>839</v>
      </c>
      <c r="D81" s="115">
        <v>4</v>
      </c>
      <c r="E81" s="69" t="s">
        <v>663</v>
      </c>
      <c r="F81" s="68">
        <v>3051.6400469945702</v>
      </c>
    </row>
    <row r="82" spans="1:6" x14ac:dyDescent="0.25">
      <c r="A82" s="115" t="s">
        <v>803</v>
      </c>
      <c r="B82" s="115" t="s">
        <v>844</v>
      </c>
      <c r="C82" t="s">
        <v>843</v>
      </c>
      <c r="D82" s="115">
        <v>28</v>
      </c>
      <c r="E82" s="69" t="s">
        <v>852</v>
      </c>
      <c r="F82" s="68">
        <v>657.50060860085307</v>
      </c>
    </row>
    <row r="83" spans="1:6" x14ac:dyDescent="0.25">
      <c r="A83" s="115" t="s">
        <v>803</v>
      </c>
      <c r="B83" s="115" t="s">
        <v>844</v>
      </c>
      <c r="C83" t="s">
        <v>843</v>
      </c>
      <c r="D83" s="115">
        <v>3</v>
      </c>
      <c r="E83" s="69" t="s">
        <v>852</v>
      </c>
      <c r="F83" s="68">
        <v>275.19342922765907</v>
      </c>
    </row>
    <row r="84" spans="1:6" x14ac:dyDescent="0.25">
      <c r="A84" s="115" t="s">
        <v>803</v>
      </c>
      <c r="B84" s="115" t="s">
        <v>844</v>
      </c>
      <c r="C84" t="s">
        <v>818</v>
      </c>
      <c r="D84" s="115">
        <v>15</v>
      </c>
      <c r="E84" t="s">
        <v>850</v>
      </c>
      <c r="F84" s="68">
        <v>51.86337704675114</v>
      </c>
    </row>
    <row r="85" spans="1:6" x14ac:dyDescent="0.25">
      <c r="A85" s="115" t="s">
        <v>803</v>
      </c>
      <c r="B85" s="115" t="s">
        <v>844</v>
      </c>
      <c r="C85" t="s">
        <v>817</v>
      </c>
      <c r="D85" s="115">
        <v>1</v>
      </c>
      <c r="E85" t="s">
        <v>862</v>
      </c>
      <c r="F85" s="68">
        <v>108.84958562220176</v>
      </c>
    </row>
    <row r="86" spans="1:6" x14ac:dyDescent="0.25">
      <c r="A86" s="115" t="s">
        <v>117</v>
      </c>
      <c r="B86" s="115" t="s">
        <v>844</v>
      </c>
      <c r="C86" t="s">
        <v>820</v>
      </c>
      <c r="D86" s="115">
        <v>4</v>
      </c>
      <c r="E86" t="s">
        <v>867</v>
      </c>
      <c r="F86" s="68">
        <v>60.270835293748632</v>
      </c>
    </row>
    <row r="87" spans="1:6" x14ac:dyDescent="0.25">
      <c r="A87" s="115" t="s">
        <v>117</v>
      </c>
      <c r="B87" s="115" t="s">
        <v>844</v>
      </c>
      <c r="C87" t="s">
        <v>822</v>
      </c>
      <c r="D87" s="115">
        <v>1</v>
      </c>
      <c r="E87" t="s">
        <v>870</v>
      </c>
      <c r="F87" s="68">
        <v>150</v>
      </c>
    </row>
    <row r="88" spans="1:6" x14ac:dyDescent="0.25">
      <c r="A88" s="115" t="s">
        <v>117</v>
      </c>
      <c r="B88" s="115" t="s">
        <v>844</v>
      </c>
      <c r="C88" t="s">
        <v>823</v>
      </c>
      <c r="D88" s="115">
        <v>1</v>
      </c>
      <c r="E88" t="s">
        <v>845</v>
      </c>
      <c r="F88" s="68">
        <v>10.45554823667179</v>
      </c>
    </row>
    <row r="89" spans="1:6" x14ac:dyDescent="0.25">
      <c r="A89" s="115" t="s">
        <v>117</v>
      </c>
      <c r="B89" s="115" t="s">
        <v>844</v>
      </c>
      <c r="C89" t="s">
        <v>825</v>
      </c>
      <c r="D89" s="115">
        <v>1</v>
      </c>
      <c r="E89" t="s">
        <v>848</v>
      </c>
      <c r="F89" s="68">
        <v>801.79124452390658</v>
      </c>
    </row>
    <row r="90" spans="1:6" x14ac:dyDescent="0.25">
      <c r="A90" s="115" t="s">
        <v>117</v>
      </c>
      <c r="B90" s="115" t="s">
        <v>844</v>
      </c>
      <c r="C90" t="s">
        <v>826</v>
      </c>
      <c r="D90" s="115">
        <v>1</v>
      </c>
      <c r="E90" t="s">
        <v>849</v>
      </c>
      <c r="F90" s="68">
        <v>254.78079943121818</v>
      </c>
    </row>
    <row r="91" spans="1:6" x14ac:dyDescent="0.25">
      <c r="A91" s="115" t="s">
        <v>117</v>
      </c>
      <c r="B91" s="115" t="s">
        <v>844</v>
      </c>
      <c r="C91" t="s">
        <v>827</v>
      </c>
      <c r="D91" s="115">
        <v>21</v>
      </c>
      <c r="E91" t="s">
        <v>853</v>
      </c>
      <c r="F91" s="68">
        <v>1505.1807241512709</v>
      </c>
    </row>
    <row r="92" spans="1:6" x14ac:dyDescent="0.25">
      <c r="A92" s="115" t="s">
        <v>117</v>
      </c>
      <c r="B92" s="115" t="s">
        <v>844</v>
      </c>
      <c r="C92" t="s">
        <v>828</v>
      </c>
      <c r="D92" s="115">
        <v>1</v>
      </c>
      <c r="E92" t="s">
        <v>860</v>
      </c>
      <c r="F92" s="68">
        <v>62.733289420030736</v>
      </c>
    </row>
    <row r="93" spans="1:6" x14ac:dyDescent="0.25">
      <c r="A93" s="115" t="s">
        <v>117</v>
      </c>
      <c r="B93" s="115" t="s">
        <v>844</v>
      </c>
      <c r="C93" t="s">
        <v>830</v>
      </c>
      <c r="D93" s="115">
        <v>1</v>
      </c>
      <c r="E93" t="s">
        <v>858</v>
      </c>
      <c r="F93" s="68">
        <v>1578.94</v>
      </c>
    </row>
    <row r="94" spans="1:6" x14ac:dyDescent="0.25">
      <c r="A94" s="115" t="s">
        <v>117</v>
      </c>
      <c r="B94" s="115" t="s">
        <v>844</v>
      </c>
      <c r="C94" t="s">
        <v>832</v>
      </c>
      <c r="D94" s="115">
        <v>1</v>
      </c>
      <c r="E94" t="s">
        <v>853</v>
      </c>
      <c r="F94" s="68">
        <v>51</v>
      </c>
    </row>
    <row r="95" spans="1:6" x14ac:dyDescent="0.25">
      <c r="A95" s="115" t="s">
        <v>117</v>
      </c>
      <c r="B95" s="115" t="s">
        <v>844</v>
      </c>
      <c r="C95" t="s">
        <v>833</v>
      </c>
      <c r="D95" s="115">
        <v>6</v>
      </c>
      <c r="E95" t="s">
        <v>863</v>
      </c>
      <c r="F95" s="68">
        <v>176.61889526677328</v>
      </c>
    </row>
    <row r="96" spans="1:6" x14ac:dyDescent="0.25">
      <c r="A96" s="115" t="s">
        <v>117</v>
      </c>
      <c r="B96" s="115" t="s">
        <v>844</v>
      </c>
      <c r="C96" t="s">
        <v>834</v>
      </c>
      <c r="D96" s="115">
        <v>2</v>
      </c>
      <c r="E96" t="s">
        <v>851</v>
      </c>
      <c r="F96" s="68">
        <v>998.71396756688932</v>
      </c>
    </row>
    <row r="97" spans="1:6" x14ac:dyDescent="0.25">
      <c r="A97" s="115" t="s">
        <v>117</v>
      </c>
      <c r="B97" s="115" t="s">
        <v>844</v>
      </c>
      <c r="C97" t="s">
        <v>835</v>
      </c>
      <c r="D97" s="115">
        <v>19</v>
      </c>
      <c r="E97" t="s">
        <v>857</v>
      </c>
      <c r="F97" s="68">
        <v>400.45894628984871</v>
      </c>
    </row>
    <row r="98" spans="1:6" x14ac:dyDescent="0.25">
      <c r="A98" s="115" t="s">
        <v>117</v>
      </c>
      <c r="B98" s="115" t="s">
        <v>844</v>
      </c>
      <c r="C98" t="s">
        <v>752</v>
      </c>
      <c r="D98" s="115">
        <v>1</v>
      </c>
      <c r="E98" t="s">
        <v>855</v>
      </c>
      <c r="F98" s="68">
        <v>49.057432326464038</v>
      </c>
    </row>
    <row r="99" spans="1:6" x14ac:dyDescent="0.25">
      <c r="A99" s="115" t="s">
        <v>117</v>
      </c>
      <c r="B99" s="115" t="s">
        <v>844</v>
      </c>
      <c r="C99" t="s">
        <v>839</v>
      </c>
      <c r="D99" s="115">
        <v>6</v>
      </c>
      <c r="E99" s="69" t="s">
        <v>663</v>
      </c>
      <c r="F99" s="68">
        <v>179.59662494902921</v>
      </c>
    </row>
    <row r="100" spans="1:6" x14ac:dyDescent="0.25">
      <c r="A100" s="115" t="s">
        <v>117</v>
      </c>
      <c r="B100" s="115" t="s">
        <v>844</v>
      </c>
      <c r="C100" t="s">
        <v>841</v>
      </c>
      <c r="D100" s="115">
        <v>9</v>
      </c>
      <c r="E100" t="s">
        <v>864</v>
      </c>
      <c r="F100" s="68">
        <v>1336</v>
      </c>
    </row>
    <row r="101" spans="1:6" x14ac:dyDescent="0.25">
      <c r="A101" s="115" t="s">
        <v>117</v>
      </c>
      <c r="B101" s="115" t="s">
        <v>844</v>
      </c>
      <c r="C101" t="s">
        <v>842</v>
      </c>
      <c r="D101" s="115">
        <v>1</v>
      </c>
      <c r="E101" t="s">
        <v>866</v>
      </c>
      <c r="F101" s="68">
        <v>2275.9804690358937</v>
      </c>
    </row>
    <row r="102" spans="1:6" x14ac:dyDescent="0.25">
      <c r="A102" s="115" t="s">
        <v>117</v>
      </c>
      <c r="B102" s="115" t="s">
        <v>844</v>
      </c>
      <c r="C102" t="s">
        <v>843</v>
      </c>
      <c r="D102" s="115">
        <v>21</v>
      </c>
      <c r="E102" s="69" t="s">
        <v>852</v>
      </c>
      <c r="F102" s="68">
        <v>742.34392480369718</v>
      </c>
    </row>
    <row r="103" spans="1:6" x14ac:dyDescent="0.25">
      <c r="A103" s="115" t="s">
        <v>117</v>
      </c>
      <c r="B103" s="115" t="s">
        <v>844</v>
      </c>
      <c r="C103" t="s">
        <v>843</v>
      </c>
      <c r="D103" s="115">
        <v>10</v>
      </c>
      <c r="E103" s="69" t="s">
        <v>852</v>
      </c>
      <c r="F103" s="68">
        <v>277.89162824252691</v>
      </c>
    </row>
    <row r="104" spans="1:6" x14ac:dyDescent="0.25">
      <c r="A104" s="115" t="s">
        <v>117</v>
      </c>
      <c r="B104" s="115" t="s">
        <v>844</v>
      </c>
      <c r="C104" t="s">
        <v>818</v>
      </c>
      <c r="D104" s="115">
        <v>10</v>
      </c>
      <c r="E104" t="s">
        <v>850</v>
      </c>
      <c r="F104" s="68">
        <v>44.958857417688698</v>
      </c>
    </row>
    <row r="105" spans="1:6" x14ac:dyDescent="0.25">
      <c r="A105" s="115" t="s">
        <v>117</v>
      </c>
      <c r="B105" s="115" t="s">
        <v>844</v>
      </c>
      <c r="C105" t="s">
        <v>817</v>
      </c>
      <c r="D105" s="115">
        <v>1</v>
      </c>
      <c r="E105" t="s">
        <v>862</v>
      </c>
      <c r="F105" s="68">
        <v>107.53531361416935</v>
      </c>
    </row>
    <row r="106" spans="1:6" x14ac:dyDescent="0.25">
      <c r="A106" s="115" t="s">
        <v>804</v>
      </c>
      <c r="B106" s="115" t="s">
        <v>844</v>
      </c>
      <c r="C106" t="s">
        <v>820</v>
      </c>
      <c r="D106" s="115">
        <v>36</v>
      </c>
      <c r="E106" t="s">
        <v>867</v>
      </c>
      <c r="F106" s="68">
        <v>123.86437276238694</v>
      </c>
    </row>
    <row r="107" spans="1:6" x14ac:dyDescent="0.25">
      <c r="A107" s="115" t="s">
        <v>804</v>
      </c>
      <c r="B107" s="115" t="s">
        <v>844</v>
      </c>
      <c r="C107" t="s">
        <v>823</v>
      </c>
      <c r="D107" s="115">
        <v>1</v>
      </c>
      <c r="E107" t="s">
        <v>845</v>
      </c>
      <c r="F107" s="68">
        <v>15.127525036053935</v>
      </c>
    </row>
    <row r="108" spans="1:6" x14ac:dyDescent="0.25">
      <c r="A108" s="115" t="s">
        <v>804</v>
      </c>
      <c r="B108" s="115" t="s">
        <v>844</v>
      </c>
      <c r="C108" t="s">
        <v>824</v>
      </c>
      <c r="D108" s="115">
        <v>3</v>
      </c>
      <c r="E108" t="s">
        <v>847</v>
      </c>
      <c r="F108" s="68">
        <v>110.93518359772887</v>
      </c>
    </row>
    <row r="109" spans="1:6" x14ac:dyDescent="0.25">
      <c r="A109" s="115" t="s">
        <v>804</v>
      </c>
      <c r="B109" s="115" t="s">
        <v>844</v>
      </c>
      <c r="C109" t="s">
        <v>825</v>
      </c>
      <c r="D109" s="115">
        <v>3</v>
      </c>
      <c r="E109" t="s">
        <v>848</v>
      </c>
      <c r="F109" s="68">
        <v>2350.7399376745971</v>
      </c>
    </row>
    <row r="110" spans="1:6" x14ac:dyDescent="0.25">
      <c r="A110" s="115" t="s">
        <v>804</v>
      </c>
      <c r="B110" s="115" t="s">
        <v>844</v>
      </c>
      <c r="C110" t="s">
        <v>826</v>
      </c>
      <c r="D110" s="115">
        <v>1</v>
      </c>
      <c r="E110" t="s">
        <v>849</v>
      </c>
      <c r="F110" s="68">
        <v>145.38560061316903</v>
      </c>
    </row>
    <row r="111" spans="1:6" x14ac:dyDescent="0.25">
      <c r="A111" s="115" t="s">
        <v>804</v>
      </c>
      <c r="B111" s="115" t="s">
        <v>844</v>
      </c>
      <c r="C111" t="s">
        <v>827</v>
      </c>
      <c r="D111" s="115">
        <v>15</v>
      </c>
      <c r="E111" t="s">
        <v>853</v>
      </c>
      <c r="F111" s="68">
        <v>1175.6103956352047</v>
      </c>
    </row>
    <row r="112" spans="1:6" x14ac:dyDescent="0.25">
      <c r="A112" s="115" t="s">
        <v>804</v>
      </c>
      <c r="B112" s="115" t="s">
        <v>844</v>
      </c>
      <c r="C112" t="s">
        <v>828</v>
      </c>
      <c r="D112" s="115">
        <v>1</v>
      </c>
      <c r="E112" t="s">
        <v>860</v>
      </c>
      <c r="F112" s="68">
        <v>60.510100144215741</v>
      </c>
    </row>
    <row r="113" spans="1:6" x14ac:dyDescent="0.25">
      <c r="A113" s="115" t="s">
        <v>804</v>
      </c>
      <c r="B113" s="115" t="s">
        <v>844</v>
      </c>
      <c r="C113" t="s">
        <v>833</v>
      </c>
      <c r="D113" s="115">
        <v>3</v>
      </c>
      <c r="E113" t="s">
        <v>863</v>
      </c>
      <c r="F113" s="68">
        <v>42.861320935486148</v>
      </c>
    </row>
    <row r="114" spans="1:6" x14ac:dyDescent="0.25">
      <c r="A114" s="115" t="s">
        <v>804</v>
      </c>
      <c r="B114" s="115" t="s">
        <v>844</v>
      </c>
      <c r="C114" t="s">
        <v>834</v>
      </c>
      <c r="D114" s="115">
        <v>6</v>
      </c>
      <c r="E114" t="s">
        <v>851</v>
      </c>
      <c r="F114" s="68">
        <v>2984.3581391127204</v>
      </c>
    </row>
    <row r="115" spans="1:6" x14ac:dyDescent="0.25">
      <c r="A115" s="115" t="s">
        <v>804</v>
      </c>
      <c r="B115" s="115" t="s">
        <v>844</v>
      </c>
      <c r="C115" t="s">
        <v>835</v>
      </c>
      <c r="D115" s="115">
        <v>8</v>
      </c>
      <c r="E115" t="s">
        <v>857</v>
      </c>
      <c r="F115" s="68">
        <v>5264.7316881309434</v>
      </c>
    </row>
    <row r="116" spans="1:6" x14ac:dyDescent="0.25">
      <c r="A116" s="115" t="s">
        <v>804</v>
      </c>
      <c r="B116" s="115" t="s">
        <v>844</v>
      </c>
      <c r="C116" t="s">
        <v>837</v>
      </c>
      <c r="D116" s="115">
        <v>6</v>
      </c>
      <c r="E116" t="s">
        <v>856</v>
      </c>
      <c r="F116" s="68">
        <v>15000</v>
      </c>
    </row>
    <row r="117" spans="1:6" x14ac:dyDescent="0.25">
      <c r="A117" s="115" t="s">
        <v>804</v>
      </c>
      <c r="B117" s="115" t="s">
        <v>844</v>
      </c>
      <c r="C117" t="s">
        <v>752</v>
      </c>
      <c r="D117" s="115">
        <v>3</v>
      </c>
      <c r="E117" t="s">
        <v>855</v>
      </c>
      <c r="F117" s="68">
        <v>21279.037687707372</v>
      </c>
    </row>
    <row r="118" spans="1:6" x14ac:dyDescent="0.25">
      <c r="A118" s="115" t="s">
        <v>804</v>
      </c>
      <c r="B118" s="115" t="s">
        <v>844</v>
      </c>
      <c r="C118" t="s">
        <v>752</v>
      </c>
      <c r="D118" s="115">
        <v>1</v>
      </c>
      <c r="E118" t="s">
        <v>855</v>
      </c>
      <c r="F118" s="68">
        <v>20.170033381405247</v>
      </c>
    </row>
    <row r="119" spans="1:6" x14ac:dyDescent="0.25">
      <c r="A119" s="115" t="s">
        <v>804</v>
      </c>
      <c r="B119" s="115" t="s">
        <v>844</v>
      </c>
      <c r="C119" t="s">
        <v>838</v>
      </c>
      <c r="D119" s="115">
        <v>1</v>
      </c>
      <c r="E119" t="s">
        <v>865</v>
      </c>
      <c r="F119" s="68">
        <v>480</v>
      </c>
    </row>
    <row r="120" spans="1:6" x14ac:dyDescent="0.25">
      <c r="A120" s="115" t="s">
        <v>804</v>
      </c>
      <c r="B120" s="115" t="s">
        <v>844</v>
      </c>
      <c r="C120" t="s">
        <v>839</v>
      </c>
      <c r="D120" s="115">
        <v>3</v>
      </c>
      <c r="E120" s="69" t="s">
        <v>663</v>
      </c>
      <c r="F120" s="68">
        <v>534.50588460723907</v>
      </c>
    </row>
    <row r="121" spans="1:6" x14ac:dyDescent="0.25">
      <c r="A121" s="115" t="s">
        <v>804</v>
      </c>
      <c r="B121" s="115" t="s">
        <v>844</v>
      </c>
      <c r="C121" t="s">
        <v>840</v>
      </c>
      <c r="D121" s="115">
        <v>1</v>
      </c>
      <c r="E121" t="s">
        <v>854</v>
      </c>
      <c r="F121" s="68">
        <v>103.87567191423702</v>
      </c>
    </row>
    <row r="122" spans="1:6" x14ac:dyDescent="0.25">
      <c r="A122" s="115" t="s">
        <v>804</v>
      </c>
      <c r="B122" s="115" t="s">
        <v>844</v>
      </c>
      <c r="C122" t="s">
        <v>841</v>
      </c>
      <c r="D122" s="115">
        <v>6</v>
      </c>
      <c r="E122" t="s">
        <v>864</v>
      </c>
      <c r="F122" s="68">
        <v>567.08501669070267</v>
      </c>
    </row>
    <row r="123" spans="1:6" x14ac:dyDescent="0.25">
      <c r="A123" s="115" t="s">
        <v>804</v>
      </c>
      <c r="B123" s="115" t="s">
        <v>844</v>
      </c>
      <c r="C123" t="s">
        <v>843</v>
      </c>
      <c r="D123" s="115">
        <v>21</v>
      </c>
      <c r="E123" s="69" t="s">
        <v>852</v>
      </c>
      <c r="F123" s="68">
        <v>660.16519257339371</v>
      </c>
    </row>
    <row r="124" spans="1:6" x14ac:dyDescent="0.25">
      <c r="A124" s="115" t="s">
        <v>804</v>
      </c>
      <c r="B124" s="115" t="s">
        <v>844</v>
      </c>
      <c r="C124" t="s">
        <v>843</v>
      </c>
      <c r="D124" s="115">
        <v>10</v>
      </c>
      <c r="E124" s="69" t="s">
        <v>852</v>
      </c>
      <c r="F124" s="68">
        <v>1656.8302775396594</v>
      </c>
    </row>
    <row r="125" spans="1:6" x14ac:dyDescent="0.25">
      <c r="A125" s="115" t="s">
        <v>804</v>
      </c>
      <c r="B125" s="115" t="s">
        <v>844</v>
      </c>
      <c r="C125" t="s">
        <v>818</v>
      </c>
      <c r="D125" s="115">
        <v>6</v>
      </c>
      <c r="E125" t="s">
        <v>850</v>
      </c>
      <c r="F125" s="68">
        <v>34.793307582924044</v>
      </c>
    </row>
    <row r="126" spans="1:6" x14ac:dyDescent="0.25">
      <c r="A126" s="115" t="s">
        <v>805</v>
      </c>
      <c r="B126" s="115" t="s">
        <v>844</v>
      </c>
      <c r="C126" t="s">
        <v>819</v>
      </c>
      <c r="D126" s="115">
        <v>1</v>
      </c>
      <c r="E126" t="s">
        <v>869</v>
      </c>
      <c r="F126" s="68">
        <v>89.090034388753281</v>
      </c>
    </row>
    <row r="127" spans="1:6" x14ac:dyDescent="0.25">
      <c r="A127" s="115" t="s">
        <v>805</v>
      </c>
      <c r="B127" s="115" t="s">
        <v>844</v>
      </c>
      <c r="C127" t="s">
        <v>820</v>
      </c>
      <c r="D127" s="115">
        <v>10</v>
      </c>
      <c r="E127" t="s">
        <v>867</v>
      </c>
      <c r="F127" s="68">
        <v>48.630479126204939</v>
      </c>
    </row>
    <row r="128" spans="1:6" x14ac:dyDescent="0.25">
      <c r="A128" s="115" t="s">
        <v>805</v>
      </c>
      <c r="B128" s="115" t="s">
        <v>844</v>
      </c>
      <c r="C128" t="s">
        <v>827</v>
      </c>
      <c r="D128" s="115">
        <v>1</v>
      </c>
      <c r="E128" t="s">
        <v>853</v>
      </c>
      <c r="F128" s="68">
        <v>86.951873563423206</v>
      </c>
    </row>
    <row r="129" spans="1:6" x14ac:dyDescent="0.25">
      <c r="A129" s="115" t="s">
        <v>805</v>
      </c>
      <c r="B129" s="115" t="s">
        <v>844</v>
      </c>
      <c r="C129" t="s">
        <v>833</v>
      </c>
      <c r="D129" s="115">
        <v>3</v>
      </c>
      <c r="E129" t="s">
        <v>863</v>
      </c>
      <c r="F129" s="68">
        <v>48.554068741870537</v>
      </c>
    </row>
    <row r="130" spans="1:6" x14ac:dyDescent="0.25">
      <c r="A130" s="115" t="s">
        <v>805</v>
      </c>
      <c r="B130" s="115" t="s">
        <v>844</v>
      </c>
      <c r="C130" t="s">
        <v>835</v>
      </c>
      <c r="D130" s="115">
        <v>1</v>
      </c>
      <c r="E130" t="s">
        <v>857</v>
      </c>
      <c r="F130" s="68">
        <v>8.9090034388753274</v>
      </c>
    </row>
    <row r="131" spans="1:6" x14ac:dyDescent="0.25">
      <c r="A131" s="115" t="s">
        <v>805</v>
      </c>
      <c r="B131" s="115" t="s">
        <v>844</v>
      </c>
      <c r="C131" t="s">
        <v>841</v>
      </c>
      <c r="D131" s="115">
        <v>1</v>
      </c>
      <c r="E131" t="s">
        <v>864</v>
      </c>
      <c r="F131" s="68">
        <v>104</v>
      </c>
    </row>
    <row r="132" spans="1:6" x14ac:dyDescent="0.25">
      <c r="A132" s="115" t="s">
        <v>805</v>
      </c>
      <c r="B132" s="115" t="s">
        <v>844</v>
      </c>
      <c r="C132" t="s">
        <v>843</v>
      </c>
      <c r="D132" s="115">
        <v>6</v>
      </c>
      <c r="E132" s="69" t="s">
        <v>852</v>
      </c>
      <c r="F132" s="68">
        <v>499.45922349126033</v>
      </c>
    </row>
    <row r="133" spans="1:6" x14ac:dyDescent="0.25">
      <c r="A133" s="115" t="s">
        <v>806</v>
      </c>
      <c r="B133" s="115" t="s">
        <v>844</v>
      </c>
      <c r="C133" t="s">
        <v>820</v>
      </c>
      <c r="D133" s="115">
        <v>3</v>
      </c>
      <c r="E133" t="s">
        <v>867</v>
      </c>
      <c r="F133" s="68">
        <v>25.277282033762759</v>
      </c>
    </row>
    <row r="134" spans="1:6" x14ac:dyDescent="0.25">
      <c r="A134" s="115" t="s">
        <v>806</v>
      </c>
      <c r="B134" s="115" t="s">
        <v>844</v>
      </c>
      <c r="C134" t="s">
        <v>826</v>
      </c>
      <c r="D134" s="115">
        <v>2</v>
      </c>
      <c r="E134" t="s">
        <v>849</v>
      </c>
      <c r="F134" s="68">
        <v>250.00242632229708</v>
      </c>
    </row>
    <row r="135" spans="1:6" x14ac:dyDescent="0.25">
      <c r="A135" s="115" t="s">
        <v>806</v>
      </c>
      <c r="B135" s="115" t="s">
        <v>844</v>
      </c>
      <c r="C135" t="s">
        <v>827</v>
      </c>
      <c r="D135" s="115">
        <v>1</v>
      </c>
      <c r="E135" t="s">
        <v>853</v>
      </c>
      <c r="F135" s="68">
        <v>38.821156754007795</v>
      </c>
    </row>
    <row r="136" spans="1:6" x14ac:dyDescent="0.25">
      <c r="A136" s="115" t="s">
        <v>806</v>
      </c>
      <c r="B136" s="115" t="s">
        <v>844</v>
      </c>
      <c r="C136" t="s">
        <v>833</v>
      </c>
      <c r="D136" s="115">
        <v>2</v>
      </c>
      <c r="E136" t="s">
        <v>863</v>
      </c>
      <c r="F136" s="68">
        <v>6279.278110224911</v>
      </c>
    </row>
    <row r="137" spans="1:6" x14ac:dyDescent="0.25">
      <c r="A137" s="115" t="s">
        <v>806</v>
      </c>
      <c r="B137" s="115" t="s">
        <v>844</v>
      </c>
      <c r="C137" t="s">
        <v>835</v>
      </c>
      <c r="D137" s="115">
        <v>1</v>
      </c>
      <c r="E137" t="s">
        <v>857</v>
      </c>
      <c r="F137" s="68">
        <v>197</v>
      </c>
    </row>
    <row r="138" spans="1:6" x14ac:dyDescent="0.25">
      <c r="A138" s="115" t="s">
        <v>806</v>
      </c>
      <c r="B138" s="115" t="s">
        <v>844</v>
      </c>
      <c r="C138" t="s">
        <v>752</v>
      </c>
      <c r="D138" s="115">
        <v>1</v>
      </c>
      <c r="E138" t="s">
        <v>855</v>
      </c>
      <c r="F138" s="68">
        <v>221.28059349784445</v>
      </c>
    </row>
    <row r="139" spans="1:6" x14ac:dyDescent="0.25">
      <c r="A139" s="115" t="s">
        <v>806</v>
      </c>
      <c r="B139" s="115" t="s">
        <v>844</v>
      </c>
      <c r="C139" t="s">
        <v>838</v>
      </c>
      <c r="D139" s="115">
        <v>1</v>
      </c>
      <c r="E139" t="s">
        <v>865</v>
      </c>
      <c r="F139" s="68">
        <v>480</v>
      </c>
    </row>
    <row r="140" spans="1:6" x14ac:dyDescent="0.25">
      <c r="A140" s="115" t="s">
        <v>806</v>
      </c>
      <c r="B140" s="115" t="s">
        <v>844</v>
      </c>
      <c r="C140" t="s">
        <v>839</v>
      </c>
      <c r="D140" s="115">
        <v>1</v>
      </c>
      <c r="E140" s="69" t="s">
        <v>663</v>
      </c>
      <c r="F140" s="68">
        <v>692.7150158293266</v>
      </c>
    </row>
    <row r="141" spans="1:6" x14ac:dyDescent="0.25">
      <c r="A141" s="115" t="s">
        <v>806</v>
      </c>
      <c r="B141" s="115" t="s">
        <v>844</v>
      </c>
      <c r="C141" t="s">
        <v>843</v>
      </c>
      <c r="D141" s="115">
        <v>2</v>
      </c>
      <c r="E141" s="69" t="s">
        <v>852</v>
      </c>
      <c r="F141" s="68">
        <v>373.65363375732505</v>
      </c>
    </row>
    <row r="142" spans="1:6" x14ac:dyDescent="0.25">
      <c r="A142" s="115" t="s">
        <v>806</v>
      </c>
      <c r="B142" s="115" t="s">
        <v>844</v>
      </c>
      <c r="C142" t="s">
        <v>843</v>
      </c>
      <c r="D142" s="115">
        <v>1</v>
      </c>
      <c r="E142" s="69" t="s">
        <v>852</v>
      </c>
      <c r="F142" s="68">
        <v>505</v>
      </c>
    </row>
    <row r="143" spans="1:6" x14ac:dyDescent="0.25">
      <c r="A143" s="115" t="s">
        <v>807</v>
      </c>
      <c r="B143" s="115" t="s">
        <v>844</v>
      </c>
      <c r="C143" t="s">
        <v>820</v>
      </c>
      <c r="D143" s="115">
        <v>6</v>
      </c>
      <c r="E143" t="s">
        <v>867</v>
      </c>
      <c r="F143" s="68">
        <v>61.330051825504029</v>
      </c>
    </row>
    <row r="144" spans="1:6" x14ac:dyDescent="0.25">
      <c r="A144" s="115" t="s">
        <v>807</v>
      </c>
      <c r="B144" s="115" t="s">
        <v>844</v>
      </c>
      <c r="C144" t="s">
        <v>821</v>
      </c>
      <c r="D144" s="115">
        <v>1</v>
      </c>
      <c r="E144" t="s">
        <v>861</v>
      </c>
      <c r="F144" s="68">
        <v>119</v>
      </c>
    </row>
    <row r="145" spans="1:6" x14ac:dyDescent="0.25">
      <c r="A145" s="115" t="s">
        <v>807</v>
      </c>
      <c r="B145" s="115" t="s">
        <v>844</v>
      </c>
      <c r="C145" t="s">
        <v>823</v>
      </c>
      <c r="D145" s="115">
        <v>1</v>
      </c>
      <c r="E145" t="s">
        <v>845</v>
      </c>
      <c r="F145" s="68">
        <v>9.6761583329140333</v>
      </c>
    </row>
    <row r="146" spans="1:6" x14ac:dyDescent="0.25">
      <c r="A146" s="115" t="s">
        <v>807</v>
      </c>
      <c r="B146" s="115" t="s">
        <v>844</v>
      </c>
      <c r="C146" t="s">
        <v>824</v>
      </c>
      <c r="D146" s="115">
        <v>1</v>
      </c>
      <c r="E146" t="s">
        <v>847</v>
      </c>
      <c r="F146" s="68">
        <v>29.028474998742098</v>
      </c>
    </row>
    <row r="147" spans="1:6" x14ac:dyDescent="0.25">
      <c r="A147" s="115" t="s">
        <v>807</v>
      </c>
      <c r="B147" s="115" t="s">
        <v>844</v>
      </c>
      <c r="C147" t="s">
        <v>825</v>
      </c>
      <c r="D147" s="115">
        <v>2</v>
      </c>
      <c r="E147" t="s">
        <v>848</v>
      </c>
      <c r="F147" s="68">
        <v>1220.9376584470926</v>
      </c>
    </row>
    <row r="148" spans="1:6" x14ac:dyDescent="0.25">
      <c r="A148" s="115" t="s">
        <v>807</v>
      </c>
      <c r="B148" s="115" t="s">
        <v>844</v>
      </c>
      <c r="C148" t="s">
        <v>826</v>
      </c>
      <c r="D148" s="115">
        <v>1</v>
      </c>
      <c r="E148" t="s">
        <v>849</v>
      </c>
      <c r="F148" s="68">
        <v>138.71160016565582</v>
      </c>
    </row>
    <row r="149" spans="1:6" x14ac:dyDescent="0.25">
      <c r="A149" s="115" t="s">
        <v>807</v>
      </c>
      <c r="B149" s="115" t="s">
        <v>844</v>
      </c>
      <c r="C149" t="s">
        <v>827</v>
      </c>
      <c r="D149" s="115">
        <v>28</v>
      </c>
      <c r="E149" t="s">
        <v>853</v>
      </c>
      <c r="F149" s="68">
        <v>2448.2615813939087</v>
      </c>
    </row>
    <row r="150" spans="1:6" x14ac:dyDescent="0.25">
      <c r="A150" s="115" t="s">
        <v>807</v>
      </c>
      <c r="B150" s="115" t="s">
        <v>844</v>
      </c>
      <c r="C150" t="s">
        <v>828</v>
      </c>
      <c r="D150" s="115">
        <v>3</v>
      </c>
      <c r="E150" t="s">
        <v>860</v>
      </c>
      <c r="F150" s="68">
        <v>478.96983747924463</v>
      </c>
    </row>
    <row r="151" spans="1:6" x14ac:dyDescent="0.25">
      <c r="A151" s="115" t="s">
        <v>807</v>
      </c>
      <c r="B151" s="115" t="s">
        <v>844</v>
      </c>
      <c r="C151" t="s">
        <v>831</v>
      </c>
      <c r="D151" s="115">
        <v>1</v>
      </c>
      <c r="E151" t="s">
        <v>854</v>
      </c>
      <c r="F151" s="68">
        <v>29.802567665375221</v>
      </c>
    </row>
    <row r="152" spans="1:6" x14ac:dyDescent="0.25">
      <c r="A152" s="115" t="s">
        <v>807</v>
      </c>
      <c r="B152" s="115" t="s">
        <v>844</v>
      </c>
      <c r="C152" t="s">
        <v>833</v>
      </c>
      <c r="D152" s="115">
        <v>21</v>
      </c>
      <c r="E152" t="s">
        <v>863</v>
      </c>
      <c r="F152" s="68">
        <v>2091.5790329260317</v>
      </c>
    </row>
    <row r="153" spans="1:6" x14ac:dyDescent="0.25">
      <c r="A153" s="115" t="s">
        <v>807</v>
      </c>
      <c r="B153" s="115" t="s">
        <v>844</v>
      </c>
      <c r="C153" t="s">
        <v>834</v>
      </c>
      <c r="D153" s="115">
        <v>1</v>
      </c>
      <c r="E153" t="s">
        <v>851</v>
      </c>
      <c r="F153" s="68">
        <v>477.2281289793201</v>
      </c>
    </row>
    <row r="154" spans="1:6" x14ac:dyDescent="0.25">
      <c r="A154" s="115" t="s">
        <v>807</v>
      </c>
      <c r="B154" s="115" t="s">
        <v>844</v>
      </c>
      <c r="C154" t="s">
        <v>835</v>
      </c>
      <c r="D154" s="115">
        <v>3</v>
      </c>
      <c r="E154" t="s">
        <v>857</v>
      </c>
      <c r="F154" s="68">
        <v>36.575878498415044</v>
      </c>
    </row>
    <row r="155" spans="1:6" x14ac:dyDescent="0.25">
      <c r="A155" s="115" t="s">
        <v>807</v>
      </c>
      <c r="B155" s="115" t="s">
        <v>844</v>
      </c>
      <c r="C155" t="s">
        <v>836</v>
      </c>
      <c r="D155" s="115">
        <v>3</v>
      </c>
      <c r="E155" t="s">
        <v>859</v>
      </c>
      <c r="F155" s="68">
        <v>257.28754833241089</v>
      </c>
    </row>
    <row r="156" spans="1:6" x14ac:dyDescent="0.25">
      <c r="A156" s="115" t="s">
        <v>807</v>
      </c>
      <c r="B156" s="115" t="s">
        <v>844</v>
      </c>
      <c r="C156" t="s">
        <v>837</v>
      </c>
      <c r="D156" s="115">
        <v>1</v>
      </c>
      <c r="E156" t="s">
        <v>856</v>
      </c>
      <c r="F156" s="68">
        <v>5000</v>
      </c>
    </row>
    <row r="157" spans="1:6" x14ac:dyDescent="0.25">
      <c r="A157" s="115" t="s">
        <v>807</v>
      </c>
      <c r="B157" s="115" t="s">
        <v>844</v>
      </c>
      <c r="C157" t="s">
        <v>752</v>
      </c>
      <c r="D157" s="115">
        <v>1</v>
      </c>
      <c r="E157" t="s">
        <v>855</v>
      </c>
      <c r="F157" s="68">
        <v>7210.8667128541956</v>
      </c>
    </row>
    <row r="158" spans="1:6" x14ac:dyDescent="0.25">
      <c r="A158" s="115" t="s">
        <v>807</v>
      </c>
      <c r="B158" s="115" t="s">
        <v>844</v>
      </c>
      <c r="C158" t="s">
        <v>839</v>
      </c>
      <c r="D158" s="115">
        <v>26</v>
      </c>
      <c r="E158" s="69" t="s">
        <v>663</v>
      </c>
      <c r="F158" s="68">
        <v>3153.2986991372732</v>
      </c>
    </row>
    <row r="159" spans="1:6" x14ac:dyDescent="0.25">
      <c r="A159" s="115" t="s">
        <v>807</v>
      </c>
      <c r="B159" s="115" t="s">
        <v>844</v>
      </c>
      <c r="C159" t="s">
        <v>840</v>
      </c>
      <c r="D159" s="115">
        <v>3</v>
      </c>
      <c r="E159" t="s">
        <v>854</v>
      </c>
      <c r="F159" s="68">
        <v>645.14237499371052</v>
      </c>
    </row>
    <row r="160" spans="1:6" x14ac:dyDescent="0.25">
      <c r="A160" s="115" t="s">
        <v>807</v>
      </c>
      <c r="B160" s="115" t="s">
        <v>844</v>
      </c>
      <c r="C160" t="s">
        <v>843</v>
      </c>
      <c r="D160" s="115">
        <v>28</v>
      </c>
      <c r="E160" s="69" t="s">
        <v>852</v>
      </c>
      <c r="F160" s="68">
        <v>856.34001246289188</v>
      </c>
    </row>
    <row r="161" spans="1:6" x14ac:dyDescent="0.25">
      <c r="A161" s="115" t="s">
        <v>807</v>
      </c>
      <c r="B161" s="115" t="s">
        <v>844</v>
      </c>
      <c r="C161" t="s">
        <v>843</v>
      </c>
      <c r="D161" s="115">
        <v>2</v>
      </c>
      <c r="E161" s="69" t="s">
        <v>852</v>
      </c>
      <c r="F161" s="68">
        <v>253.46621666079645</v>
      </c>
    </row>
    <row r="162" spans="1:6" x14ac:dyDescent="0.25">
      <c r="A162" s="115" t="s">
        <v>807</v>
      </c>
      <c r="B162" s="115" t="s">
        <v>844</v>
      </c>
      <c r="C162" t="s">
        <v>818</v>
      </c>
      <c r="D162" s="115">
        <v>4</v>
      </c>
      <c r="E162" t="s">
        <v>850</v>
      </c>
      <c r="F162" s="68">
        <v>88.053040829517698</v>
      </c>
    </row>
    <row r="163" spans="1:6" x14ac:dyDescent="0.25">
      <c r="A163" s="115" t="s">
        <v>808</v>
      </c>
      <c r="B163" s="115" t="s">
        <v>844</v>
      </c>
      <c r="C163" t="s">
        <v>819</v>
      </c>
      <c r="D163" s="115">
        <v>1</v>
      </c>
      <c r="E163" t="s">
        <v>869</v>
      </c>
      <c r="F163" s="68">
        <v>97.2051573168266</v>
      </c>
    </row>
    <row r="164" spans="1:6" x14ac:dyDescent="0.25">
      <c r="A164" s="115" t="s">
        <v>808</v>
      </c>
      <c r="B164" s="115" t="s">
        <v>844</v>
      </c>
      <c r="C164" t="s">
        <v>820</v>
      </c>
      <c r="D164" s="115">
        <v>43</v>
      </c>
      <c r="E164" t="s">
        <v>867</v>
      </c>
      <c r="F164" s="68">
        <v>201.44391153553042</v>
      </c>
    </row>
    <row r="165" spans="1:6" x14ac:dyDescent="0.25">
      <c r="A165" s="115" t="s">
        <v>808</v>
      </c>
      <c r="B165" s="115" t="s">
        <v>844</v>
      </c>
      <c r="C165" t="s">
        <v>835</v>
      </c>
      <c r="D165" s="115">
        <v>1</v>
      </c>
      <c r="E165" t="s">
        <v>857</v>
      </c>
      <c r="F165" s="68">
        <v>58.32309439009596</v>
      </c>
    </row>
    <row r="166" spans="1:6" x14ac:dyDescent="0.25">
      <c r="A166" s="115" t="s">
        <v>808</v>
      </c>
      <c r="B166" s="115" t="s">
        <v>844</v>
      </c>
      <c r="C166" t="s">
        <v>821</v>
      </c>
      <c r="D166" s="115">
        <v>1</v>
      </c>
      <c r="E166" t="s">
        <v>861</v>
      </c>
      <c r="F166" s="68">
        <v>34.993856634057572</v>
      </c>
    </row>
    <row r="167" spans="1:6" x14ac:dyDescent="0.25">
      <c r="A167" s="115" t="s">
        <v>808</v>
      </c>
      <c r="B167" s="115" t="s">
        <v>844</v>
      </c>
      <c r="C167" t="s">
        <v>823</v>
      </c>
      <c r="D167" s="115">
        <v>2</v>
      </c>
      <c r="E167" t="s">
        <v>845</v>
      </c>
      <c r="F167" s="68">
        <v>36.451933993809973</v>
      </c>
    </row>
    <row r="168" spans="1:6" x14ac:dyDescent="0.25">
      <c r="A168" s="115" t="s">
        <v>808</v>
      </c>
      <c r="B168" s="115" t="s">
        <v>844</v>
      </c>
      <c r="C168" t="s">
        <v>824</v>
      </c>
      <c r="D168" s="115">
        <v>1</v>
      </c>
      <c r="E168" t="s">
        <v>847</v>
      </c>
      <c r="F168" s="68">
        <v>100.898953294866</v>
      </c>
    </row>
    <row r="169" spans="1:6" x14ac:dyDescent="0.25">
      <c r="A169" s="115" t="s">
        <v>808</v>
      </c>
      <c r="B169" s="115" t="s">
        <v>844</v>
      </c>
      <c r="C169" t="s">
        <v>825</v>
      </c>
      <c r="D169" s="115">
        <v>1</v>
      </c>
      <c r="E169" t="s">
        <v>848</v>
      </c>
      <c r="F169" s="68">
        <v>789.87802696859876</v>
      </c>
    </row>
    <row r="170" spans="1:6" x14ac:dyDescent="0.25">
      <c r="A170" s="115" t="s">
        <v>808</v>
      </c>
      <c r="B170" s="115" t="s">
        <v>844</v>
      </c>
      <c r="C170" t="s">
        <v>826</v>
      </c>
      <c r="D170" s="115">
        <v>1</v>
      </c>
      <c r="E170" t="s">
        <v>849</v>
      </c>
      <c r="F170" s="68">
        <v>202.33836726441356</v>
      </c>
    </row>
    <row r="171" spans="1:6" x14ac:dyDescent="0.25">
      <c r="A171" s="115" t="s">
        <v>808</v>
      </c>
      <c r="B171" s="115" t="s">
        <v>844</v>
      </c>
      <c r="C171" t="s">
        <v>827</v>
      </c>
      <c r="D171" s="115">
        <v>20</v>
      </c>
      <c r="E171" t="s">
        <v>853</v>
      </c>
      <c r="F171" s="68">
        <v>2264.1997293808422</v>
      </c>
    </row>
    <row r="172" spans="1:6" x14ac:dyDescent="0.25">
      <c r="A172" s="115" t="s">
        <v>808</v>
      </c>
      <c r="B172" s="115" t="s">
        <v>844</v>
      </c>
      <c r="C172" t="s">
        <v>830</v>
      </c>
      <c r="D172" s="115">
        <v>2</v>
      </c>
      <c r="E172" t="s">
        <v>858</v>
      </c>
      <c r="F172" s="68">
        <v>12648.543094390096</v>
      </c>
    </row>
    <row r="173" spans="1:6" x14ac:dyDescent="0.25">
      <c r="A173" s="115" t="s">
        <v>808</v>
      </c>
      <c r="B173" s="115" t="s">
        <v>844</v>
      </c>
      <c r="C173" t="s">
        <v>831</v>
      </c>
      <c r="D173" s="115">
        <v>3</v>
      </c>
      <c r="E173" t="s">
        <v>854</v>
      </c>
      <c r="F173" s="68">
        <v>64.73863477300651</v>
      </c>
    </row>
    <row r="174" spans="1:6" x14ac:dyDescent="0.25">
      <c r="A174" s="115" t="s">
        <v>808</v>
      </c>
      <c r="B174" s="115" t="s">
        <v>844</v>
      </c>
      <c r="C174" t="s">
        <v>833</v>
      </c>
      <c r="D174" s="115">
        <v>6</v>
      </c>
      <c r="E174" t="s">
        <v>863</v>
      </c>
      <c r="F174" s="68">
        <v>835.47832713812454</v>
      </c>
    </row>
    <row r="175" spans="1:6" x14ac:dyDescent="0.25">
      <c r="A175" s="115" t="s">
        <v>808</v>
      </c>
      <c r="B175" s="115" t="s">
        <v>844</v>
      </c>
      <c r="C175" t="s">
        <v>834</v>
      </c>
      <c r="D175" s="115">
        <v>2</v>
      </c>
      <c r="E175" t="s">
        <v>851</v>
      </c>
      <c r="F175" s="68">
        <v>792.26091419506349</v>
      </c>
    </row>
    <row r="176" spans="1:6" x14ac:dyDescent="0.25">
      <c r="A176" s="115" t="s">
        <v>808</v>
      </c>
      <c r="B176" s="115" t="s">
        <v>844</v>
      </c>
      <c r="C176" t="s">
        <v>835</v>
      </c>
      <c r="D176" s="115">
        <v>10</v>
      </c>
      <c r="E176" t="s">
        <v>857</v>
      </c>
      <c r="F176" s="68">
        <v>167.13454749055165</v>
      </c>
    </row>
    <row r="177" spans="1:6" x14ac:dyDescent="0.25">
      <c r="A177" s="115" t="s">
        <v>808</v>
      </c>
      <c r="B177" s="115" t="s">
        <v>844</v>
      </c>
      <c r="C177" t="s">
        <v>837</v>
      </c>
      <c r="D177" s="115">
        <v>1</v>
      </c>
      <c r="E177" t="s">
        <v>856</v>
      </c>
      <c r="F177" s="68">
        <v>5000</v>
      </c>
    </row>
    <row r="178" spans="1:6" x14ac:dyDescent="0.25">
      <c r="A178" s="115" t="s">
        <v>808</v>
      </c>
      <c r="B178" s="115" t="s">
        <v>844</v>
      </c>
      <c r="C178" t="s">
        <v>752</v>
      </c>
      <c r="D178" s="115">
        <v>4</v>
      </c>
      <c r="E178" t="s">
        <v>855</v>
      </c>
      <c r="F178" s="68">
        <v>8218.7292953014912</v>
      </c>
    </row>
    <row r="179" spans="1:6" x14ac:dyDescent="0.25">
      <c r="A179" s="115" t="s">
        <v>808</v>
      </c>
      <c r="B179" s="115" t="s">
        <v>844</v>
      </c>
      <c r="C179" t="s">
        <v>838</v>
      </c>
      <c r="D179" s="115">
        <v>1</v>
      </c>
      <c r="E179" t="s">
        <v>865</v>
      </c>
      <c r="F179" s="68">
        <v>1440</v>
      </c>
    </row>
    <row r="180" spans="1:6" x14ac:dyDescent="0.25">
      <c r="A180" s="115" t="s">
        <v>808</v>
      </c>
      <c r="B180" s="115" t="s">
        <v>844</v>
      </c>
      <c r="C180" t="s">
        <v>839</v>
      </c>
      <c r="D180" s="115">
        <v>6</v>
      </c>
      <c r="E180" s="69" t="s">
        <v>663</v>
      </c>
      <c r="F180" s="68">
        <v>1658.0775152806505</v>
      </c>
    </row>
    <row r="181" spans="1:6" x14ac:dyDescent="0.25">
      <c r="A181" s="115" t="s">
        <v>808</v>
      </c>
      <c r="B181" s="115" t="s">
        <v>844</v>
      </c>
      <c r="C181" t="s">
        <v>843</v>
      </c>
      <c r="D181" s="115">
        <v>11</v>
      </c>
      <c r="E181" s="69" t="s">
        <v>852</v>
      </c>
      <c r="F181" s="68">
        <v>860.2656422539153</v>
      </c>
    </row>
    <row r="182" spans="1:6" x14ac:dyDescent="0.25">
      <c r="A182" s="115" t="s">
        <v>808</v>
      </c>
      <c r="B182" s="115" t="s">
        <v>844</v>
      </c>
      <c r="C182" t="s">
        <v>843</v>
      </c>
      <c r="D182" s="115">
        <v>3</v>
      </c>
      <c r="E182" s="69" t="s">
        <v>852</v>
      </c>
      <c r="F182" s="68">
        <v>175.94133474345614</v>
      </c>
    </row>
    <row r="183" spans="1:6" x14ac:dyDescent="0.25">
      <c r="A183" s="115" t="s">
        <v>808</v>
      </c>
      <c r="B183" s="115" t="s">
        <v>844</v>
      </c>
      <c r="C183" t="s">
        <v>818</v>
      </c>
      <c r="D183" s="115">
        <v>7</v>
      </c>
      <c r="E183" t="s">
        <v>850</v>
      </c>
      <c r="F183" s="68">
        <v>53.462836524254627</v>
      </c>
    </row>
    <row r="184" spans="1:6" x14ac:dyDescent="0.25">
      <c r="A184" s="115" t="s">
        <v>809</v>
      </c>
      <c r="B184" s="115" t="s">
        <v>844</v>
      </c>
      <c r="C184" t="s">
        <v>819</v>
      </c>
      <c r="D184" s="115">
        <v>1</v>
      </c>
      <c r="E184" t="s">
        <v>869</v>
      </c>
      <c r="F184" s="68">
        <v>17.885632114010171</v>
      </c>
    </row>
    <row r="185" spans="1:6" x14ac:dyDescent="0.25">
      <c r="A185" s="115" t="s">
        <v>809</v>
      </c>
      <c r="B185" s="115" t="s">
        <v>844</v>
      </c>
      <c r="C185" t="s">
        <v>820</v>
      </c>
      <c r="D185" s="115">
        <v>15</v>
      </c>
      <c r="E185" t="s">
        <v>867</v>
      </c>
      <c r="F185" s="68">
        <v>83.651024918262664</v>
      </c>
    </row>
    <row r="186" spans="1:6" x14ac:dyDescent="0.25">
      <c r="A186" s="115" t="s">
        <v>809</v>
      </c>
      <c r="B186" s="115" t="s">
        <v>844</v>
      </c>
      <c r="C186" t="s">
        <v>823</v>
      </c>
      <c r="D186" s="115">
        <v>1</v>
      </c>
      <c r="E186" t="s">
        <v>845</v>
      </c>
      <c r="F186" s="68">
        <v>7.154252845604069</v>
      </c>
    </row>
    <row r="187" spans="1:6" x14ac:dyDescent="0.25">
      <c r="A187" s="115" t="s">
        <v>809</v>
      </c>
      <c r="B187" s="115" t="s">
        <v>844</v>
      </c>
      <c r="C187" t="s">
        <v>824</v>
      </c>
      <c r="D187" s="115">
        <v>3</v>
      </c>
      <c r="E187" t="s">
        <v>847</v>
      </c>
      <c r="F187" s="68">
        <v>113.57376392396461</v>
      </c>
    </row>
    <row r="188" spans="1:6" x14ac:dyDescent="0.25">
      <c r="A188" s="115" t="s">
        <v>809</v>
      </c>
      <c r="B188" s="115" t="s">
        <v>844</v>
      </c>
      <c r="C188" t="s">
        <v>825</v>
      </c>
      <c r="D188" s="115">
        <v>1</v>
      </c>
      <c r="E188" t="s">
        <v>848</v>
      </c>
      <c r="F188" s="68">
        <v>762.45501763523328</v>
      </c>
    </row>
    <row r="189" spans="1:6" x14ac:dyDescent="0.25">
      <c r="A189" s="115" t="s">
        <v>809</v>
      </c>
      <c r="B189" s="115" t="s">
        <v>844</v>
      </c>
      <c r="C189" t="s">
        <v>827</v>
      </c>
      <c r="D189" s="115">
        <v>6</v>
      </c>
      <c r="E189" t="s">
        <v>853</v>
      </c>
      <c r="F189" s="68">
        <v>1128.7622427151821</v>
      </c>
    </row>
    <row r="190" spans="1:6" x14ac:dyDescent="0.25">
      <c r="A190" s="115" t="s">
        <v>809</v>
      </c>
      <c r="B190" s="115" t="s">
        <v>844</v>
      </c>
      <c r="C190" t="s">
        <v>828</v>
      </c>
      <c r="D190" s="115">
        <v>1</v>
      </c>
      <c r="E190" t="s">
        <v>860</v>
      </c>
      <c r="F190" s="68">
        <v>335.35560213769077</v>
      </c>
    </row>
    <row r="191" spans="1:6" x14ac:dyDescent="0.25">
      <c r="A191" s="115" t="s">
        <v>809</v>
      </c>
      <c r="B191" s="115" t="s">
        <v>844</v>
      </c>
      <c r="C191" t="s">
        <v>831</v>
      </c>
      <c r="D191" s="115">
        <v>1</v>
      </c>
      <c r="E191" t="s">
        <v>854</v>
      </c>
      <c r="F191" s="68">
        <v>27.543873455575667</v>
      </c>
    </row>
    <row r="192" spans="1:6" x14ac:dyDescent="0.25">
      <c r="A192" s="115" t="s">
        <v>809</v>
      </c>
      <c r="B192" s="115" t="s">
        <v>844</v>
      </c>
      <c r="C192" t="s">
        <v>833</v>
      </c>
      <c r="D192" s="115">
        <v>1</v>
      </c>
      <c r="E192" t="s">
        <v>863</v>
      </c>
      <c r="F192" s="68">
        <v>41.673522825643701</v>
      </c>
    </row>
    <row r="193" spans="1:6" x14ac:dyDescent="0.25">
      <c r="A193" s="115" t="s">
        <v>809</v>
      </c>
      <c r="B193" s="115" t="s">
        <v>844</v>
      </c>
      <c r="C193" t="s">
        <v>834</v>
      </c>
      <c r="D193" s="115">
        <v>2</v>
      </c>
      <c r="E193" t="s">
        <v>851</v>
      </c>
      <c r="F193" s="68">
        <v>772.65930732523941</v>
      </c>
    </row>
    <row r="194" spans="1:6" x14ac:dyDescent="0.25">
      <c r="A194" s="115" t="s">
        <v>809</v>
      </c>
      <c r="B194" s="115" t="s">
        <v>844</v>
      </c>
      <c r="C194" t="s">
        <v>835</v>
      </c>
      <c r="D194" s="115">
        <v>1</v>
      </c>
      <c r="E194" t="s">
        <v>857</v>
      </c>
      <c r="F194" s="68">
        <v>10.731379268406103</v>
      </c>
    </row>
    <row r="195" spans="1:6" x14ac:dyDescent="0.25">
      <c r="A195" s="115" t="s">
        <v>809</v>
      </c>
      <c r="B195" s="115" t="s">
        <v>844</v>
      </c>
      <c r="C195" t="s">
        <v>836</v>
      </c>
      <c r="D195" s="115">
        <v>1</v>
      </c>
      <c r="E195" t="s">
        <v>859</v>
      </c>
      <c r="F195" s="68">
        <v>5.0079769919228481</v>
      </c>
    </row>
    <row r="196" spans="1:6" x14ac:dyDescent="0.25">
      <c r="A196" s="115" t="s">
        <v>809</v>
      </c>
      <c r="B196" s="115" t="s">
        <v>844</v>
      </c>
      <c r="C196" t="s">
        <v>837</v>
      </c>
      <c r="D196" s="115">
        <v>1</v>
      </c>
      <c r="E196" t="s">
        <v>856</v>
      </c>
      <c r="F196" s="68">
        <v>5000</v>
      </c>
    </row>
    <row r="197" spans="1:6" x14ac:dyDescent="0.25">
      <c r="A197" s="115" t="s">
        <v>809</v>
      </c>
      <c r="B197" s="115" t="s">
        <v>844</v>
      </c>
      <c r="C197" t="s">
        <v>752</v>
      </c>
      <c r="D197" s="115">
        <v>1</v>
      </c>
      <c r="E197" t="s">
        <v>855</v>
      </c>
      <c r="F197" s="68">
        <v>7322.9322420712988</v>
      </c>
    </row>
    <row r="198" spans="1:6" x14ac:dyDescent="0.25">
      <c r="A198" s="115" t="s">
        <v>809</v>
      </c>
      <c r="B198" s="115" t="s">
        <v>844</v>
      </c>
      <c r="C198" t="s">
        <v>839</v>
      </c>
      <c r="D198" s="115">
        <v>11</v>
      </c>
      <c r="E198" s="69" t="s">
        <v>663</v>
      </c>
      <c r="F198" s="68">
        <v>479.02502910846079</v>
      </c>
    </row>
    <row r="199" spans="1:6" x14ac:dyDescent="0.25">
      <c r="A199" s="115" t="s">
        <v>809</v>
      </c>
      <c r="B199" s="115" t="s">
        <v>844</v>
      </c>
      <c r="C199" t="s">
        <v>840</v>
      </c>
      <c r="D199" s="115">
        <v>1</v>
      </c>
      <c r="E199" t="s">
        <v>854</v>
      </c>
      <c r="F199" s="68">
        <v>89.428160570050863</v>
      </c>
    </row>
    <row r="200" spans="1:6" x14ac:dyDescent="0.25">
      <c r="A200" s="115" t="s">
        <v>809</v>
      </c>
      <c r="B200" s="115" t="s">
        <v>844</v>
      </c>
      <c r="C200" t="s">
        <v>843</v>
      </c>
      <c r="D200" s="115">
        <v>10</v>
      </c>
      <c r="E200" s="69" t="s">
        <v>852</v>
      </c>
      <c r="F200" s="68">
        <v>598.27439421364033</v>
      </c>
    </row>
    <row r="201" spans="1:6" x14ac:dyDescent="0.25">
      <c r="A201" s="115" t="s">
        <v>809</v>
      </c>
      <c r="B201" s="115" t="s">
        <v>844</v>
      </c>
      <c r="C201" t="s">
        <v>843</v>
      </c>
      <c r="D201" s="115">
        <v>1</v>
      </c>
      <c r="E201" s="69" t="s">
        <v>852</v>
      </c>
      <c r="F201" s="68">
        <v>152.02787296908647</v>
      </c>
    </row>
    <row r="202" spans="1:6" x14ac:dyDescent="0.25">
      <c r="A202" s="115" t="s">
        <v>809</v>
      </c>
      <c r="B202" s="115" t="s">
        <v>844</v>
      </c>
      <c r="C202" t="s">
        <v>818</v>
      </c>
      <c r="D202" s="115">
        <v>3</v>
      </c>
      <c r="E202" t="s">
        <v>850</v>
      </c>
      <c r="F202" s="68">
        <v>19.405910843701037</v>
      </c>
    </row>
    <row r="203" spans="1:6" x14ac:dyDescent="0.25">
      <c r="A203" s="115" t="s">
        <v>810</v>
      </c>
      <c r="B203" s="115" t="s">
        <v>844</v>
      </c>
      <c r="C203" t="s">
        <v>820</v>
      </c>
      <c r="D203" s="115">
        <v>59</v>
      </c>
      <c r="E203" t="s">
        <v>867</v>
      </c>
      <c r="F203" s="68">
        <v>1178.0148275133022</v>
      </c>
    </row>
    <row r="204" spans="1:6" x14ac:dyDescent="0.25">
      <c r="A204" s="115" t="s">
        <v>810</v>
      </c>
      <c r="B204" s="115" t="s">
        <v>844</v>
      </c>
      <c r="C204" t="s">
        <v>823</v>
      </c>
      <c r="D204" s="115">
        <v>1</v>
      </c>
      <c r="E204" t="s">
        <v>845</v>
      </c>
      <c r="F204" s="68">
        <v>17.618661686458296</v>
      </c>
    </row>
    <row r="205" spans="1:6" x14ac:dyDescent="0.25">
      <c r="A205" s="115" t="s">
        <v>810</v>
      </c>
      <c r="B205" s="115" t="s">
        <v>844</v>
      </c>
      <c r="C205" t="s">
        <v>825</v>
      </c>
      <c r="D205" s="115">
        <v>1</v>
      </c>
      <c r="E205" t="s">
        <v>848</v>
      </c>
      <c r="F205" s="68">
        <v>755.02501849959469</v>
      </c>
    </row>
    <row r="206" spans="1:6" x14ac:dyDescent="0.25">
      <c r="A206" s="115" t="s">
        <v>810</v>
      </c>
      <c r="B206" s="115" t="s">
        <v>844</v>
      </c>
      <c r="C206" t="s">
        <v>826</v>
      </c>
      <c r="D206" s="115">
        <v>1</v>
      </c>
      <c r="E206" t="s">
        <v>849</v>
      </c>
      <c r="F206" s="68">
        <v>729.32450051094111</v>
      </c>
    </row>
    <row r="207" spans="1:6" x14ac:dyDescent="0.25">
      <c r="A207" s="115" t="s">
        <v>810</v>
      </c>
      <c r="B207" s="115" t="s">
        <v>844</v>
      </c>
      <c r="C207" t="s">
        <v>827</v>
      </c>
      <c r="D207" s="115">
        <v>3</v>
      </c>
      <c r="E207" t="s">
        <v>853</v>
      </c>
      <c r="F207" s="68">
        <v>568.20183938828006</v>
      </c>
    </row>
    <row r="208" spans="1:6" x14ac:dyDescent="0.25">
      <c r="A208" s="115" t="s">
        <v>810</v>
      </c>
      <c r="B208" s="115" t="s">
        <v>844</v>
      </c>
      <c r="C208" t="s">
        <v>833</v>
      </c>
      <c r="D208" s="115">
        <v>3</v>
      </c>
      <c r="E208" t="s">
        <v>863</v>
      </c>
      <c r="F208" s="68">
        <v>514.21318580640616</v>
      </c>
    </row>
    <row r="209" spans="1:6" x14ac:dyDescent="0.25">
      <c r="A209" s="115" t="s">
        <v>810</v>
      </c>
      <c r="B209" s="115" t="s">
        <v>844</v>
      </c>
      <c r="C209" t="s">
        <v>834</v>
      </c>
      <c r="D209" s="115">
        <v>2</v>
      </c>
      <c r="E209" t="s">
        <v>851</v>
      </c>
      <c r="F209" s="68">
        <v>762.39472849642334</v>
      </c>
    </row>
    <row r="210" spans="1:6" x14ac:dyDescent="0.25">
      <c r="A210" s="115" t="s">
        <v>810</v>
      </c>
      <c r="B210" s="115" t="s">
        <v>844</v>
      </c>
      <c r="C210" t="s">
        <v>835</v>
      </c>
      <c r="D210" s="115">
        <v>4</v>
      </c>
      <c r="E210" t="s">
        <v>857</v>
      </c>
      <c r="F210" s="68">
        <v>285.35184467387853</v>
      </c>
    </row>
    <row r="211" spans="1:6" x14ac:dyDescent="0.25">
      <c r="A211" s="115" t="s">
        <v>810</v>
      </c>
      <c r="B211" s="115" t="s">
        <v>844</v>
      </c>
      <c r="C211" t="s">
        <v>819</v>
      </c>
      <c r="D211" s="115">
        <v>1</v>
      </c>
      <c r="E211" t="s">
        <v>869</v>
      </c>
      <c r="F211" s="68">
        <v>26.427992529687444</v>
      </c>
    </row>
    <row r="212" spans="1:6" x14ac:dyDescent="0.25">
      <c r="A212" s="115" t="s">
        <v>810</v>
      </c>
      <c r="B212" s="115" t="s">
        <v>844</v>
      </c>
      <c r="C212" t="s">
        <v>837</v>
      </c>
      <c r="D212" s="115">
        <v>2</v>
      </c>
      <c r="E212" t="s">
        <v>856</v>
      </c>
      <c r="F212" s="68">
        <v>17500</v>
      </c>
    </row>
    <row r="213" spans="1:6" x14ac:dyDescent="0.25">
      <c r="A213" s="115" t="s">
        <v>810</v>
      </c>
      <c r="B213" s="115" t="s">
        <v>844</v>
      </c>
      <c r="C213" t="s">
        <v>752</v>
      </c>
      <c r="D213" s="115">
        <v>5</v>
      </c>
      <c r="E213" t="s">
        <v>855</v>
      </c>
      <c r="F213" s="68">
        <v>21230.733112512771</v>
      </c>
    </row>
    <row r="214" spans="1:6" x14ac:dyDescent="0.25">
      <c r="A214" s="115" t="s">
        <v>810</v>
      </c>
      <c r="B214" s="115" t="s">
        <v>844</v>
      </c>
      <c r="C214" t="s">
        <v>903</v>
      </c>
      <c r="D214" s="115">
        <v>5</v>
      </c>
      <c r="E214" s="69" t="s">
        <v>663</v>
      </c>
      <c r="F214" s="68">
        <v>468983.53190034884</v>
      </c>
    </row>
    <row r="215" spans="1:6" x14ac:dyDescent="0.25">
      <c r="A215" s="115" t="s">
        <v>810</v>
      </c>
      <c r="B215" s="115" t="s">
        <v>844</v>
      </c>
      <c r="C215" t="s">
        <v>843</v>
      </c>
      <c r="D215" s="115">
        <v>6</v>
      </c>
      <c r="E215" s="69" t="s">
        <v>852</v>
      </c>
      <c r="F215" s="68">
        <v>273.0892561401036</v>
      </c>
    </row>
    <row r="216" spans="1:6" x14ac:dyDescent="0.25">
      <c r="A216" s="115" t="s">
        <v>810</v>
      </c>
      <c r="B216" s="115" t="s">
        <v>844</v>
      </c>
      <c r="C216" t="s">
        <v>818</v>
      </c>
      <c r="D216" s="115">
        <v>3</v>
      </c>
      <c r="E216" t="s">
        <v>850</v>
      </c>
      <c r="F216" s="68">
        <v>11.980689946791641</v>
      </c>
    </row>
  </sheetData>
  <mergeCells count="2">
    <mergeCell ref="A2:F2"/>
    <mergeCell ref="A3:F3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F16" sqref="F16"/>
    </sheetView>
  </sheetViews>
  <sheetFormatPr defaultRowHeight="13.5" x14ac:dyDescent="0.25"/>
  <cols>
    <col min="1" max="1" width="12.140625" customWidth="1"/>
    <col min="2" max="2" width="17.28515625" bestFit="1" customWidth="1"/>
    <col min="5" max="5" width="16.28515625" customWidth="1"/>
    <col min="6" max="6" width="11.140625" customWidth="1"/>
    <col min="7" max="7" width="37.7109375" customWidth="1"/>
  </cols>
  <sheetData>
    <row r="2" spans="1:7" x14ac:dyDescent="0.25">
      <c r="E2" s="54"/>
      <c r="F2" s="54"/>
      <c r="G2" s="55" t="s">
        <v>751</v>
      </c>
    </row>
    <row r="3" spans="1:7" x14ac:dyDescent="0.25">
      <c r="A3" s="51" t="s">
        <v>743</v>
      </c>
      <c r="B3" t="s">
        <v>745</v>
      </c>
      <c r="E3" s="56" t="s">
        <v>746</v>
      </c>
      <c r="F3" s="57">
        <v>758889.72</v>
      </c>
      <c r="G3" s="58"/>
    </row>
    <row r="4" spans="1:7" x14ac:dyDescent="0.25">
      <c r="A4" s="52" t="s">
        <v>55</v>
      </c>
      <c r="B4" s="64">
        <v>159348.88380675032</v>
      </c>
      <c r="E4" s="58" t="s">
        <v>752</v>
      </c>
      <c r="F4" s="59">
        <v>159348.88380675032</v>
      </c>
      <c r="G4" s="58" t="s">
        <v>747</v>
      </c>
    </row>
    <row r="5" spans="1:7" x14ac:dyDescent="0.25">
      <c r="A5" s="52" t="s">
        <v>69</v>
      </c>
      <c r="B5" s="64">
        <v>5647.1219542339195</v>
      </c>
      <c r="E5" s="58" t="s">
        <v>753</v>
      </c>
      <c r="F5" s="59">
        <v>5647.1219542339195</v>
      </c>
      <c r="G5" s="58" t="s">
        <v>748</v>
      </c>
    </row>
    <row r="6" spans="1:7" x14ac:dyDescent="0.25">
      <c r="A6" s="52" t="s">
        <v>18</v>
      </c>
      <c r="B6" s="64">
        <v>27496.73103045053</v>
      </c>
      <c r="E6" s="58" t="s">
        <v>754</v>
      </c>
      <c r="F6" s="59">
        <v>27496.73103045053</v>
      </c>
      <c r="G6" s="58" t="s">
        <v>755</v>
      </c>
    </row>
    <row r="7" spans="1:7" x14ac:dyDescent="0.25">
      <c r="A7" s="52" t="s">
        <v>24</v>
      </c>
      <c r="B7" s="64">
        <v>4020.5233398629562</v>
      </c>
      <c r="E7" s="58" t="s">
        <v>756</v>
      </c>
      <c r="F7" s="59">
        <v>4020.5233398629562</v>
      </c>
      <c r="G7" s="58" t="s">
        <v>757</v>
      </c>
    </row>
    <row r="8" spans="1:7" x14ac:dyDescent="0.25">
      <c r="A8" s="52" t="s">
        <v>16</v>
      </c>
      <c r="B8" s="64">
        <v>21829.294429986709</v>
      </c>
      <c r="E8" s="58" t="s">
        <v>758</v>
      </c>
      <c r="F8" s="59">
        <v>21829.294429986709</v>
      </c>
      <c r="G8" s="58" t="s">
        <v>759</v>
      </c>
    </row>
    <row r="9" spans="1:7" x14ac:dyDescent="0.25">
      <c r="A9" s="52" t="s">
        <v>123</v>
      </c>
      <c r="B9" s="64">
        <v>4077.5474172774943</v>
      </c>
      <c r="E9" s="58" t="s">
        <v>760</v>
      </c>
      <c r="F9" s="59">
        <v>4077.5474172774943</v>
      </c>
      <c r="G9" s="58" t="s">
        <v>761</v>
      </c>
    </row>
    <row r="10" spans="1:7" x14ac:dyDescent="0.25">
      <c r="A10" s="52" t="s">
        <v>20</v>
      </c>
      <c r="B10" s="64">
        <v>1791.7656053806672</v>
      </c>
      <c r="E10" s="58" t="s">
        <v>762</v>
      </c>
      <c r="F10" s="59">
        <v>1791.7656053806672</v>
      </c>
      <c r="G10" s="58" t="s">
        <v>763</v>
      </c>
    </row>
    <row r="11" spans="1:7" x14ac:dyDescent="0.25">
      <c r="A11" s="52" t="s">
        <v>11</v>
      </c>
      <c r="B11" s="64">
        <v>12630.243514918731</v>
      </c>
      <c r="E11" s="58" t="s">
        <v>764</v>
      </c>
      <c r="F11" s="59">
        <v>12630.243514918731</v>
      </c>
      <c r="G11" s="58" t="s">
        <v>765</v>
      </c>
    </row>
    <row r="12" spans="1:7" x14ac:dyDescent="0.25">
      <c r="A12" s="52" t="s">
        <v>29</v>
      </c>
      <c r="B12" s="64">
        <v>12795.097131615998</v>
      </c>
      <c r="E12" s="58" t="s">
        <v>766</v>
      </c>
      <c r="F12" s="59">
        <f>12795.097131616+20</f>
        <v>12815.097131615999</v>
      </c>
      <c r="G12" s="58" t="s">
        <v>767</v>
      </c>
    </row>
    <row r="13" spans="1:7" x14ac:dyDescent="0.25">
      <c r="A13" s="52" t="s">
        <v>66</v>
      </c>
      <c r="B13" s="64">
        <v>23943.819497814886</v>
      </c>
      <c r="E13" s="58" t="s">
        <v>768</v>
      </c>
      <c r="F13" s="59">
        <v>468489.2</v>
      </c>
      <c r="G13" s="58" t="s">
        <v>769</v>
      </c>
    </row>
    <row r="14" spans="1:7" x14ac:dyDescent="0.25">
      <c r="A14" s="52" t="s">
        <v>132</v>
      </c>
      <c r="B14" s="64">
        <v>0</v>
      </c>
      <c r="E14" s="58" t="s">
        <v>770</v>
      </c>
      <c r="F14" s="59">
        <v>14109.619999999999</v>
      </c>
      <c r="G14" s="58" t="s">
        <v>771</v>
      </c>
    </row>
    <row r="15" spans="1:7" x14ac:dyDescent="0.25">
      <c r="A15" s="52" t="s">
        <v>9</v>
      </c>
      <c r="B15" s="64">
        <v>197840.22985118811</v>
      </c>
      <c r="E15" s="58" t="s">
        <v>772</v>
      </c>
      <c r="F15" s="59">
        <v>9834.199497814885</v>
      </c>
      <c r="G15" s="58" t="s">
        <v>773</v>
      </c>
    </row>
    <row r="16" spans="1:7" x14ac:dyDescent="0.25">
      <c r="A16" s="52" t="s">
        <v>726</v>
      </c>
      <c r="B16" s="64">
        <v>0</v>
      </c>
      <c r="E16" s="56" t="s">
        <v>749</v>
      </c>
      <c r="F16" s="57">
        <f>SUM(F4:F15)</f>
        <v>742090.22772829223</v>
      </c>
      <c r="G16" s="58"/>
    </row>
    <row r="17" spans="1:7" x14ac:dyDescent="0.25">
      <c r="A17" s="52" t="s">
        <v>728</v>
      </c>
      <c r="B17" s="64">
        <v>0</v>
      </c>
      <c r="E17" s="56" t="s">
        <v>750</v>
      </c>
      <c r="F17" s="57">
        <f>F3-F16</f>
        <v>16799.492271707742</v>
      </c>
      <c r="G17" s="58"/>
    </row>
    <row r="18" spans="1:7" x14ac:dyDescent="0.25">
      <c r="A18" s="52" t="s">
        <v>737</v>
      </c>
      <c r="B18" s="64">
        <v>468489.2</v>
      </c>
    </row>
    <row r="19" spans="1:7" x14ac:dyDescent="0.25">
      <c r="A19" s="52" t="s">
        <v>744</v>
      </c>
      <c r="B19" s="64">
        <v>939910.45757948025</v>
      </c>
    </row>
    <row r="20" spans="1:7" x14ac:dyDescent="0.25">
      <c r="B20" s="53"/>
    </row>
  </sheetData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pane ySplit="1" topLeftCell="A2" activePane="bottomLeft" state="frozen"/>
      <selection activeCell="F16" sqref="F16"/>
      <selection pane="bottomLeft" activeCell="F16" sqref="F16"/>
    </sheetView>
  </sheetViews>
  <sheetFormatPr defaultRowHeight="13.5" x14ac:dyDescent="0.25"/>
  <cols>
    <col min="1" max="1" width="12.7109375" style="2" customWidth="1"/>
    <col min="2" max="2" width="12.85546875" style="2" bestFit="1" customWidth="1"/>
    <col min="3" max="3" width="9.28515625" style="2" bestFit="1" customWidth="1"/>
    <col min="4" max="4" width="50.7109375" style="2" bestFit="1" customWidth="1"/>
    <col min="5" max="5" width="6.5703125" style="2" hidden="1" customWidth="1"/>
    <col min="6" max="6" width="11" style="2" hidden="1" customWidth="1"/>
    <col min="7" max="7" width="12.28515625" style="2" hidden="1" customWidth="1"/>
    <col min="8" max="8" width="12.85546875" style="2" hidden="1" customWidth="1"/>
    <col min="9" max="9" width="8.85546875" style="2" hidden="1" customWidth="1"/>
    <col min="10" max="10" width="12.85546875" style="2" customWidth="1"/>
    <col min="11" max="11" width="16.140625" style="2" bestFit="1" customWidth="1"/>
    <col min="12" max="12" width="18.7109375" style="2" customWidth="1"/>
  </cols>
  <sheetData>
    <row r="1" spans="1:12" x14ac:dyDescent="0.25">
      <c r="A1" s="138" t="s">
        <v>109</v>
      </c>
      <c r="B1" s="138"/>
      <c r="I1" s="3" t="s">
        <v>78</v>
      </c>
      <c r="J1" s="8">
        <v>7576.1000000000895</v>
      </c>
      <c r="K1" s="10">
        <v>890206.18000000063</v>
      </c>
    </row>
    <row r="2" spans="1:12" x14ac:dyDescent="0.25">
      <c r="A2" s="138"/>
      <c r="B2" s="138"/>
      <c r="I2" s="3" t="s">
        <v>80</v>
      </c>
      <c r="J2" s="9">
        <f>J6</f>
        <v>750969.2</v>
      </c>
      <c r="K2" s="11">
        <f>K6</f>
        <v>372253.5</v>
      </c>
    </row>
    <row r="3" spans="1:12" x14ac:dyDescent="0.25">
      <c r="A3" s="138"/>
      <c r="B3" s="138"/>
      <c r="I3" s="3" t="s">
        <v>79</v>
      </c>
      <c r="J3" s="9" t="e">
        <f>#REF!</f>
        <v>#REF!</v>
      </c>
      <c r="K3" s="11" t="e">
        <f>#REF!</f>
        <v>#REF!</v>
      </c>
    </row>
    <row r="4" spans="1:12" ht="14.25" thickBot="1" x14ac:dyDescent="0.3">
      <c r="A4" s="2" t="s">
        <v>121</v>
      </c>
      <c r="I4" s="3" t="s">
        <v>81</v>
      </c>
      <c r="J4" s="13" t="e">
        <f>J1+J2-J3</f>
        <v>#REF!</v>
      </c>
      <c r="K4" s="14" t="e">
        <f>K1+K2-K3</f>
        <v>#REF!</v>
      </c>
    </row>
    <row r="5" spans="1:12" ht="15" thickTop="1" thickBot="1" x14ac:dyDescent="0.3">
      <c r="A5" s="1">
        <v>36548</v>
      </c>
      <c r="B5" s="33" t="e">
        <f>A5=J4</f>
        <v>#REF!</v>
      </c>
    </row>
    <row r="6" spans="1:12" ht="14.25" thickTop="1" x14ac:dyDescent="0.25">
      <c r="A6" s="1">
        <v>425164.95000000298</v>
      </c>
      <c r="B6" s="33" t="e">
        <f>A6=K4</f>
        <v>#REF!</v>
      </c>
      <c r="I6" s="2" t="s">
        <v>77</v>
      </c>
      <c r="J6" s="5">
        <f>SUM(J9:J2168)</f>
        <v>750969.2</v>
      </c>
      <c r="K6" s="6">
        <f>SUM(K9:K2168)</f>
        <v>372253.5</v>
      </c>
    </row>
    <row r="8" spans="1:12" x14ac:dyDescent="0.25">
      <c r="A8" s="61" t="s">
        <v>0</v>
      </c>
      <c r="B8" s="28" t="s">
        <v>1</v>
      </c>
      <c r="C8" s="28" t="s">
        <v>2</v>
      </c>
      <c r="D8" s="28" t="s">
        <v>3</v>
      </c>
      <c r="E8" s="28" t="s">
        <v>4</v>
      </c>
      <c r="F8" s="28" t="s">
        <v>5</v>
      </c>
      <c r="G8" s="29" t="s">
        <v>6</v>
      </c>
      <c r="H8" s="29" t="s">
        <v>7</v>
      </c>
      <c r="I8" s="2" t="s">
        <v>741</v>
      </c>
      <c r="J8" s="26" t="s">
        <v>73</v>
      </c>
      <c r="K8" s="26" t="s">
        <v>75</v>
      </c>
      <c r="L8" s="22" t="s">
        <v>73</v>
      </c>
    </row>
    <row r="9" spans="1:12" x14ac:dyDescent="0.25">
      <c r="A9" s="62" t="s">
        <v>775</v>
      </c>
      <c r="B9" s="31" t="s">
        <v>13</v>
      </c>
      <c r="C9" s="32" t="s">
        <v>727</v>
      </c>
      <c r="D9" s="70" t="s">
        <v>42</v>
      </c>
      <c r="E9" s="32">
        <v>0</v>
      </c>
      <c r="F9" s="32">
        <v>0</v>
      </c>
      <c r="G9" s="49">
        <v>85736</v>
      </c>
      <c r="H9" s="27">
        <v>0</v>
      </c>
      <c r="J9" s="50"/>
      <c r="K9" s="49">
        <v>85736</v>
      </c>
      <c r="L9" s="23">
        <v>1823.8869282005135</v>
      </c>
    </row>
    <row r="10" spans="1:12" x14ac:dyDescent="0.25">
      <c r="A10" s="62" t="s">
        <v>775</v>
      </c>
      <c r="B10" s="31" t="s">
        <v>8</v>
      </c>
      <c r="C10" s="32" t="s">
        <v>729</v>
      </c>
      <c r="D10" s="70" t="s">
        <v>61</v>
      </c>
      <c r="E10" s="32">
        <v>0</v>
      </c>
      <c r="F10" s="32">
        <v>0</v>
      </c>
      <c r="G10" s="27">
        <v>24000</v>
      </c>
      <c r="H10" s="27">
        <v>0</v>
      </c>
      <c r="J10" s="49">
        <v>24000</v>
      </c>
      <c r="K10" s="49"/>
      <c r="L10" s="23">
        <v>24000</v>
      </c>
    </row>
    <row r="11" spans="1:12" x14ac:dyDescent="0.25">
      <c r="A11" s="62" t="s">
        <v>775</v>
      </c>
      <c r="B11" s="31" t="s">
        <v>14</v>
      </c>
      <c r="C11" s="32" t="s">
        <v>727</v>
      </c>
      <c r="D11" s="94" t="s">
        <v>72</v>
      </c>
      <c r="E11" s="94">
        <v>0</v>
      </c>
      <c r="F11" s="94">
        <v>0</v>
      </c>
      <c r="G11" s="95">
        <v>19000</v>
      </c>
      <c r="H11" s="96">
        <v>0</v>
      </c>
      <c r="I11" s="97"/>
      <c r="J11" s="98"/>
      <c r="K11" s="95">
        <v>19000</v>
      </c>
      <c r="L11" s="99">
        <v>404.19254030756923</v>
      </c>
    </row>
    <row r="12" spans="1:12" x14ac:dyDescent="0.25">
      <c r="A12" s="62" t="s">
        <v>779</v>
      </c>
      <c r="B12" s="31" t="s">
        <v>8</v>
      </c>
      <c r="C12" s="32" t="s">
        <v>729</v>
      </c>
      <c r="D12" s="70" t="s">
        <v>236</v>
      </c>
      <c r="E12" s="32">
        <v>0</v>
      </c>
      <c r="F12" s="32">
        <v>0</v>
      </c>
      <c r="G12" s="27">
        <v>41000</v>
      </c>
      <c r="H12" s="27">
        <v>0</v>
      </c>
      <c r="J12" s="49">
        <v>41000</v>
      </c>
      <c r="K12" s="50"/>
      <c r="L12" s="23">
        <v>41000</v>
      </c>
    </row>
    <row r="13" spans="1:12" x14ac:dyDescent="0.25">
      <c r="A13" s="62" t="s">
        <v>779</v>
      </c>
      <c r="B13" s="25" t="s">
        <v>13</v>
      </c>
      <c r="C13" s="32" t="s">
        <v>727</v>
      </c>
      <c r="D13" s="21" t="s">
        <v>271</v>
      </c>
      <c r="E13" s="25">
        <v>0</v>
      </c>
      <c r="F13" s="25">
        <v>0</v>
      </c>
      <c r="G13" s="50">
        <v>267517.5</v>
      </c>
      <c r="H13" s="25"/>
      <c r="J13" s="50"/>
      <c r="K13" s="50">
        <v>267517.5</v>
      </c>
      <c r="L13" s="23">
        <v>5672.4426378631451</v>
      </c>
    </row>
    <row r="14" spans="1:12" x14ac:dyDescent="0.25">
      <c r="A14" s="100" t="s">
        <v>781</v>
      </c>
      <c r="B14" s="101" t="s">
        <v>8</v>
      </c>
      <c r="C14" s="102" t="s">
        <v>729</v>
      </c>
      <c r="D14" s="103" t="s">
        <v>330</v>
      </c>
      <c r="E14" s="103">
        <v>0</v>
      </c>
      <c r="F14" s="103">
        <v>0</v>
      </c>
      <c r="G14" s="104">
        <v>22500</v>
      </c>
      <c r="H14" s="104">
        <v>0</v>
      </c>
      <c r="I14" s="105"/>
      <c r="J14" s="106">
        <v>22500</v>
      </c>
      <c r="K14" s="106">
        <v>0</v>
      </c>
      <c r="L14" s="107">
        <v>22500</v>
      </c>
    </row>
    <row r="15" spans="1:12" x14ac:dyDescent="0.25">
      <c r="A15" s="62" t="s">
        <v>783</v>
      </c>
      <c r="B15" s="41" t="s">
        <v>8</v>
      </c>
      <c r="C15" s="48" t="s">
        <v>729</v>
      </c>
      <c r="D15" s="93" t="s">
        <v>395</v>
      </c>
      <c r="E15" s="42">
        <v>0</v>
      </c>
      <c r="F15" s="42">
        <v>0</v>
      </c>
      <c r="G15" s="43">
        <v>20000</v>
      </c>
      <c r="H15" s="43">
        <v>0</v>
      </c>
      <c r="J15" s="71">
        <v>20000</v>
      </c>
      <c r="K15" s="49"/>
      <c r="L15" s="23">
        <v>20000</v>
      </c>
    </row>
    <row r="16" spans="1:12" x14ac:dyDescent="0.25">
      <c r="A16" s="62" t="s">
        <v>785</v>
      </c>
      <c r="B16" s="31" t="s">
        <v>8</v>
      </c>
      <c r="C16" s="32" t="s">
        <v>729</v>
      </c>
      <c r="D16" s="70" t="s">
        <v>435</v>
      </c>
      <c r="E16" s="32">
        <v>0</v>
      </c>
      <c r="F16" s="32">
        <v>0</v>
      </c>
      <c r="G16" s="27">
        <v>34000</v>
      </c>
      <c r="H16" s="27">
        <v>0</v>
      </c>
      <c r="J16" s="49">
        <v>34000</v>
      </c>
      <c r="K16" s="49"/>
      <c r="L16" s="23">
        <v>34000</v>
      </c>
    </row>
    <row r="17" spans="1:12" x14ac:dyDescent="0.25">
      <c r="A17" s="108" t="s">
        <v>788</v>
      </c>
      <c r="B17" s="109" t="s">
        <v>8</v>
      </c>
      <c r="C17" s="110" t="s">
        <v>729</v>
      </c>
      <c r="D17" s="110" t="s">
        <v>476</v>
      </c>
      <c r="E17" s="110">
        <v>0</v>
      </c>
      <c r="F17" s="110">
        <v>0</v>
      </c>
      <c r="G17" s="111">
        <v>44000</v>
      </c>
      <c r="H17" s="111">
        <v>0</v>
      </c>
      <c r="I17" s="112"/>
      <c r="J17" s="113">
        <v>44000</v>
      </c>
      <c r="K17" s="113"/>
      <c r="L17" s="114">
        <v>44000</v>
      </c>
    </row>
    <row r="18" spans="1:12" x14ac:dyDescent="0.25">
      <c r="A18" s="62" t="s">
        <v>790</v>
      </c>
      <c r="B18" s="41" t="s">
        <v>8</v>
      </c>
      <c r="C18" s="48" t="s">
        <v>729</v>
      </c>
      <c r="D18" s="93" t="s">
        <v>529</v>
      </c>
      <c r="E18" s="42">
        <v>0</v>
      </c>
      <c r="F18" s="42">
        <v>0</v>
      </c>
      <c r="G18" s="43">
        <v>36000</v>
      </c>
      <c r="H18" s="43">
        <v>0</v>
      </c>
      <c r="J18" s="71">
        <v>36000</v>
      </c>
      <c r="K18" s="49"/>
      <c r="L18" s="23">
        <v>36000</v>
      </c>
    </row>
    <row r="19" spans="1:12" x14ac:dyDescent="0.25">
      <c r="A19" s="62" t="s">
        <v>792</v>
      </c>
      <c r="B19" s="31" t="s">
        <v>8</v>
      </c>
      <c r="C19" s="32" t="s">
        <v>729</v>
      </c>
      <c r="D19" s="70" t="s">
        <v>529</v>
      </c>
      <c r="E19" s="32">
        <v>0</v>
      </c>
      <c r="F19" s="32">
        <v>0</v>
      </c>
      <c r="G19" s="27">
        <v>22980</v>
      </c>
      <c r="H19" s="27">
        <v>0</v>
      </c>
      <c r="J19" s="49">
        <v>22980</v>
      </c>
      <c r="K19" s="49"/>
      <c r="L19" s="23">
        <v>22980</v>
      </c>
    </row>
    <row r="20" spans="1:12" x14ac:dyDescent="0.25">
      <c r="A20" s="62" t="s">
        <v>797</v>
      </c>
      <c r="B20" s="31" t="s">
        <v>8</v>
      </c>
      <c r="C20" s="32" t="s">
        <v>729</v>
      </c>
      <c r="D20" s="70" t="s">
        <v>676</v>
      </c>
      <c r="E20" s="32">
        <v>0</v>
      </c>
      <c r="F20" s="32">
        <v>0</v>
      </c>
      <c r="G20" s="27">
        <v>38000</v>
      </c>
      <c r="H20" s="27">
        <v>0</v>
      </c>
      <c r="J20" s="49">
        <v>38000</v>
      </c>
      <c r="K20" s="50"/>
      <c r="L20" s="23">
        <v>38000</v>
      </c>
    </row>
    <row r="21" spans="1:12" x14ac:dyDescent="0.25">
      <c r="A21" s="62" t="s">
        <v>797</v>
      </c>
      <c r="B21" s="31" t="s">
        <v>8</v>
      </c>
      <c r="C21" s="32" t="s">
        <v>729</v>
      </c>
      <c r="D21" s="70" t="s">
        <v>690</v>
      </c>
      <c r="E21" s="32">
        <v>0</v>
      </c>
      <c r="F21" s="32">
        <v>0</v>
      </c>
      <c r="G21" s="27">
        <v>468489.2</v>
      </c>
      <c r="H21" s="27">
        <v>0</v>
      </c>
      <c r="J21" s="49">
        <v>468489.2</v>
      </c>
      <c r="K21" s="49"/>
      <c r="L21" s="23">
        <v>468489.2</v>
      </c>
    </row>
    <row r="24" spans="1:12" x14ac:dyDescent="0.25">
      <c r="A24" s="62" t="s">
        <v>775</v>
      </c>
      <c r="K24" s="62" t="s">
        <v>775</v>
      </c>
      <c r="L24" s="12">
        <f>L9+L10</f>
        <v>25823.886928200514</v>
      </c>
    </row>
    <row r="25" spans="1:12" x14ac:dyDescent="0.25">
      <c r="A25" s="62"/>
      <c r="K25" s="62"/>
      <c r="L25" s="12"/>
    </row>
    <row r="26" spans="1:12" x14ac:dyDescent="0.25">
      <c r="A26" s="62" t="s">
        <v>779</v>
      </c>
      <c r="J26" s="47"/>
      <c r="K26" s="62" t="s">
        <v>779</v>
      </c>
      <c r="L26" s="12">
        <f>L12+L13</f>
        <v>46672.442637863147</v>
      </c>
    </row>
    <row r="27" spans="1:12" x14ac:dyDescent="0.25">
      <c r="A27" s="62" t="s">
        <v>781</v>
      </c>
      <c r="K27" s="62" t="s">
        <v>781</v>
      </c>
      <c r="L27" s="12">
        <f>L14</f>
        <v>22500</v>
      </c>
    </row>
    <row r="28" spans="1:12" x14ac:dyDescent="0.25">
      <c r="A28" s="62" t="s">
        <v>783</v>
      </c>
      <c r="K28" s="62" t="s">
        <v>783</v>
      </c>
      <c r="L28" s="12">
        <f>L15</f>
        <v>20000</v>
      </c>
    </row>
    <row r="29" spans="1:12" x14ac:dyDescent="0.25">
      <c r="A29" s="62" t="s">
        <v>785</v>
      </c>
      <c r="K29" s="62" t="s">
        <v>785</v>
      </c>
      <c r="L29" s="12">
        <f>L16</f>
        <v>34000</v>
      </c>
    </row>
    <row r="30" spans="1:12" x14ac:dyDescent="0.25">
      <c r="A30" s="62"/>
      <c r="K30" s="62"/>
      <c r="L30" s="12"/>
    </row>
    <row r="31" spans="1:12" x14ac:dyDescent="0.25">
      <c r="A31" s="62"/>
      <c r="K31" s="62"/>
      <c r="L31" s="12"/>
    </row>
    <row r="32" spans="1:12" x14ac:dyDescent="0.25">
      <c r="A32" s="62" t="s">
        <v>788</v>
      </c>
      <c r="K32" s="62" t="s">
        <v>788</v>
      </c>
      <c r="L32" s="12">
        <f>L17</f>
        <v>44000</v>
      </c>
    </row>
    <row r="33" spans="1:12" x14ac:dyDescent="0.25">
      <c r="A33" s="62" t="s">
        <v>790</v>
      </c>
      <c r="K33" s="62" t="s">
        <v>790</v>
      </c>
      <c r="L33" s="12">
        <f t="shared" ref="L33:L34" si="0">L18</f>
        <v>36000</v>
      </c>
    </row>
    <row r="34" spans="1:12" x14ac:dyDescent="0.25">
      <c r="A34" s="62" t="s">
        <v>792</v>
      </c>
      <c r="K34" s="62" t="s">
        <v>792</v>
      </c>
      <c r="L34" s="12">
        <f t="shared" si="0"/>
        <v>22980</v>
      </c>
    </row>
    <row r="35" spans="1:12" x14ac:dyDescent="0.25">
      <c r="A35" s="62" t="s">
        <v>797</v>
      </c>
      <c r="K35" s="62" t="s">
        <v>797</v>
      </c>
      <c r="L35" s="12">
        <f>L21+L20</f>
        <v>506489.2</v>
      </c>
    </row>
  </sheetData>
  <mergeCells count="1">
    <mergeCell ref="A1:B3"/>
  </mergeCells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16"/>
  <sheetViews>
    <sheetView showGridLines="0" topLeftCell="S1" zoomScale="90" zoomScaleNormal="90" workbookViewId="0">
      <pane ySplit="8" topLeftCell="A392" activePane="bottomLeft" state="frozen"/>
      <selection pane="bottomLeft" activeCell="W572" sqref="W572"/>
    </sheetView>
  </sheetViews>
  <sheetFormatPr defaultColWidth="8.85546875" defaultRowHeight="13.5" x14ac:dyDescent="0.25"/>
  <cols>
    <col min="1" max="1" width="12.7109375" style="2" customWidth="1"/>
    <col min="2" max="2" width="12.85546875" style="2" bestFit="1" customWidth="1"/>
    <col min="3" max="3" width="9.28515625" style="2" bestFit="1" customWidth="1"/>
    <col min="4" max="4" width="50.7109375" style="2" bestFit="1" customWidth="1"/>
    <col min="5" max="5" width="6.5703125" style="2" bestFit="1" customWidth="1"/>
    <col min="6" max="6" width="11" style="2" bestFit="1" customWidth="1"/>
    <col min="7" max="7" width="12.28515625" style="2" bestFit="1" customWidth="1"/>
    <col min="8" max="8" width="12.85546875" style="2" bestFit="1" customWidth="1"/>
    <col min="9" max="9" width="8.85546875" style="2" customWidth="1"/>
    <col min="10" max="11" width="12.85546875" style="2" customWidth="1"/>
    <col min="12" max="12" width="16.140625" style="2" bestFit="1" customWidth="1"/>
    <col min="13" max="13" width="12.85546875" style="2" customWidth="1"/>
    <col min="14" max="14" width="9.140625" style="2" bestFit="1" customWidth="1"/>
    <col min="15" max="15" width="12.5703125" style="2" customWidth="1"/>
    <col min="16" max="16" width="11.28515625" style="2" bestFit="1" customWidth="1"/>
    <col min="17" max="17" width="13.28515625" style="2" bestFit="1" customWidth="1"/>
    <col min="18" max="18" width="11" style="2" bestFit="1" customWidth="1"/>
    <col min="19" max="19" width="30.5703125" style="2" customWidth="1"/>
    <col min="20" max="20" width="16.28515625" style="2" bestFit="1" customWidth="1"/>
    <col min="21" max="21" width="39.7109375" style="2" bestFit="1" customWidth="1"/>
    <col min="22" max="22" width="18.7109375" style="2" bestFit="1" customWidth="1"/>
    <col min="23" max="23" width="18.7109375" style="2" customWidth="1"/>
    <col min="24" max="24" width="17.85546875" style="2" bestFit="1" customWidth="1"/>
    <col min="25" max="28" width="8.85546875" style="2"/>
    <col min="29" max="29" width="25.140625" style="2" bestFit="1" customWidth="1"/>
    <col min="30" max="30" width="8.85546875" style="2"/>
    <col min="31" max="31" width="37.7109375" style="2" customWidth="1"/>
    <col min="32" max="32" width="17.28515625" customWidth="1"/>
    <col min="33" max="33" width="17.28515625" style="2" bestFit="1" customWidth="1"/>
    <col min="34" max="34" width="37.7109375" style="2" customWidth="1"/>
    <col min="35" max="35" width="21.28515625" style="2" bestFit="1" customWidth="1"/>
    <col min="36" max="43" width="8.85546875" style="2"/>
    <col min="44" max="44" width="25.140625" style="2" bestFit="1" customWidth="1"/>
    <col min="45" max="16384" width="8.85546875" style="2"/>
  </cols>
  <sheetData>
    <row r="1" spans="1:36" x14ac:dyDescent="0.25">
      <c r="A1" s="138" t="s">
        <v>109</v>
      </c>
      <c r="B1" s="138"/>
      <c r="I1" s="3" t="s">
        <v>78</v>
      </c>
      <c r="J1" s="8">
        <v>7576.1000000000895</v>
      </c>
      <c r="K1" s="4"/>
      <c r="L1" s="10">
        <v>890206.18000000063</v>
      </c>
    </row>
    <row r="2" spans="1:36" x14ac:dyDescent="0.25">
      <c r="A2" s="138"/>
      <c r="B2" s="138"/>
      <c r="I2" s="3" t="s">
        <v>80</v>
      </c>
      <c r="J2" s="9">
        <f>J6</f>
        <v>756469.2</v>
      </c>
      <c r="K2" s="4"/>
      <c r="L2" s="11">
        <f>L6</f>
        <v>10370769.9</v>
      </c>
    </row>
    <row r="3" spans="1:36" x14ac:dyDescent="0.25">
      <c r="A3" s="138"/>
      <c r="B3" s="138"/>
      <c r="I3" s="3" t="s">
        <v>79</v>
      </c>
      <c r="J3" s="9">
        <f>K6</f>
        <v>727497.3</v>
      </c>
      <c r="K3" s="4"/>
      <c r="L3" s="11">
        <f>M6</f>
        <v>10835811.129999999</v>
      </c>
    </row>
    <row r="4" spans="1:36" ht="14.25" thickBot="1" x14ac:dyDescent="0.3">
      <c r="A4" s="2" t="s">
        <v>121</v>
      </c>
      <c r="I4" s="3" t="s">
        <v>81</v>
      </c>
      <c r="J4" s="13">
        <f>J1+J2-J3</f>
        <v>36548</v>
      </c>
      <c r="K4" s="4"/>
      <c r="L4" s="14">
        <f>L1+L2-L3</f>
        <v>425164.95000000298</v>
      </c>
      <c r="N4" s="12"/>
      <c r="O4" s="12"/>
    </row>
    <row r="5" spans="1:36" ht="15" thickTop="1" thickBot="1" x14ac:dyDescent="0.3">
      <c r="A5" s="1">
        <v>36548</v>
      </c>
      <c r="B5" s="33" t="b">
        <f>A5=J4</f>
        <v>1</v>
      </c>
    </row>
    <row r="6" spans="1:36" ht="14.25" thickTop="1" x14ac:dyDescent="0.25">
      <c r="A6" s="1">
        <v>425164.95000000298</v>
      </c>
      <c r="B6" s="33" t="b">
        <f>A6=L4</f>
        <v>1</v>
      </c>
      <c r="I6" s="2" t="s">
        <v>77</v>
      </c>
      <c r="J6" s="5">
        <f>SUM(J9:J2736)</f>
        <v>756469.2</v>
      </c>
      <c r="K6" s="5">
        <f t="shared" ref="K6:M6" si="0">SUM(K9:K2736)</f>
        <v>727497.3</v>
      </c>
      <c r="L6" s="6">
        <f t="shared" si="0"/>
        <v>10370769.9</v>
      </c>
      <c r="M6" s="6">
        <f t="shared" si="0"/>
        <v>10835811.129999999</v>
      </c>
      <c r="V6" s="2" t="s">
        <v>104</v>
      </c>
      <c r="X6" s="21">
        <v>47.007300000000001</v>
      </c>
    </row>
    <row r="8" spans="1:36" ht="14.25" thickBot="1" x14ac:dyDescent="0.3">
      <c r="A8" s="61" t="s">
        <v>0</v>
      </c>
      <c r="B8" s="28" t="s">
        <v>1</v>
      </c>
      <c r="C8" s="28" t="s">
        <v>2</v>
      </c>
      <c r="D8" s="28" t="s">
        <v>3</v>
      </c>
      <c r="E8" s="28" t="s">
        <v>4</v>
      </c>
      <c r="F8" s="28" t="s">
        <v>5</v>
      </c>
      <c r="G8" s="29" t="s">
        <v>6</v>
      </c>
      <c r="H8" s="29" t="s">
        <v>7</v>
      </c>
      <c r="I8" s="2" t="s">
        <v>741</v>
      </c>
      <c r="J8" s="26" t="s">
        <v>73</v>
      </c>
      <c r="K8" s="26" t="s">
        <v>74</v>
      </c>
      <c r="L8" s="26" t="s">
        <v>75</v>
      </c>
      <c r="M8" s="26" t="s">
        <v>76</v>
      </c>
      <c r="N8" s="25" t="s">
        <v>742</v>
      </c>
      <c r="O8" s="2" t="s">
        <v>740</v>
      </c>
      <c r="P8" s="7" t="s">
        <v>721</v>
      </c>
      <c r="Q8" s="7" t="s">
        <v>722</v>
      </c>
      <c r="R8" s="2" t="s">
        <v>103</v>
      </c>
      <c r="S8" s="24" t="s">
        <v>105</v>
      </c>
      <c r="T8" s="24" t="s">
        <v>106</v>
      </c>
      <c r="U8" s="24" t="s">
        <v>107</v>
      </c>
      <c r="V8" s="24" t="s">
        <v>108</v>
      </c>
      <c r="W8" s="22" t="s">
        <v>73</v>
      </c>
      <c r="X8" s="22" t="s">
        <v>74</v>
      </c>
      <c r="AC8" s="19" t="s">
        <v>102</v>
      </c>
    </row>
    <row r="9" spans="1:36" ht="14.25" thickTop="1" x14ac:dyDescent="0.25">
      <c r="A9" s="62" t="s">
        <v>775</v>
      </c>
      <c r="B9" s="31" t="s">
        <v>10</v>
      </c>
      <c r="C9" s="32" t="s">
        <v>11</v>
      </c>
      <c r="D9" s="32" t="s">
        <v>12</v>
      </c>
      <c r="E9" s="32">
        <v>0</v>
      </c>
      <c r="F9" s="32">
        <v>0</v>
      </c>
      <c r="G9" s="27">
        <v>0</v>
      </c>
      <c r="H9" s="27">
        <v>900</v>
      </c>
      <c r="J9" s="27"/>
      <c r="K9" s="27">
        <v>900</v>
      </c>
      <c r="L9" s="25"/>
      <c r="M9" s="27"/>
      <c r="N9" s="25"/>
      <c r="O9" s="2" t="b">
        <f t="shared" ref="O9:O70" si="1">IF(SUM(J9:M9)&gt;0,SUM(E9:H9)=SUM(J9:M9),"검토요망")</f>
        <v>1</v>
      </c>
      <c r="P9" s="12">
        <f>J1+J9-K9</f>
        <v>6676.1000000000895</v>
      </c>
      <c r="Q9" s="47">
        <f>L1+L9-M9</f>
        <v>890206.18000000063</v>
      </c>
      <c r="R9" s="20" t="str">
        <f>A9</f>
        <v>JAN.</v>
      </c>
      <c r="S9" s="25" t="s">
        <v>151</v>
      </c>
      <c r="T9" s="25">
        <v>1</v>
      </c>
      <c r="U9" s="25" t="s">
        <v>179</v>
      </c>
      <c r="V9" s="25"/>
      <c r="W9" s="23" t="s">
        <v>719</v>
      </c>
      <c r="X9" s="23">
        <v>900</v>
      </c>
      <c r="AC9" s="15" t="s">
        <v>168</v>
      </c>
      <c r="AG9"/>
      <c r="AH9"/>
    </row>
    <row r="10" spans="1:36" x14ac:dyDescent="0.25">
      <c r="A10" s="62" t="s">
        <v>775</v>
      </c>
      <c r="B10" s="31" t="s">
        <v>14</v>
      </c>
      <c r="C10" s="32" t="s">
        <v>11</v>
      </c>
      <c r="D10" s="32" t="s">
        <v>15</v>
      </c>
      <c r="E10" s="32">
        <v>0</v>
      </c>
      <c r="F10" s="32">
        <v>0</v>
      </c>
      <c r="G10" s="27">
        <v>0</v>
      </c>
      <c r="H10" s="27">
        <v>1800</v>
      </c>
      <c r="J10" s="25"/>
      <c r="K10" s="25"/>
      <c r="L10" s="25"/>
      <c r="M10" s="27">
        <v>1800</v>
      </c>
      <c r="N10" s="25"/>
      <c r="O10" s="2" t="b">
        <f t="shared" si="1"/>
        <v>1</v>
      </c>
      <c r="P10" s="12">
        <f t="shared" ref="P10:P73" si="2">P9+J10-K10</f>
        <v>6676.1000000000895</v>
      </c>
      <c r="Q10" s="47">
        <f>Q9+L10-M10</f>
        <v>888406.18000000063</v>
      </c>
      <c r="R10" s="20" t="str">
        <f t="shared" ref="R10:R70" si="3">A10</f>
        <v>JAN.</v>
      </c>
      <c r="S10" s="25" t="s">
        <v>152</v>
      </c>
      <c r="T10" s="25">
        <v>1</v>
      </c>
      <c r="U10" s="25" t="s">
        <v>175</v>
      </c>
      <c r="V10" s="25"/>
      <c r="W10" s="23" t="s">
        <v>719</v>
      </c>
      <c r="X10" s="23">
        <v>38.291924871243403</v>
      </c>
      <c r="AC10" s="16" t="s">
        <v>171</v>
      </c>
      <c r="AE10" s="51" t="s">
        <v>743</v>
      </c>
      <c r="AF10" t="s">
        <v>745</v>
      </c>
      <c r="AG10"/>
      <c r="AH10" s="51" t="s">
        <v>743</v>
      </c>
      <c r="AI10" t="s">
        <v>799</v>
      </c>
      <c r="AJ10"/>
    </row>
    <row r="11" spans="1:36" x14ac:dyDescent="0.25">
      <c r="A11" s="62" t="s">
        <v>775</v>
      </c>
      <c r="B11" s="31" t="s">
        <v>14</v>
      </c>
      <c r="C11" s="32" t="s">
        <v>16</v>
      </c>
      <c r="D11" s="32" t="s">
        <v>17</v>
      </c>
      <c r="E11" s="32">
        <v>0</v>
      </c>
      <c r="F11" s="32">
        <v>0</v>
      </c>
      <c r="G11" s="27">
        <v>0</v>
      </c>
      <c r="H11" s="27">
        <v>600</v>
      </c>
      <c r="J11" s="25"/>
      <c r="K11" s="25"/>
      <c r="L11" s="25"/>
      <c r="M11" s="27">
        <v>600</v>
      </c>
      <c r="N11" s="25"/>
      <c r="O11" s="2" t="b">
        <f t="shared" si="1"/>
        <v>1</v>
      </c>
      <c r="P11" s="12">
        <f t="shared" si="2"/>
        <v>6676.1000000000895</v>
      </c>
      <c r="Q11" s="47">
        <f t="shared" ref="Q11:Q74" si="4">Q10+L11-M11</f>
        <v>887806.18000000063</v>
      </c>
      <c r="R11" s="20" t="str">
        <f t="shared" si="3"/>
        <v>JAN.</v>
      </c>
      <c r="S11" s="25" t="s">
        <v>153</v>
      </c>
      <c r="T11" s="25">
        <v>1</v>
      </c>
      <c r="U11" s="25" t="s">
        <v>176</v>
      </c>
      <c r="V11" s="25"/>
      <c r="W11" s="23" t="s">
        <v>719</v>
      </c>
      <c r="X11" s="23">
        <v>12.763974957081134</v>
      </c>
      <c r="AC11" s="16" t="s">
        <v>218</v>
      </c>
      <c r="AE11" s="60" t="s">
        <v>774</v>
      </c>
      <c r="AF11" s="65">
        <v>24561.298969372841</v>
      </c>
      <c r="AG11"/>
      <c r="AH11" s="52" t="s">
        <v>774</v>
      </c>
      <c r="AI11" s="65">
        <v>165</v>
      </c>
      <c r="AJ11"/>
    </row>
    <row r="12" spans="1:36" x14ac:dyDescent="0.25">
      <c r="A12" s="62" t="s">
        <v>775</v>
      </c>
      <c r="B12" s="31" t="s">
        <v>14</v>
      </c>
      <c r="C12" s="32" t="s">
        <v>18</v>
      </c>
      <c r="D12" s="32" t="s">
        <v>19</v>
      </c>
      <c r="E12" s="32">
        <v>0</v>
      </c>
      <c r="F12" s="32">
        <v>0</v>
      </c>
      <c r="G12" s="27">
        <v>0</v>
      </c>
      <c r="H12" s="27">
        <v>1850</v>
      </c>
      <c r="J12" s="25"/>
      <c r="K12" s="25"/>
      <c r="L12" s="25"/>
      <c r="M12" s="27">
        <v>1850</v>
      </c>
      <c r="N12" s="25"/>
      <c r="O12" s="2" t="b">
        <f t="shared" si="1"/>
        <v>1</v>
      </c>
      <c r="P12" s="12">
        <f t="shared" si="2"/>
        <v>6676.1000000000895</v>
      </c>
      <c r="Q12" s="47">
        <f t="shared" si="4"/>
        <v>885956.18000000063</v>
      </c>
      <c r="R12" s="20" t="str">
        <f t="shared" si="3"/>
        <v>JAN.</v>
      </c>
      <c r="S12" s="25" t="s">
        <v>149</v>
      </c>
      <c r="T12" s="25">
        <v>1</v>
      </c>
      <c r="U12" s="25" t="s">
        <v>177</v>
      </c>
      <c r="V12" s="25"/>
      <c r="W12" s="23" t="s">
        <v>719</v>
      </c>
      <c r="X12" s="23">
        <v>39.355589451000164</v>
      </c>
      <c r="AC12" s="16" t="s">
        <v>153</v>
      </c>
      <c r="AE12" s="63" t="s">
        <v>159</v>
      </c>
      <c r="AF12" s="65">
        <v>102.63605529353951</v>
      </c>
      <c r="AG12"/>
      <c r="AH12" s="63" t="s">
        <v>159</v>
      </c>
      <c r="AI12" s="65">
        <v>36</v>
      </c>
      <c r="AJ12"/>
    </row>
    <row r="13" spans="1:36" x14ac:dyDescent="0.25">
      <c r="A13" s="62" t="s">
        <v>775</v>
      </c>
      <c r="B13" s="31" t="s">
        <v>14</v>
      </c>
      <c r="C13" s="32" t="s">
        <v>20</v>
      </c>
      <c r="D13" s="32" t="s">
        <v>21</v>
      </c>
      <c r="E13" s="32">
        <v>0</v>
      </c>
      <c r="F13" s="32">
        <v>0</v>
      </c>
      <c r="G13" s="27">
        <v>0</v>
      </c>
      <c r="H13" s="27">
        <v>1540</v>
      </c>
      <c r="J13" s="25"/>
      <c r="K13" s="25"/>
      <c r="L13" s="25"/>
      <c r="M13" s="27">
        <v>1540</v>
      </c>
      <c r="N13" s="25"/>
      <c r="O13" s="2" t="b">
        <f t="shared" si="1"/>
        <v>1</v>
      </c>
      <c r="P13" s="12">
        <f t="shared" si="2"/>
        <v>6676.1000000000895</v>
      </c>
      <c r="Q13" s="47">
        <f t="shared" si="4"/>
        <v>884416.18000000063</v>
      </c>
      <c r="R13" s="20" t="str">
        <f t="shared" si="3"/>
        <v>JAN.</v>
      </c>
      <c r="S13" s="25" t="s">
        <v>154</v>
      </c>
      <c r="T13" s="25">
        <v>1</v>
      </c>
      <c r="U13" s="25" t="s">
        <v>178</v>
      </c>
      <c r="V13" s="25"/>
      <c r="W13" s="23" t="s">
        <v>719</v>
      </c>
      <c r="X13" s="23">
        <v>32.760869056508241</v>
      </c>
      <c r="AC13" s="16" t="s">
        <v>155</v>
      </c>
      <c r="AE13" s="63" t="s">
        <v>164</v>
      </c>
      <c r="AF13" s="65">
        <v>5.3183228987838058</v>
      </c>
      <c r="AG13"/>
      <c r="AH13" s="63" t="s">
        <v>164</v>
      </c>
      <c r="AI13" s="65">
        <v>1</v>
      </c>
      <c r="AJ13"/>
    </row>
    <row r="14" spans="1:36" x14ac:dyDescent="0.25">
      <c r="A14" s="62" t="s">
        <v>775</v>
      </c>
      <c r="B14" s="31" t="s">
        <v>14</v>
      </c>
      <c r="C14" s="32" t="s">
        <v>16</v>
      </c>
      <c r="D14" s="32" t="s">
        <v>22</v>
      </c>
      <c r="E14" s="32">
        <v>0</v>
      </c>
      <c r="F14" s="32">
        <v>0</v>
      </c>
      <c r="G14" s="27">
        <v>0</v>
      </c>
      <c r="H14" s="27">
        <v>2850</v>
      </c>
      <c r="J14" s="25"/>
      <c r="K14" s="25"/>
      <c r="L14" s="25"/>
      <c r="M14" s="27">
        <v>2850</v>
      </c>
      <c r="N14" s="25"/>
      <c r="O14" s="2" t="b">
        <f t="shared" si="1"/>
        <v>1</v>
      </c>
      <c r="P14" s="12">
        <f t="shared" si="2"/>
        <v>6676.1000000000895</v>
      </c>
      <c r="Q14" s="47">
        <f t="shared" si="4"/>
        <v>881566.18000000063</v>
      </c>
      <c r="R14" s="20" t="str">
        <f t="shared" si="3"/>
        <v>JAN.</v>
      </c>
      <c r="S14" s="25" t="s">
        <v>153</v>
      </c>
      <c r="T14" s="25">
        <v>1</v>
      </c>
      <c r="U14" s="25" t="s">
        <v>180</v>
      </c>
      <c r="V14" s="25"/>
      <c r="W14" s="23" t="s">
        <v>719</v>
      </c>
      <c r="X14" s="23">
        <v>60.628881046135383</v>
      </c>
      <c r="AC14" s="16" t="s">
        <v>164</v>
      </c>
      <c r="AE14" s="63" t="s">
        <v>167</v>
      </c>
      <c r="AF14" s="65">
        <v>72.329191423459761</v>
      </c>
      <c r="AG14"/>
      <c r="AH14" s="63" t="s">
        <v>167</v>
      </c>
      <c r="AI14" s="65">
        <v>1</v>
      </c>
      <c r="AJ14"/>
    </row>
    <row r="15" spans="1:36" x14ac:dyDescent="0.25">
      <c r="A15" s="62" t="s">
        <v>775</v>
      </c>
      <c r="B15" s="31" t="s">
        <v>14</v>
      </c>
      <c r="C15" s="32" t="s">
        <v>16</v>
      </c>
      <c r="D15" s="32" t="s">
        <v>22</v>
      </c>
      <c r="E15" s="32">
        <v>0</v>
      </c>
      <c r="F15" s="32">
        <v>0</v>
      </c>
      <c r="G15" s="27">
        <v>0</v>
      </c>
      <c r="H15" s="27">
        <v>4910</v>
      </c>
      <c r="J15" s="25"/>
      <c r="K15" s="25"/>
      <c r="L15" s="25"/>
      <c r="M15" s="27">
        <v>4910</v>
      </c>
      <c r="N15" s="25"/>
      <c r="O15" s="2" t="b">
        <f t="shared" si="1"/>
        <v>1</v>
      </c>
      <c r="P15" s="12">
        <f t="shared" si="2"/>
        <v>6676.1000000000895</v>
      </c>
      <c r="Q15" s="47">
        <f t="shared" si="4"/>
        <v>876656.18000000063</v>
      </c>
      <c r="R15" s="20" t="str">
        <f t="shared" si="3"/>
        <v>JAN.</v>
      </c>
      <c r="S15" s="25" t="s">
        <v>153</v>
      </c>
      <c r="T15" s="25">
        <v>2</v>
      </c>
      <c r="U15" s="25" t="s">
        <v>181</v>
      </c>
      <c r="V15" s="25"/>
      <c r="W15" s="23" t="s">
        <v>719</v>
      </c>
      <c r="X15" s="23">
        <v>104.45186173211394</v>
      </c>
      <c r="AC15" s="16" t="s">
        <v>156</v>
      </c>
      <c r="AE15" s="63" t="s">
        <v>173</v>
      </c>
      <c r="AF15" s="65">
        <v>1576.5636401154713</v>
      </c>
      <c r="AG15"/>
      <c r="AH15" s="63" t="s">
        <v>173</v>
      </c>
      <c r="AI15" s="65">
        <v>1</v>
      </c>
      <c r="AJ15"/>
    </row>
    <row r="16" spans="1:36" x14ac:dyDescent="0.25">
      <c r="A16" s="62" t="s">
        <v>775</v>
      </c>
      <c r="B16" s="31" t="s">
        <v>14</v>
      </c>
      <c r="C16" s="32" t="s">
        <v>16</v>
      </c>
      <c r="D16" s="32" t="s">
        <v>23</v>
      </c>
      <c r="E16" s="32">
        <v>0</v>
      </c>
      <c r="F16" s="32">
        <v>0</v>
      </c>
      <c r="G16" s="27">
        <v>0</v>
      </c>
      <c r="H16" s="27">
        <v>300</v>
      </c>
      <c r="J16" s="25"/>
      <c r="K16" s="25"/>
      <c r="L16" s="25"/>
      <c r="M16" s="27">
        <v>300</v>
      </c>
      <c r="N16" s="25"/>
      <c r="O16" s="2" t="b">
        <f t="shared" si="1"/>
        <v>1</v>
      </c>
      <c r="P16" s="12">
        <f t="shared" si="2"/>
        <v>6676.1000000000895</v>
      </c>
      <c r="Q16" s="47">
        <f t="shared" si="4"/>
        <v>876356.18000000063</v>
      </c>
      <c r="R16" s="20" t="str">
        <f t="shared" si="3"/>
        <v>JAN.</v>
      </c>
      <c r="S16" s="25" t="s">
        <v>155</v>
      </c>
      <c r="T16" s="25">
        <v>1</v>
      </c>
      <c r="U16" s="25" t="s">
        <v>181</v>
      </c>
      <c r="V16" s="25"/>
      <c r="W16" s="23" t="s">
        <v>719</v>
      </c>
      <c r="X16" s="23">
        <v>6.3819874785405668</v>
      </c>
      <c r="AC16" s="16" t="s">
        <v>219</v>
      </c>
      <c r="AE16" s="63" t="s">
        <v>157</v>
      </c>
      <c r="AF16" s="65">
        <v>163.59161236658986</v>
      </c>
      <c r="AG16"/>
      <c r="AH16" s="63" t="s">
        <v>157</v>
      </c>
      <c r="AI16" s="65">
        <v>1</v>
      </c>
      <c r="AJ16"/>
    </row>
    <row r="17" spans="1:36" x14ac:dyDescent="0.25">
      <c r="A17" s="62" t="s">
        <v>775</v>
      </c>
      <c r="B17" s="31" t="s">
        <v>14</v>
      </c>
      <c r="C17" s="32" t="s">
        <v>24</v>
      </c>
      <c r="D17" s="32" t="s">
        <v>25</v>
      </c>
      <c r="E17" s="32">
        <v>0</v>
      </c>
      <c r="F17" s="32">
        <v>0</v>
      </c>
      <c r="G17" s="27">
        <v>0</v>
      </c>
      <c r="H17" s="27">
        <v>3000</v>
      </c>
      <c r="J17" s="25"/>
      <c r="K17" s="25"/>
      <c r="L17" s="25"/>
      <c r="M17" s="27">
        <v>3000</v>
      </c>
      <c r="N17" s="25"/>
      <c r="O17" s="2" t="b">
        <f t="shared" si="1"/>
        <v>1</v>
      </c>
      <c r="P17" s="12">
        <f t="shared" si="2"/>
        <v>6676.1000000000895</v>
      </c>
      <c r="Q17" s="47">
        <f t="shared" si="4"/>
        <v>873356.18000000063</v>
      </c>
      <c r="R17" s="20" t="str">
        <f t="shared" si="3"/>
        <v>JAN.</v>
      </c>
      <c r="S17" s="25" t="s">
        <v>156</v>
      </c>
      <c r="T17" s="25">
        <v>1</v>
      </c>
      <c r="U17" s="25" t="s">
        <v>182</v>
      </c>
      <c r="V17" s="25"/>
      <c r="W17" s="23" t="s">
        <v>719</v>
      </c>
      <c r="X17" s="23">
        <v>63.819874785405673</v>
      </c>
      <c r="AC17" s="16" t="s">
        <v>356</v>
      </c>
      <c r="AE17" s="63" t="s">
        <v>153</v>
      </c>
      <c r="AF17" s="65">
        <v>1942.8897213836999</v>
      </c>
      <c r="AG17"/>
      <c r="AH17" s="63" t="s">
        <v>153</v>
      </c>
      <c r="AI17" s="65">
        <v>42</v>
      </c>
      <c r="AJ17"/>
    </row>
    <row r="18" spans="1:36" x14ac:dyDescent="0.25">
      <c r="A18" s="62" t="s">
        <v>775</v>
      </c>
      <c r="B18" s="31" t="s">
        <v>14</v>
      </c>
      <c r="C18" s="32" t="s">
        <v>11</v>
      </c>
      <c r="D18" s="32" t="s">
        <v>26</v>
      </c>
      <c r="E18" s="32">
        <v>0</v>
      </c>
      <c r="F18" s="32">
        <v>0</v>
      </c>
      <c r="G18" s="27">
        <v>0</v>
      </c>
      <c r="H18" s="27">
        <v>6087</v>
      </c>
      <c r="J18" s="25"/>
      <c r="K18" s="25"/>
      <c r="L18" s="25"/>
      <c r="M18" s="27">
        <v>6087</v>
      </c>
      <c r="N18" s="25"/>
      <c r="O18" s="2" t="b">
        <f t="shared" si="1"/>
        <v>1</v>
      </c>
      <c r="P18" s="12">
        <f t="shared" si="2"/>
        <v>6676.1000000000895</v>
      </c>
      <c r="Q18" s="47">
        <f t="shared" si="4"/>
        <v>867269.18000000063</v>
      </c>
      <c r="R18" s="20" t="str">
        <f t="shared" si="3"/>
        <v>JAN.</v>
      </c>
      <c r="S18" s="25" t="s">
        <v>152</v>
      </c>
      <c r="T18" s="25">
        <v>2</v>
      </c>
      <c r="U18" s="25" t="s">
        <v>175</v>
      </c>
      <c r="V18" s="25"/>
      <c r="W18" s="23" t="s">
        <v>719</v>
      </c>
      <c r="X18" s="23">
        <v>129.49052593958811</v>
      </c>
      <c r="AC18" s="16" t="s">
        <v>161</v>
      </c>
      <c r="AE18" s="63" t="s">
        <v>156</v>
      </c>
      <c r="AF18" s="65">
        <v>63.819874785405673</v>
      </c>
      <c r="AG18"/>
      <c r="AH18" s="63" t="s">
        <v>156</v>
      </c>
      <c r="AI18" s="65">
        <v>1</v>
      </c>
      <c r="AJ18"/>
    </row>
    <row r="19" spans="1:36" x14ac:dyDescent="0.25">
      <c r="A19" s="62" t="s">
        <v>775</v>
      </c>
      <c r="B19" s="31" t="s">
        <v>14</v>
      </c>
      <c r="C19" s="32" t="s">
        <v>11</v>
      </c>
      <c r="D19" s="32" t="s">
        <v>26</v>
      </c>
      <c r="E19" s="32">
        <v>0</v>
      </c>
      <c r="F19" s="32">
        <v>0</v>
      </c>
      <c r="G19" s="27">
        <v>0</v>
      </c>
      <c r="H19" s="27">
        <v>2000</v>
      </c>
      <c r="J19" s="25"/>
      <c r="K19" s="25"/>
      <c r="L19" s="25"/>
      <c r="M19" s="27">
        <v>2000</v>
      </c>
      <c r="N19" s="25"/>
      <c r="O19" s="2" t="b">
        <f t="shared" si="1"/>
        <v>1</v>
      </c>
      <c r="P19" s="12">
        <f t="shared" si="2"/>
        <v>6676.1000000000895</v>
      </c>
      <c r="Q19" s="47">
        <f t="shared" si="4"/>
        <v>865269.18000000063</v>
      </c>
      <c r="R19" s="20" t="str">
        <f t="shared" si="3"/>
        <v>JAN.</v>
      </c>
      <c r="S19" s="25" t="s">
        <v>152</v>
      </c>
      <c r="T19" s="25">
        <v>3</v>
      </c>
      <c r="U19" s="25" t="s">
        <v>175</v>
      </c>
      <c r="V19" s="25"/>
      <c r="W19" s="23" t="s">
        <v>719</v>
      </c>
      <c r="X19" s="23">
        <v>42.546583190270447</v>
      </c>
      <c r="AC19" s="16" t="s">
        <v>167</v>
      </c>
      <c r="AE19" s="63" t="s">
        <v>154</v>
      </c>
      <c r="AF19" s="65">
        <v>65.521738113016482</v>
      </c>
      <c r="AG19"/>
      <c r="AH19" s="63" t="s">
        <v>154</v>
      </c>
      <c r="AI19" s="65">
        <v>3</v>
      </c>
      <c r="AJ19"/>
    </row>
    <row r="20" spans="1:36" x14ac:dyDescent="0.25">
      <c r="A20" s="62" t="s">
        <v>775</v>
      </c>
      <c r="B20" s="31" t="s">
        <v>14</v>
      </c>
      <c r="C20" s="32" t="s">
        <v>24</v>
      </c>
      <c r="D20" s="32" t="s">
        <v>27</v>
      </c>
      <c r="E20" s="32">
        <v>0</v>
      </c>
      <c r="F20" s="32">
        <v>0</v>
      </c>
      <c r="G20" s="27">
        <v>0</v>
      </c>
      <c r="H20" s="27">
        <v>7690</v>
      </c>
      <c r="J20" s="25"/>
      <c r="K20" s="25"/>
      <c r="L20" s="25"/>
      <c r="M20" s="27">
        <v>7690</v>
      </c>
      <c r="N20" s="25"/>
      <c r="O20" s="2" t="b">
        <f t="shared" si="1"/>
        <v>1</v>
      </c>
      <c r="P20" s="12">
        <f t="shared" si="2"/>
        <v>6676.1000000000895</v>
      </c>
      <c r="Q20" s="47">
        <f t="shared" si="4"/>
        <v>857579.18000000063</v>
      </c>
      <c r="R20" s="20" t="str">
        <f t="shared" si="3"/>
        <v>JAN.</v>
      </c>
      <c r="S20" s="25" t="s">
        <v>157</v>
      </c>
      <c r="T20" s="25">
        <v>1</v>
      </c>
      <c r="U20" s="25" t="s">
        <v>158</v>
      </c>
      <c r="V20" s="25"/>
      <c r="W20" s="23" t="s">
        <v>719</v>
      </c>
      <c r="X20" s="23">
        <v>163.59161236658986</v>
      </c>
      <c r="AC20" s="16" t="s">
        <v>220</v>
      </c>
      <c r="AE20" s="63" t="s">
        <v>161</v>
      </c>
      <c r="AF20" s="65">
        <v>385.60015359316532</v>
      </c>
      <c r="AG20"/>
      <c r="AH20" s="63" t="s">
        <v>161</v>
      </c>
      <c r="AI20" s="65">
        <v>7</v>
      </c>
      <c r="AJ20"/>
    </row>
    <row r="21" spans="1:36" x14ac:dyDescent="0.25">
      <c r="A21" s="62" t="s">
        <v>775</v>
      </c>
      <c r="B21" s="31" t="s">
        <v>8</v>
      </c>
      <c r="C21" s="32" t="s">
        <v>11</v>
      </c>
      <c r="D21" s="32" t="s">
        <v>28</v>
      </c>
      <c r="E21" s="32">
        <v>0</v>
      </c>
      <c r="F21" s="32">
        <v>0</v>
      </c>
      <c r="G21" s="27">
        <v>0</v>
      </c>
      <c r="H21" s="27">
        <v>1318.37</v>
      </c>
      <c r="J21" s="27"/>
      <c r="K21" s="27">
        <v>1318.37</v>
      </c>
      <c r="L21" s="25"/>
      <c r="M21" s="25"/>
      <c r="N21" s="25"/>
      <c r="O21" s="2" t="b">
        <f t="shared" si="1"/>
        <v>1</v>
      </c>
      <c r="P21" s="12">
        <f t="shared" si="2"/>
        <v>5357.7300000000896</v>
      </c>
      <c r="Q21" s="47">
        <f t="shared" si="4"/>
        <v>857579.18000000063</v>
      </c>
      <c r="R21" s="20" t="str">
        <f t="shared" si="3"/>
        <v>JAN.</v>
      </c>
      <c r="S21" s="25" t="s">
        <v>151</v>
      </c>
      <c r="T21" s="25">
        <v>2</v>
      </c>
      <c r="U21" s="25" t="s">
        <v>179</v>
      </c>
      <c r="V21" s="25"/>
      <c r="W21" s="23" t="s">
        <v>719</v>
      </c>
      <c r="X21" s="23">
        <v>1318.37</v>
      </c>
      <c r="AC21" s="16" t="s">
        <v>162</v>
      </c>
      <c r="AE21" s="63" t="s">
        <v>174</v>
      </c>
      <c r="AF21" s="65">
        <v>2019.2608382102353</v>
      </c>
      <c r="AG21"/>
      <c r="AH21" s="63" t="s">
        <v>174</v>
      </c>
      <c r="AI21" s="65">
        <v>2</v>
      </c>
      <c r="AJ21"/>
    </row>
    <row r="22" spans="1:36" x14ac:dyDescent="0.25">
      <c r="A22" s="62" t="s">
        <v>775</v>
      </c>
      <c r="B22" s="31" t="s">
        <v>8</v>
      </c>
      <c r="C22" s="32" t="s">
        <v>29</v>
      </c>
      <c r="D22" s="32" t="s">
        <v>30</v>
      </c>
      <c r="E22" s="32">
        <v>0</v>
      </c>
      <c r="F22" s="32">
        <v>0</v>
      </c>
      <c r="G22" s="27">
        <v>0</v>
      </c>
      <c r="H22" s="27">
        <v>6.27</v>
      </c>
      <c r="J22" s="27"/>
      <c r="K22" s="27">
        <v>6.27</v>
      </c>
      <c r="L22" s="25"/>
      <c r="M22" s="25"/>
      <c r="N22" s="25"/>
      <c r="O22" s="2" t="b">
        <f t="shared" si="1"/>
        <v>1</v>
      </c>
      <c r="P22" s="12">
        <f t="shared" si="2"/>
        <v>5351.4600000000892</v>
      </c>
      <c r="Q22" s="47">
        <f t="shared" si="4"/>
        <v>857579.18000000063</v>
      </c>
      <c r="R22" s="20" t="str">
        <f t="shared" si="3"/>
        <v>JAN.</v>
      </c>
      <c r="S22" s="25" t="s">
        <v>159</v>
      </c>
      <c r="T22" s="25">
        <v>1</v>
      </c>
      <c r="U22" s="25" t="s">
        <v>183</v>
      </c>
      <c r="V22" s="25"/>
      <c r="W22" s="23" t="s">
        <v>719</v>
      </c>
      <c r="X22" s="23">
        <v>6.27</v>
      </c>
      <c r="AC22" s="16" t="s">
        <v>149</v>
      </c>
      <c r="AE22" s="63" t="s">
        <v>149</v>
      </c>
      <c r="AF22" s="65">
        <v>81.37034035139223</v>
      </c>
      <c r="AG22"/>
      <c r="AH22" s="63" t="s">
        <v>149</v>
      </c>
      <c r="AI22" s="65">
        <v>5</v>
      </c>
      <c r="AJ22"/>
    </row>
    <row r="23" spans="1:36" x14ac:dyDescent="0.25">
      <c r="A23" s="62" t="s">
        <v>775</v>
      </c>
      <c r="B23" s="31" t="s">
        <v>14</v>
      </c>
      <c r="C23" s="32" t="s">
        <v>16</v>
      </c>
      <c r="D23" s="32" t="s">
        <v>31</v>
      </c>
      <c r="E23" s="32">
        <v>0</v>
      </c>
      <c r="F23" s="32">
        <v>0</v>
      </c>
      <c r="G23" s="27">
        <v>0</v>
      </c>
      <c r="H23" s="27">
        <v>22000</v>
      </c>
      <c r="J23" s="25"/>
      <c r="K23" s="25"/>
      <c r="L23" s="25"/>
      <c r="M23" s="27">
        <v>22000</v>
      </c>
      <c r="N23" s="25"/>
      <c r="O23" s="2" t="b">
        <f t="shared" si="1"/>
        <v>1</v>
      </c>
      <c r="P23" s="12">
        <f t="shared" si="2"/>
        <v>5351.4600000000892</v>
      </c>
      <c r="Q23" s="47">
        <f t="shared" si="4"/>
        <v>835579.18000000063</v>
      </c>
      <c r="R23" s="20" t="str">
        <f t="shared" si="3"/>
        <v>JAN.</v>
      </c>
      <c r="S23" s="25" t="s">
        <v>153</v>
      </c>
      <c r="T23" s="25">
        <v>3</v>
      </c>
      <c r="U23" s="25" t="s">
        <v>184</v>
      </c>
      <c r="V23" s="25"/>
      <c r="W23" s="23" t="s">
        <v>719</v>
      </c>
      <c r="X23" s="23">
        <v>468.01241509297489</v>
      </c>
      <c r="AC23" s="16" t="s">
        <v>221</v>
      </c>
      <c r="AE23" s="63" t="s">
        <v>162</v>
      </c>
      <c r="AF23" s="65">
        <v>2.3400620754648744</v>
      </c>
      <c r="AG23"/>
      <c r="AH23" s="63" t="s">
        <v>162</v>
      </c>
      <c r="AI23" s="65">
        <v>1</v>
      </c>
      <c r="AJ23"/>
    </row>
    <row r="24" spans="1:36" x14ac:dyDescent="0.25">
      <c r="A24" s="62" t="s">
        <v>775</v>
      </c>
      <c r="B24" s="31" t="s">
        <v>14</v>
      </c>
      <c r="C24" s="32" t="s">
        <v>11</v>
      </c>
      <c r="D24" s="32" t="s">
        <v>32</v>
      </c>
      <c r="E24" s="32">
        <v>0</v>
      </c>
      <c r="F24" s="32">
        <v>0</v>
      </c>
      <c r="G24" s="27">
        <v>0</v>
      </c>
      <c r="H24" s="27">
        <v>7000</v>
      </c>
      <c r="J24" s="25"/>
      <c r="K24" s="25"/>
      <c r="L24" s="25"/>
      <c r="M24" s="27">
        <v>7000</v>
      </c>
      <c r="N24" s="25"/>
      <c r="O24" s="2" t="b">
        <f t="shared" si="1"/>
        <v>1</v>
      </c>
      <c r="P24" s="12">
        <f t="shared" si="2"/>
        <v>5351.4600000000892</v>
      </c>
      <c r="Q24" s="47">
        <f t="shared" si="4"/>
        <v>828579.18000000063</v>
      </c>
      <c r="R24" s="20" t="str">
        <f t="shared" si="3"/>
        <v>JAN.</v>
      </c>
      <c r="S24" s="25" t="s">
        <v>152</v>
      </c>
      <c r="T24" s="25">
        <v>4</v>
      </c>
      <c r="U24" s="25" t="s">
        <v>184</v>
      </c>
      <c r="V24" s="25"/>
      <c r="W24" s="23" t="s">
        <v>719</v>
      </c>
      <c r="X24" s="23">
        <v>148.91304116594657</v>
      </c>
      <c r="AC24" s="16" t="s">
        <v>159</v>
      </c>
      <c r="AE24" s="63" t="s">
        <v>160</v>
      </c>
      <c r="AF24" s="65">
        <v>77.647514322243566</v>
      </c>
      <c r="AG24"/>
      <c r="AH24" s="63" t="s">
        <v>160</v>
      </c>
      <c r="AI24" s="65">
        <v>1</v>
      </c>
      <c r="AJ24"/>
    </row>
    <row r="25" spans="1:36" x14ac:dyDescent="0.25">
      <c r="A25" s="62" t="s">
        <v>775</v>
      </c>
      <c r="B25" s="31" t="s">
        <v>14</v>
      </c>
      <c r="C25" s="32" t="s">
        <v>16</v>
      </c>
      <c r="D25" s="32" t="s">
        <v>23</v>
      </c>
      <c r="E25" s="32">
        <v>0</v>
      </c>
      <c r="F25" s="32">
        <v>0</v>
      </c>
      <c r="G25" s="27">
        <v>0</v>
      </c>
      <c r="H25" s="27">
        <v>1000</v>
      </c>
      <c r="J25" s="25"/>
      <c r="K25" s="25"/>
      <c r="L25" s="25"/>
      <c r="M25" s="27">
        <v>1000</v>
      </c>
      <c r="N25" s="25"/>
      <c r="O25" s="2" t="b">
        <f t="shared" si="1"/>
        <v>1</v>
      </c>
      <c r="P25" s="12">
        <f t="shared" si="2"/>
        <v>5351.4600000000892</v>
      </c>
      <c r="Q25" s="47">
        <f t="shared" si="4"/>
        <v>827579.18000000063</v>
      </c>
      <c r="R25" s="20" t="str">
        <f t="shared" si="3"/>
        <v>JAN.</v>
      </c>
      <c r="S25" s="25" t="s">
        <v>155</v>
      </c>
      <c r="T25" s="25">
        <v>1</v>
      </c>
      <c r="U25" s="25" t="s">
        <v>187</v>
      </c>
      <c r="V25" s="25"/>
      <c r="W25" s="23" t="s">
        <v>719</v>
      </c>
      <c r="X25" s="23">
        <v>21.273291595135223</v>
      </c>
      <c r="AC25" s="16" t="s">
        <v>163</v>
      </c>
      <c r="AE25" s="63" t="s">
        <v>168</v>
      </c>
      <c r="AF25" s="65">
        <v>5000</v>
      </c>
      <c r="AG25"/>
      <c r="AH25" s="63" t="s">
        <v>168</v>
      </c>
      <c r="AI25" s="65">
        <v>1</v>
      </c>
      <c r="AJ25"/>
    </row>
    <row r="26" spans="1:36" x14ac:dyDescent="0.25">
      <c r="A26" s="62" t="s">
        <v>775</v>
      </c>
      <c r="B26" s="31" t="s">
        <v>14</v>
      </c>
      <c r="C26" s="32" t="s">
        <v>18</v>
      </c>
      <c r="D26" s="32" t="s">
        <v>33</v>
      </c>
      <c r="E26" s="32">
        <v>0</v>
      </c>
      <c r="F26" s="32">
        <v>0</v>
      </c>
      <c r="G26" s="27">
        <v>0</v>
      </c>
      <c r="H26" s="27">
        <v>3650</v>
      </c>
      <c r="J26" s="25"/>
      <c r="K26" s="25"/>
      <c r="L26" s="25"/>
      <c r="M26" s="27">
        <v>3650</v>
      </c>
      <c r="N26" s="25"/>
      <c r="O26" s="2" t="b">
        <f t="shared" si="1"/>
        <v>1</v>
      </c>
      <c r="P26" s="12">
        <f t="shared" si="2"/>
        <v>5351.4600000000892</v>
      </c>
      <c r="Q26" s="47">
        <f t="shared" si="4"/>
        <v>823929.18000000063</v>
      </c>
      <c r="R26" s="20" t="str">
        <f t="shared" si="3"/>
        <v>JAN.</v>
      </c>
      <c r="S26" s="25" t="s">
        <v>160</v>
      </c>
      <c r="T26" s="25">
        <v>1</v>
      </c>
      <c r="U26" s="25" t="s">
        <v>185</v>
      </c>
      <c r="V26" s="25"/>
      <c r="W26" s="23" t="s">
        <v>719</v>
      </c>
      <c r="X26" s="23">
        <v>77.647514322243566</v>
      </c>
      <c r="AC26" s="16" t="s">
        <v>166</v>
      </c>
      <c r="AE26" s="63" t="s">
        <v>171</v>
      </c>
      <c r="AF26" s="65">
        <v>5876.9595360720568</v>
      </c>
      <c r="AG26"/>
      <c r="AH26" s="63" t="s">
        <v>171</v>
      </c>
      <c r="AI26" s="65">
        <v>1</v>
      </c>
      <c r="AJ26"/>
    </row>
    <row r="27" spans="1:36" x14ac:dyDescent="0.25">
      <c r="A27" s="62" t="s">
        <v>775</v>
      </c>
      <c r="B27" s="31" t="s">
        <v>14</v>
      </c>
      <c r="C27" s="32" t="s">
        <v>11</v>
      </c>
      <c r="D27" s="32" t="s">
        <v>34</v>
      </c>
      <c r="E27" s="32">
        <v>0</v>
      </c>
      <c r="F27" s="32">
        <v>0</v>
      </c>
      <c r="G27" s="27">
        <v>0</v>
      </c>
      <c r="H27" s="27">
        <v>1455</v>
      </c>
      <c r="J27" s="25"/>
      <c r="K27" s="25"/>
      <c r="L27" s="25"/>
      <c r="M27" s="27">
        <v>1455</v>
      </c>
      <c r="N27" s="25"/>
      <c r="O27" s="2" t="b">
        <f t="shared" si="1"/>
        <v>1</v>
      </c>
      <c r="P27" s="12">
        <f t="shared" si="2"/>
        <v>5351.4600000000892</v>
      </c>
      <c r="Q27" s="47">
        <f t="shared" si="4"/>
        <v>822474.18000000063</v>
      </c>
      <c r="R27" s="20" t="str">
        <f t="shared" si="3"/>
        <v>JAN.</v>
      </c>
      <c r="S27" s="25" t="s">
        <v>161</v>
      </c>
      <c r="T27" s="25">
        <v>3</v>
      </c>
      <c r="U27" s="25" t="s">
        <v>186</v>
      </c>
      <c r="V27" s="25"/>
      <c r="W27" s="23" t="s">
        <v>719</v>
      </c>
      <c r="X27" s="23">
        <v>30.95263927092175</v>
      </c>
      <c r="AC27" s="16" t="s">
        <v>222</v>
      </c>
      <c r="AE27" s="63" t="s">
        <v>163</v>
      </c>
      <c r="AF27" s="65">
        <v>586.3664579756761</v>
      </c>
      <c r="AG27"/>
      <c r="AH27" s="63" t="s">
        <v>163</v>
      </c>
      <c r="AI27" s="65">
        <v>2</v>
      </c>
      <c r="AJ27"/>
    </row>
    <row r="28" spans="1:36" x14ac:dyDescent="0.25">
      <c r="A28" s="62" t="s">
        <v>775</v>
      </c>
      <c r="B28" s="31" t="s">
        <v>14</v>
      </c>
      <c r="C28" s="32" t="s">
        <v>18</v>
      </c>
      <c r="D28" s="32" t="s">
        <v>35</v>
      </c>
      <c r="E28" s="32">
        <v>0</v>
      </c>
      <c r="F28" s="32">
        <v>0</v>
      </c>
      <c r="G28" s="27">
        <v>0</v>
      </c>
      <c r="H28" s="27">
        <v>550</v>
      </c>
      <c r="J28" s="25"/>
      <c r="K28" s="25"/>
      <c r="L28" s="25"/>
      <c r="M28" s="27">
        <v>550</v>
      </c>
      <c r="N28" s="25"/>
      <c r="O28" s="2" t="b">
        <f t="shared" si="1"/>
        <v>1</v>
      </c>
      <c r="P28" s="12">
        <f t="shared" si="2"/>
        <v>5351.4600000000892</v>
      </c>
      <c r="Q28" s="47">
        <f t="shared" si="4"/>
        <v>821924.18000000063</v>
      </c>
      <c r="R28" s="20" t="str">
        <f t="shared" si="3"/>
        <v>JAN.</v>
      </c>
      <c r="S28" s="25" t="s">
        <v>149</v>
      </c>
      <c r="T28" s="25">
        <v>1</v>
      </c>
      <c r="U28" s="25" t="s">
        <v>188</v>
      </c>
      <c r="V28" s="25"/>
      <c r="W28" s="23" t="s">
        <v>719</v>
      </c>
      <c r="X28" s="23">
        <v>11.700310377324373</v>
      </c>
      <c r="AC28" s="16" t="s">
        <v>152</v>
      </c>
      <c r="AE28" s="63" t="s">
        <v>166</v>
      </c>
      <c r="AF28" s="65">
        <v>15.954968696351418</v>
      </c>
      <c r="AG28"/>
      <c r="AH28" s="63" t="s">
        <v>166</v>
      </c>
      <c r="AI28" s="65">
        <v>1</v>
      </c>
    </row>
    <row r="29" spans="1:36" x14ac:dyDescent="0.25">
      <c r="A29" s="62" t="s">
        <v>775</v>
      </c>
      <c r="B29" s="31" t="s">
        <v>14</v>
      </c>
      <c r="C29" s="32" t="s">
        <v>16</v>
      </c>
      <c r="D29" s="32" t="s">
        <v>23</v>
      </c>
      <c r="E29" s="32">
        <v>0</v>
      </c>
      <c r="F29" s="32">
        <v>0</v>
      </c>
      <c r="G29" s="27">
        <v>0</v>
      </c>
      <c r="H29" s="27">
        <v>1975</v>
      </c>
      <c r="J29" s="25"/>
      <c r="K29" s="25"/>
      <c r="L29" s="25"/>
      <c r="M29" s="27">
        <v>1975</v>
      </c>
      <c r="N29" s="25"/>
      <c r="O29" s="2" t="b">
        <f t="shared" si="1"/>
        <v>1</v>
      </c>
      <c r="P29" s="12">
        <f t="shared" si="2"/>
        <v>5351.4600000000892</v>
      </c>
      <c r="Q29" s="47">
        <f t="shared" si="4"/>
        <v>819949.18000000063</v>
      </c>
      <c r="R29" s="20" t="str">
        <f t="shared" si="3"/>
        <v>JAN.</v>
      </c>
      <c r="S29" s="25" t="s">
        <v>155</v>
      </c>
      <c r="T29" s="25">
        <v>2</v>
      </c>
      <c r="U29" s="25" t="s">
        <v>189</v>
      </c>
      <c r="V29" s="25"/>
      <c r="W29" s="23" t="s">
        <v>719</v>
      </c>
      <c r="X29" s="23">
        <v>42.014750900392066</v>
      </c>
      <c r="AC29" s="16" t="s">
        <v>151</v>
      </c>
      <c r="AE29" s="63" t="s">
        <v>152</v>
      </c>
      <c r="AF29" s="65">
        <v>766.62560921388808</v>
      </c>
      <c r="AG29"/>
      <c r="AH29" s="63" t="s">
        <v>152</v>
      </c>
      <c r="AI29" s="65">
        <v>40</v>
      </c>
    </row>
    <row r="30" spans="1:36" x14ac:dyDescent="0.25">
      <c r="A30" s="62" t="s">
        <v>775</v>
      </c>
      <c r="B30" s="31" t="s">
        <v>14</v>
      </c>
      <c r="C30" s="32" t="s">
        <v>18</v>
      </c>
      <c r="D30" s="32" t="s">
        <v>36</v>
      </c>
      <c r="E30" s="32">
        <v>0</v>
      </c>
      <c r="F30" s="32">
        <v>0</v>
      </c>
      <c r="G30" s="27">
        <v>0</v>
      </c>
      <c r="H30" s="27">
        <v>110</v>
      </c>
      <c r="J30" s="25"/>
      <c r="K30" s="25"/>
      <c r="L30" s="25"/>
      <c r="M30" s="27">
        <v>110</v>
      </c>
      <c r="N30" s="25"/>
      <c r="O30" s="2" t="b">
        <f t="shared" si="1"/>
        <v>1</v>
      </c>
      <c r="P30" s="12">
        <f t="shared" si="2"/>
        <v>5351.4600000000892</v>
      </c>
      <c r="Q30" s="47">
        <f t="shared" si="4"/>
        <v>819839.18000000063</v>
      </c>
      <c r="R30" s="20" t="str">
        <f t="shared" si="3"/>
        <v>JAN.</v>
      </c>
      <c r="S30" s="25" t="s">
        <v>162</v>
      </c>
      <c r="T30" s="25">
        <v>1</v>
      </c>
      <c r="U30" s="25" t="s">
        <v>190</v>
      </c>
      <c r="V30" s="25"/>
      <c r="W30" s="23" t="s">
        <v>719</v>
      </c>
      <c r="X30" s="23">
        <v>2.3400620754648744</v>
      </c>
      <c r="AC30" s="16" t="s">
        <v>173</v>
      </c>
      <c r="AE30" s="63" t="s">
        <v>151</v>
      </c>
      <c r="AF30" s="65">
        <v>2368.37</v>
      </c>
      <c r="AG30"/>
      <c r="AH30" s="63" t="s">
        <v>151</v>
      </c>
      <c r="AI30" s="65">
        <v>5</v>
      </c>
    </row>
    <row r="31" spans="1:36" x14ac:dyDescent="0.25">
      <c r="A31" s="62" t="s">
        <v>775</v>
      </c>
      <c r="B31" s="31" t="s">
        <v>14</v>
      </c>
      <c r="C31" s="32" t="s">
        <v>11</v>
      </c>
      <c r="D31" s="32" t="s">
        <v>37</v>
      </c>
      <c r="E31" s="32">
        <v>0</v>
      </c>
      <c r="F31" s="32">
        <v>0</v>
      </c>
      <c r="G31" s="27">
        <v>0</v>
      </c>
      <c r="H31" s="27">
        <v>5000</v>
      </c>
      <c r="J31" s="25"/>
      <c r="K31" s="25"/>
      <c r="L31" s="25"/>
      <c r="M31" s="27">
        <v>5000</v>
      </c>
      <c r="N31" s="25"/>
      <c r="O31" s="2" t="b">
        <f t="shared" si="1"/>
        <v>1</v>
      </c>
      <c r="P31" s="12">
        <f t="shared" si="2"/>
        <v>5351.4600000000892</v>
      </c>
      <c r="Q31" s="47">
        <f t="shared" si="4"/>
        <v>814839.18000000063</v>
      </c>
      <c r="R31" s="20" t="str">
        <f t="shared" si="3"/>
        <v>JAN.</v>
      </c>
      <c r="S31" s="25" t="s">
        <v>152</v>
      </c>
      <c r="T31" s="25">
        <v>4</v>
      </c>
      <c r="U31" s="25" t="s">
        <v>175</v>
      </c>
      <c r="V31" s="25"/>
      <c r="W31" s="23" t="s">
        <v>719</v>
      </c>
      <c r="X31" s="23">
        <v>106.36645797567611</v>
      </c>
      <c r="AC31" s="16" t="s">
        <v>174</v>
      </c>
      <c r="AE31" s="63" t="s">
        <v>155</v>
      </c>
      <c r="AF31" s="65">
        <v>87.752327829932796</v>
      </c>
      <c r="AG31"/>
      <c r="AH31" s="63" t="s">
        <v>155</v>
      </c>
      <c r="AI31" s="65">
        <v>9</v>
      </c>
    </row>
    <row r="32" spans="1:36" x14ac:dyDescent="0.25">
      <c r="A32" s="62" t="s">
        <v>775</v>
      </c>
      <c r="B32" s="31" t="s">
        <v>14</v>
      </c>
      <c r="C32" s="32" t="s">
        <v>16</v>
      </c>
      <c r="D32" s="32" t="s">
        <v>38</v>
      </c>
      <c r="E32" s="32">
        <v>0</v>
      </c>
      <c r="F32" s="32">
        <v>0</v>
      </c>
      <c r="G32" s="27">
        <v>0</v>
      </c>
      <c r="H32" s="27">
        <v>1425</v>
      </c>
      <c r="J32" s="25"/>
      <c r="K32" s="25"/>
      <c r="L32" s="25"/>
      <c r="M32" s="27">
        <v>1425</v>
      </c>
      <c r="N32" s="25"/>
      <c r="O32" s="2" t="b">
        <f t="shared" si="1"/>
        <v>1</v>
      </c>
      <c r="P32" s="12">
        <f t="shared" si="2"/>
        <v>5351.4600000000892</v>
      </c>
      <c r="Q32" s="47">
        <f t="shared" si="4"/>
        <v>813414.18000000063</v>
      </c>
      <c r="R32" s="20" t="str">
        <f t="shared" si="3"/>
        <v>JAN.</v>
      </c>
      <c r="S32" s="25" t="s">
        <v>149</v>
      </c>
      <c r="T32" s="25">
        <v>3</v>
      </c>
      <c r="U32" s="25" t="s">
        <v>191</v>
      </c>
      <c r="V32" s="25"/>
      <c r="W32" s="23" t="s">
        <v>719</v>
      </c>
      <c r="X32" s="23">
        <v>30.314440523067692</v>
      </c>
      <c r="AC32" s="16" t="s">
        <v>273</v>
      </c>
      <c r="AE32" s="63" t="s">
        <v>165</v>
      </c>
      <c r="AF32" s="65">
        <v>109.38726538218532</v>
      </c>
      <c r="AG32"/>
      <c r="AH32" s="63" t="s">
        <v>165</v>
      </c>
      <c r="AI32" s="65">
        <v>1</v>
      </c>
    </row>
    <row r="33" spans="1:35" x14ac:dyDescent="0.25">
      <c r="A33" s="62" t="s">
        <v>775</v>
      </c>
      <c r="B33" s="31" t="s">
        <v>14</v>
      </c>
      <c r="C33" s="32" t="s">
        <v>16</v>
      </c>
      <c r="D33" s="32" t="s">
        <v>39</v>
      </c>
      <c r="E33" s="32">
        <v>0</v>
      </c>
      <c r="F33" s="32">
        <v>0</v>
      </c>
      <c r="G33" s="27">
        <v>0</v>
      </c>
      <c r="H33" s="27">
        <v>18675</v>
      </c>
      <c r="J33" s="25"/>
      <c r="K33" s="25"/>
      <c r="L33" s="25"/>
      <c r="M33" s="27">
        <v>18675</v>
      </c>
      <c r="N33" s="25"/>
      <c r="O33" s="2" t="b">
        <f t="shared" si="1"/>
        <v>1</v>
      </c>
      <c r="P33" s="12">
        <f t="shared" si="2"/>
        <v>5351.4600000000892</v>
      </c>
      <c r="Q33" s="47">
        <f t="shared" si="4"/>
        <v>794739.18000000063</v>
      </c>
      <c r="R33" s="20" t="str">
        <f t="shared" si="3"/>
        <v>JAN.</v>
      </c>
      <c r="S33" s="25" t="s">
        <v>153</v>
      </c>
      <c r="T33" s="25">
        <v>4</v>
      </c>
      <c r="U33" s="25" t="s">
        <v>192</v>
      </c>
      <c r="V33" s="25"/>
      <c r="W33" s="23" t="s">
        <v>719</v>
      </c>
      <c r="X33" s="23">
        <v>397.2787205391503</v>
      </c>
      <c r="AC33" s="16" t="s">
        <v>275</v>
      </c>
      <c r="AE33" s="63" t="s">
        <v>798</v>
      </c>
      <c r="AF33" s="65">
        <v>3190.9937392702836</v>
      </c>
      <c r="AG33"/>
      <c r="AH33" s="63" t="s">
        <v>798</v>
      </c>
      <c r="AI33" s="65">
        <v>3</v>
      </c>
    </row>
    <row r="34" spans="1:35" x14ac:dyDescent="0.25">
      <c r="A34" s="62" t="s">
        <v>775</v>
      </c>
      <c r="B34" s="31" t="s">
        <v>14</v>
      </c>
      <c r="C34" s="32" t="s">
        <v>16</v>
      </c>
      <c r="D34" s="32" t="s">
        <v>39</v>
      </c>
      <c r="E34" s="32">
        <v>0</v>
      </c>
      <c r="F34" s="32">
        <v>0</v>
      </c>
      <c r="G34" s="27">
        <v>0</v>
      </c>
      <c r="H34" s="27">
        <v>3000</v>
      </c>
      <c r="J34" s="25"/>
      <c r="K34" s="25"/>
      <c r="L34" s="25"/>
      <c r="M34" s="27">
        <v>3000</v>
      </c>
      <c r="N34" s="25"/>
      <c r="O34" s="2" t="b">
        <f t="shared" si="1"/>
        <v>1</v>
      </c>
      <c r="P34" s="12">
        <f t="shared" si="2"/>
        <v>5351.4600000000892</v>
      </c>
      <c r="Q34" s="47">
        <f t="shared" si="4"/>
        <v>791739.18000000063</v>
      </c>
      <c r="R34" s="20" t="str">
        <f t="shared" si="3"/>
        <v>JAN.</v>
      </c>
      <c r="S34" s="25" t="s">
        <v>153</v>
      </c>
      <c r="T34" s="25">
        <v>5</v>
      </c>
      <c r="U34" s="25" t="s">
        <v>186</v>
      </c>
      <c r="V34" s="25"/>
      <c r="W34" s="23" t="s">
        <v>719</v>
      </c>
      <c r="X34" s="23">
        <v>63.819874785405673</v>
      </c>
      <c r="AC34" s="16" t="s">
        <v>276</v>
      </c>
      <c r="AE34" s="60" t="s">
        <v>776</v>
      </c>
      <c r="AF34" s="65">
        <v>4717.4416895594468</v>
      </c>
      <c r="AG34"/>
      <c r="AH34" s="52" t="s">
        <v>776</v>
      </c>
      <c r="AI34" s="65">
        <v>43</v>
      </c>
    </row>
    <row r="35" spans="1:35" x14ac:dyDescent="0.25">
      <c r="A35" s="62" t="s">
        <v>775</v>
      </c>
      <c r="B35" s="31" t="s">
        <v>14</v>
      </c>
      <c r="C35" s="32" t="s">
        <v>29</v>
      </c>
      <c r="D35" s="32" t="s">
        <v>40</v>
      </c>
      <c r="E35" s="32">
        <v>0</v>
      </c>
      <c r="F35" s="32">
        <v>0</v>
      </c>
      <c r="G35" s="27">
        <v>0</v>
      </c>
      <c r="H35" s="27">
        <v>5000</v>
      </c>
      <c r="J35" s="25"/>
      <c r="K35" s="25"/>
      <c r="L35" s="25"/>
      <c r="M35" s="27">
        <v>5000</v>
      </c>
      <c r="N35" s="25"/>
      <c r="O35" s="2" t="b">
        <f t="shared" si="1"/>
        <v>1</v>
      </c>
      <c r="P35" s="12">
        <f t="shared" si="2"/>
        <v>5351.4600000000892</v>
      </c>
      <c r="Q35" s="47">
        <f t="shared" si="4"/>
        <v>786739.18000000063</v>
      </c>
      <c r="R35" s="20" t="str">
        <f t="shared" si="3"/>
        <v>JAN.</v>
      </c>
      <c r="S35" s="25" t="s">
        <v>163</v>
      </c>
      <c r="T35" s="25">
        <v>1</v>
      </c>
      <c r="U35" s="25" t="s">
        <v>193</v>
      </c>
      <c r="V35" s="25"/>
      <c r="W35" s="23" t="s">
        <v>719</v>
      </c>
      <c r="X35" s="23">
        <v>106.36645797567611</v>
      </c>
      <c r="AC35" s="16" t="s">
        <v>279</v>
      </c>
      <c r="AE35" s="63" t="s">
        <v>159</v>
      </c>
      <c r="AF35" s="65">
        <v>26.389918291692705</v>
      </c>
      <c r="AG35"/>
      <c r="AH35" s="63" t="s">
        <v>159</v>
      </c>
      <c r="AI35" s="65">
        <v>3</v>
      </c>
    </row>
    <row r="36" spans="1:35" x14ac:dyDescent="0.25">
      <c r="A36" s="62" t="s">
        <v>775</v>
      </c>
      <c r="B36" s="31" t="s">
        <v>13</v>
      </c>
      <c r="C36" s="32" t="s">
        <v>727</v>
      </c>
      <c r="D36" s="32" t="s">
        <v>42</v>
      </c>
      <c r="E36" s="32">
        <v>0</v>
      </c>
      <c r="F36" s="32">
        <v>0</v>
      </c>
      <c r="G36" s="49">
        <v>85736</v>
      </c>
      <c r="H36" s="27">
        <v>0</v>
      </c>
      <c r="J36" s="25"/>
      <c r="K36" s="25"/>
      <c r="L36" s="27">
        <v>85736</v>
      </c>
      <c r="M36" s="27">
        <v>0</v>
      </c>
      <c r="N36" s="25"/>
      <c r="O36" s="2" t="b">
        <f t="shared" si="1"/>
        <v>1</v>
      </c>
      <c r="P36" s="12">
        <f t="shared" si="2"/>
        <v>5351.4600000000892</v>
      </c>
      <c r="Q36" s="47">
        <f t="shared" si="4"/>
        <v>872475.18000000063</v>
      </c>
      <c r="R36" s="20" t="str">
        <f t="shared" si="3"/>
        <v>JAN.</v>
      </c>
      <c r="S36" s="25"/>
      <c r="T36" s="25">
        <v>1</v>
      </c>
      <c r="U36" s="25" t="s">
        <v>303</v>
      </c>
      <c r="V36" s="25"/>
      <c r="W36" s="23">
        <v>1823.8869282005135</v>
      </c>
      <c r="X36" s="23" t="s">
        <v>719</v>
      </c>
      <c r="AC36" s="16" t="s">
        <v>347</v>
      </c>
      <c r="AE36" s="63" t="s">
        <v>164</v>
      </c>
      <c r="AF36" s="65">
        <v>103.34697972596683</v>
      </c>
      <c r="AG36"/>
      <c r="AH36" s="63" t="s">
        <v>164</v>
      </c>
      <c r="AI36" s="65">
        <v>3</v>
      </c>
    </row>
    <row r="37" spans="1:35" x14ac:dyDescent="0.25">
      <c r="A37" s="62" t="s">
        <v>775</v>
      </c>
      <c r="B37" s="31" t="s">
        <v>14</v>
      </c>
      <c r="C37" s="32" t="s">
        <v>730</v>
      </c>
      <c r="D37" s="32" t="s">
        <v>43</v>
      </c>
      <c r="E37" s="32">
        <v>0</v>
      </c>
      <c r="F37" s="32">
        <v>0</v>
      </c>
      <c r="G37" s="27">
        <v>0</v>
      </c>
      <c r="H37" s="27">
        <v>100</v>
      </c>
      <c r="J37" s="25"/>
      <c r="K37" s="25"/>
      <c r="L37" s="27">
        <v>0</v>
      </c>
      <c r="M37" s="27">
        <v>100</v>
      </c>
      <c r="N37" s="25"/>
      <c r="O37" s="2" t="b">
        <f t="shared" si="1"/>
        <v>1</v>
      </c>
      <c r="P37" s="12">
        <f t="shared" si="2"/>
        <v>5351.4600000000892</v>
      </c>
      <c r="Q37" s="47">
        <f t="shared" si="4"/>
        <v>872375.18000000063</v>
      </c>
      <c r="R37" s="20" t="str">
        <f t="shared" si="3"/>
        <v>JAN.</v>
      </c>
      <c r="S37" s="25" t="s">
        <v>152</v>
      </c>
      <c r="T37" s="25">
        <v>5</v>
      </c>
      <c r="U37" s="25" t="s">
        <v>175</v>
      </c>
      <c r="V37" s="25"/>
      <c r="W37" s="23" t="s">
        <v>719</v>
      </c>
      <c r="X37" s="23">
        <v>2.1273291595135224</v>
      </c>
      <c r="AC37" s="17" t="s">
        <v>282</v>
      </c>
      <c r="AE37" s="63" t="s">
        <v>167</v>
      </c>
      <c r="AF37" s="65">
        <v>14.24156240567622</v>
      </c>
      <c r="AG37"/>
      <c r="AH37" s="63" t="s">
        <v>167</v>
      </c>
      <c r="AI37" s="65">
        <v>1</v>
      </c>
    </row>
    <row r="38" spans="1:35" x14ac:dyDescent="0.25">
      <c r="A38" s="62" t="s">
        <v>775</v>
      </c>
      <c r="B38" s="31" t="s">
        <v>14</v>
      </c>
      <c r="C38" s="32" t="s">
        <v>16</v>
      </c>
      <c r="D38" s="32" t="s">
        <v>23</v>
      </c>
      <c r="E38" s="32">
        <v>0</v>
      </c>
      <c r="F38" s="32">
        <v>0</v>
      </c>
      <c r="G38" s="27">
        <v>0</v>
      </c>
      <c r="H38" s="27">
        <v>300</v>
      </c>
      <c r="J38" s="25"/>
      <c r="K38" s="25"/>
      <c r="L38" s="27">
        <v>0</v>
      </c>
      <c r="M38" s="27">
        <v>300</v>
      </c>
      <c r="N38" s="25"/>
      <c r="O38" s="2" t="b">
        <f t="shared" si="1"/>
        <v>1</v>
      </c>
      <c r="P38" s="12">
        <f t="shared" si="2"/>
        <v>5351.4600000000892</v>
      </c>
      <c r="Q38" s="47">
        <f t="shared" si="4"/>
        <v>872075.18000000063</v>
      </c>
      <c r="R38" s="20" t="str">
        <f t="shared" si="3"/>
        <v>JAN.</v>
      </c>
      <c r="S38" s="25" t="s">
        <v>155</v>
      </c>
      <c r="T38" s="25">
        <v>2</v>
      </c>
      <c r="U38" s="25" t="s">
        <v>194</v>
      </c>
      <c r="V38" s="25"/>
      <c r="W38" s="23" t="s">
        <v>719</v>
      </c>
      <c r="X38" s="23">
        <v>6.3819874785405668</v>
      </c>
      <c r="AC38" s="17" t="s">
        <v>286</v>
      </c>
      <c r="AE38" s="63" t="s">
        <v>157</v>
      </c>
      <c r="AF38" s="65">
        <v>153.04365570278921</v>
      </c>
      <c r="AG38"/>
      <c r="AH38" s="63" t="s">
        <v>157</v>
      </c>
      <c r="AI38" s="65">
        <v>1</v>
      </c>
    </row>
    <row r="39" spans="1:35" x14ac:dyDescent="0.25">
      <c r="A39" s="62" t="s">
        <v>775</v>
      </c>
      <c r="B39" s="31" t="s">
        <v>14</v>
      </c>
      <c r="C39" s="32" t="s">
        <v>20</v>
      </c>
      <c r="D39" s="32" t="s">
        <v>44</v>
      </c>
      <c r="E39" s="32">
        <v>0</v>
      </c>
      <c r="F39" s="32">
        <v>0</v>
      </c>
      <c r="G39" s="27">
        <v>0</v>
      </c>
      <c r="H39" s="27">
        <v>250</v>
      </c>
      <c r="J39" s="25"/>
      <c r="K39" s="25"/>
      <c r="L39" s="27">
        <v>0</v>
      </c>
      <c r="M39" s="27">
        <v>250</v>
      </c>
      <c r="N39" s="25"/>
      <c r="O39" s="2" t="b">
        <f t="shared" si="1"/>
        <v>1</v>
      </c>
      <c r="P39" s="12">
        <f t="shared" si="2"/>
        <v>5351.4600000000892</v>
      </c>
      <c r="Q39" s="47">
        <f t="shared" si="4"/>
        <v>871825.18000000063</v>
      </c>
      <c r="R39" s="20" t="str">
        <f t="shared" si="3"/>
        <v>JAN.</v>
      </c>
      <c r="S39" s="25" t="s">
        <v>164</v>
      </c>
      <c r="T39" s="25">
        <v>1</v>
      </c>
      <c r="U39" s="25" t="s">
        <v>195</v>
      </c>
      <c r="V39" s="25"/>
      <c r="W39" s="23" t="s">
        <v>719</v>
      </c>
      <c r="X39" s="23">
        <v>5.3183228987838058</v>
      </c>
      <c r="AC39" s="17" t="s">
        <v>289</v>
      </c>
      <c r="AE39" s="63" t="s">
        <v>153</v>
      </c>
      <c r="AF39" s="65">
        <v>1320.3203713859377</v>
      </c>
      <c r="AG39"/>
      <c r="AH39" s="63" t="s">
        <v>153</v>
      </c>
      <c r="AI39" s="65">
        <v>13</v>
      </c>
    </row>
    <row r="40" spans="1:35" x14ac:dyDescent="0.25">
      <c r="A40" s="62" t="s">
        <v>775</v>
      </c>
      <c r="B40" s="31" t="s">
        <v>14</v>
      </c>
      <c r="C40" s="32" t="s">
        <v>11</v>
      </c>
      <c r="D40" s="32" t="s">
        <v>26</v>
      </c>
      <c r="E40" s="32">
        <v>0</v>
      </c>
      <c r="F40" s="32">
        <v>0</v>
      </c>
      <c r="G40" s="27">
        <v>0</v>
      </c>
      <c r="H40" s="27">
        <v>3000</v>
      </c>
      <c r="J40" s="25"/>
      <c r="K40" s="25"/>
      <c r="L40" s="27">
        <v>0</v>
      </c>
      <c r="M40" s="27">
        <v>3000</v>
      </c>
      <c r="N40" s="25"/>
      <c r="O40" s="2" t="b">
        <f t="shared" si="1"/>
        <v>1</v>
      </c>
      <c r="P40" s="12">
        <f t="shared" si="2"/>
        <v>5351.4600000000892</v>
      </c>
      <c r="Q40" s="47">
        <f t="shared" si="4"/>
        <v>868825.18000000063</v>
      </c>
      <c r="R40" s="20" t="str">
        <f t="shared" si="3"/>
        <v>JAN.</v>
      </c>
      <c r="S40" s="25" t="s">
        <v>152</v>
      </c>
      <c r="T40" s="25">
        <v>6</v>
      </c>
      <c r="U40" s="25" t="s">
        <v>175</v>
      </c>
      <c r="V40" s="25"/>
      <c r="W40" s="23" t="s">
        <v>719</v>
      </c>
      <c r="X40" s="23">
        <v>63.819874785405673</v>
      </c>
      <c r="AC40" s="17" t="s">
        <v>154</v>
      </c>
      <c r="AE40" s="63" t="s">
        <v>156</v>
      </c>
      <c r="AF40" s="65">
        <v>63.768189876162175</v>
      </c>
      <c r="AG40"/>
      <c r="AH40" s="63" t="s">
        <v>156</v>
      </c>
      <c r="AI40" s="65">
        <v>1</v>
      </c>
    </row>
    <row r="41" spans="1:35" x14ac:dyDescent="0.25">
      <c r="A41" s="62" t="s">
        <v>775</v>
      </c>
      <c r="B41" s="31" t="s">
        <v>14</v>
      </c>
      <c r="C41" s="32" t="s">
        <v>11</v>
      </c>
      <c r="D41" s="32" t="s">
        <v>45</v>
      </c>
      <c r="E41" s="32">
        <v>0</v>
      </c>
      <c r="F41" s="32">
        <v>0</v>
      </c>
      <c r="G41" s="27">
        <v>0</v>
      </c>
      <c r="H41" s="27">
        <v>1000</v>
      </c>
      <c r="J41" s="25"/>
      <c r="K41" s="25"/>
      <c r="L41" s="27">
        <v>0</v>
      </c>
      <c r="M41" s="27">
        <v>1000</v>
      </c>
      <c r="N41" s="25"/>
      <c r="O41" s="2" t="b">
        <f t="shared" si="1"/>
        <v>1</v>
      </c>
      <c r="P41" s="12">
        <f t="shared" si="2"/>
        <v>5351.4600000000892</v>
      </c>
      <c r="Q41" s="47">
        <f t="shared" si="4"/>
        <v>867825.18000000063</v>
      </c>
      <c r="R41" s="20" t="str">
        <f t="shared" si="3"/>
        <v>JAN.</v>
      </c>
      <c r="S41" s="25" t="s">
        <v>152</v>
      </c>
      <c r="T41" s="25">
        <v>7</v>
      </c>
      <c r="U41" s="25" t="s">
        <v>175</v>
      </c>
      <c r="V41" s="25"/>
      <c r="W41" s="23" t="s">
        <v>719</v>
      </c>
      <c r="X41" s="23">
        <v>21.273291595135223</v>
      </c>
      <c r="AC41" s="17" t="s">
        <v>346</v>
      </c>
      <c r="AE41" s="63" t="s">
        <v>219</v>
      </c>
      <c r="AF41" s="65">
        <v>21.256063292054058</v>
      </c>
      <c r="AG41"/>
      <c r="AH41" s="63" t="s">
        <v>219</v>
      </c>
      <c r="AI41" s="65">
        <v>1</v>
      </c>
    </row>
    <row r="42" spans="1:35" x14ac:dyDescent="0.25">
      <c r="A42" s="62" t="s">
        <v>775</v>
      </c>
      <c r="B42" s="31" t="s">
        <v>14</v>
      </c>
      <c r="C42" s="32" t="s">
        <v>16</v>
      </c>
      <c r="D42" s="32" t="s">
        <v>46</v>
      </c>
      <c r="E42" s="32">
        <v>0</v>
      </c>
      <c r="F42" s="32">
        <v>0</v>
      </c>
      <c r="G42" s="27">
        <v>0</v>
      </c>
      <c r="H42" s="27">
        <v>17430</v>
      </c>
      <c r="J42" s="25"/>
      <c r="K42" s="25"/>
      <c r="L42" s="27">
        <v>0</v>
      </c>
      <c r="M42" s="27">
        <v>17430</v>
      </c>
      <c r="N42" s="25"/>
      <c r="O42" s="2" t="b">
        <f t="shared" si="1"/>
        <v>1</v>
      </c>
      <c r="P42" s="12">
        <f t="shared" si="2"/>
        <v>5351.4600000000892</v>
      </c>
      <c r="Q42" s="47">
        <f t="shared" si="4"/>
        <v>850395.18000000063</v>
      </c>
      <c r="R42" s="20" t="str">
        <f t="shared" si="3"/>
        <v>JAN.</v>
      </c>
      <c r="S42" s="25" t="s">
        <v>153</v>
      </c>
      <c r="T42" s="25">
        <v>5</v>
      </c>
      <c r="U42" s="25" t="s">
        <v>196</v>
      </c>
      <c r="V42" s="25"/>
      <c r="W42" s="23" t="s">
        <v>719</v>
      </c>
      <c r="X42" s="23">
        <v>370.79347250320694</v>
      </c>
      <c r="AC42" s="17" t="s">
        <v>371</v>
      </c>
      <c r="AE42" s="63" t="s">
        <v>154</v>
      </c>
      <c r="AF42" s="65">
        <v>32.734337469763247</v>
      </c>
      <c r="AG42"/>
      <c r="AH42" s="63" t="s">
        <v>154</v>
      </c>
      <c r="AI42" s="65">
        <v>1</v>
      </c>
    </row>
    <row r="43" spans="1:35" x14ac:dyDescent="0.25">
      <c r="A43" s="62" t="s">
        <v>775</v>
      </c>
      <c r="B43" s="31" t="s">
        <v>14</v>
      </c>
      <c r="C43" s="32" t="s">
        <v>16</v>
      </c>
      <c r="D43" s="32" t="s">
        <v>46</v>
      </c>
      <c r="E43" s="32">
        <v>0</v>
      </c>
      <c r="F43" s="32">
        <v>0</v>
      </c>
      <c r="G43" s="27">
        <v>0</v>
      </c>
      <c r="H43" s="27">
        <v>1585</v>
      </c>
      <c r="J43" s="25"/>
      <c r="K43" s="25"/>
      <c r="L43" s="27">
        <v>0</v>
      </c>
      <c r="M43" s="27">
        <v>1585</v>
      </c>
      <c r="N43" s="25"/>
      <c r="O43" s="2" t="b">
        <f t="shared" si="1"/>
        <v>1</v>
      </c>
      <c r="P43" s="12">
        <f t="shared" si="2"/>
        <v>5351.4600000000892</v>
      </c>
      <c r="Q43" s="47">
        <f t="shared" si="4"/>
        <v>848810.18000000063</v>
      </c>
      <c r="R43" s="20" t="str">
        <f t="shared" si="3"/>
        <v>JAN.</v>
      </c>
      <c r="S43" s="25" t="s">
        <v>153</v>
      </c>
      <c r="T43" s="25">
        <v>6</v>
      </c>
      <c r="U43" s="25" t="s">
        <v>192</v>
      </c>
      <c r="V43" s="25"/>
      <c r="W43" s="23" t="s">
        <v>719</v>
      </c>
      <c r="X43" s="23">
        <v>33.718167178289328</v>
      </c>
      <c r="AC43" s="17" t="s">
        <v>571</v>
      </c>
      <c r="AE43" s="63" t="s">
        <v>161</v>
      </c>
      <c r="AF43" s="65">
        <v>127.53637975232434</v>
      </c>
      <c r="AG43"/>
      <c r="AH43" s="63" t="s">
        <v>161</v>
      </c>
      <c r="AI43" s="65">
        <v>2</v>
      </c>
    </row>
    <row r="44" spans="1:35" x14ac:dyDescent="0.25">
      <c r="A44" s="62" t="s">
        <v>775</v>
      </c>
      <c r="B44" s="31" t="s">
        <v>14</v>
      </c>
      <c r="C44" s="32" t="s">
        <v>24</v>
      </c>
      <c r="D44" s="32" t="s">
        <v>47</v>
      </c>
      <c r="E44" s="32">
        <v>0</v>
      </c>
      <c r="F44" s="32">
        <v>0</v>
      </c>
      <c r="G44" s="27">
        <v>0</v>
      </c>
      <c r="H44" s="27">
        <v>5142</v>
      </c>
      <c r="J44" s="25"/>
      <c r="K44" s="25"/>
      <c r="L44" s="27">
        <v>0</v>
      </c>
      <c r="M44" s="27">
        <v>5142</v>
      </c>
      <c r="N44" s="25"/>
      <c r="O44" s="2" t="b">
        <f t="shared" si="1"/>
        <v>1</v>
      </c>
      <c r="P44" s="12">
        <f t="shared" si="2"/>
        <v>5351.4600000000892</v>
      </c>
      <c r="Q44" s="47">
        <f t="shared" si="4"/>
        <v>843668.18000000063</v>
      </c>
      <c r="R44" s="20" t="str">
        <f t="shared" si="3"/>
        <v>JAN.</v>
      </c>
      <c r="S44" s="25" t="s">
        <v>165</v>
      </c>
      <c r="T44" s="25">
        <v>1</v>
      </c>
      <c r="U44" s="25" t="s">
        <v>197</v>
      </c>
      <c r="V44" s="25"/>
      <c r="W44" s="23" t="s">
        <v>719</v>
      </c>
      <c r="X44" s="23">
        <v>109.38726538218532</v>
      </c>
      <c r="AC44" s="17"/>
      <c r="AE44" s="63" t="s">
        <v>149</v>
      </c>
      <c r="AF44" s="65">
        <v>649.04355367368544</v>
      </c>
      <c r="AG44"/>
      <c r="AH44" s="63" t="s">
        <v>149</v>
      </c>
      <c r="AI44" s="65">
        <v>3</v>
      </c>
    </row>
    <row r="45" spans="1:35" x14ac:dyDescent="0.25">
      <c r="A45" s="62" t="s">
        <v>775</v>
      </c>
      <c r="B45" s="31" t="s">
        <v>14</v>
      </c>
      <c r="C45" s="32" t="s">
        <v>16</v>
      </c>
      <c r="D45" s="32" t="s">
        <v>48</v>
      </c>
      <c r="E45" s="32">
        <v>0</v>
      </c>
      <c r="F45" s="32">
        <v>0</v>
      </c>
      <c r="G45" s="27">
        <v>0</v>
      </c>
      <c r="H45" s="27">
        <v>4195</v>
      </c>
      <c r="J45" s="25"/>
      <c r="K45" s="25"/>
      <c r="L45" s="27">
        <v>0</v>
      </c>
      <c r="M45" s="27">
        <v>4195</v>
      </c>
      <c r="N45" s="25"/>
      <c r="O45" s="2" t="b">
        <f t="shared" si="1"/>
        <v>1</v>
      </c>
      <c r="P45" s="12">
        <f t="shared" si="2"/>
        <v>5351.4600000000892</v>
      </c>
      <c r="Q45" s="47">
        <f t="shared" si="4"/>
        <v>839473.18000000063</v>
      </c>
      <c r="R45" s="20" t="str">
        <f t="shared" si="3"/>
        <v>JAN.</v>
      </c>
      <c r="S45" s="25" t="s">
        <v>153</v>
      </c>
      <c r="T45" s="25">
        <v>7</v>
      </c>
      <c r="U45" s="25" t="s">
        <v>198</v>
      </c>
      <c r="V45" s="25"/>
      <c r="W45" s="23" t="s">
        <v>719</v>
      </c>
      <c r="X45" s="23">
        <v>89.241458241592255</v>
      </c>
      <c r="AC45" s="17"/>
      <c r="AE45" s="63" t="s">
        <v>160</v>
      </c>
      <c r="AF45" s="65">
        <v>121.58468203054922</v>
      </c>
      <c r="AG45"/>
      <c r="AH45" s="63" t="s">
        <v>160</v>
      </c>
      <c r="AI45" s="65">
        <v>1</v>
      </c>
    </row>
    <row r="46" spans="1:35" x14ac:dyDescent="0.25">
      <c r="A46" s="62" t="s">
        <v>775</v>
      </c>
      <c r="B46" s="31" t="s">
        <v>14</v>
      </c>
      <c r="C46" s="32" t="s">
        <v>16</v>
      </c>
      <c r="D46" s="32" t="s">
        <v>49</v>
      </c>
      <c r="E46" s="32">
        <v>0</v>
      </c>
      <c r="F46" s="32">
        <v>0</v>
      </c>
      <c r="G46" s="27">
        <v>0</v>
      </c>
      <c r="H46" s="27">
        <v>16085</v>
      </c>
      <c r="J46" s="25"/>
      <c r="K46" s="25"/>
      <c r="L46" s="27">
        <v>0</v>
      </c>
      <c r="M46" s="27">
        <v>16085</v>
      </c>
      <c r="N46" s="25"/>
      <c r="O46" s="2" t="b">
        <f t="shared" si="1"/>
        <v>1</v>
      </c>
      <c r="P46" s="12">
        <f t="shared" si="2"/>
        <v>5351.4600000000892</v>
      </c>
      <c r="Q46" s="47">
        <f t="shared" si="4"/>
        <v>823388.18000000063</v>
      </c>
      <c r="R46" s="20" t="str">
        <f t="shared" si="3"/>
        <v>JAN.</v>
      </c>
      <c r="S46" s="25" t="s">
        <v>153</v>
      </c>
      <c r="T46" s="25">
        <v>8</v>
      </c>
      <c r="U46" s="25" t="s">
        <v>199</v>
      </c>
      <c r="V46" s="25"/>
      <c r="W46" s="23" t="s">
        <v>719</v>
      </c>
      <c r="X46" s="23">
        <v>342.18089530775006</v>
      </c>
      <c r="AC46" s="17"/>
      <c r="AE46" s="63" t="s">
        <v>218</v>
      </c>
      <c r="AF46" s="65">
        <v>326.72694886216289</v>
      </c>
      <c r="AG46"/>
      <c r="AH46" s="63" t="s">
        <v>218</v>
      </c>
      <c r="AI46" s="65">
        <v>2</v>
      </c>
    </row>
    <row r="47" spans="1:35" x14ac:dyDescent="0.25">
      <c r="A47" s="62" t="s">
        <v>775</v>
      </c>
      <c r="B47" s="31" t="s">
        <v>14</v>
      </c>
      <c r="C47" s="32" t="s">
        <v>11</v>
      </c>
      <c r="D47" s="32" t="s">
        <v>50</v>
      </c>
      <c r="E47" s="32">
        <v>0</v>
      </c>
      <c r="F47" s="32">
        <v>0</v>
      </c>
      <c r="G47" s="27">
        <v>0</v>
      </c>
      <c r="H47" s="27">
        <v>10050</v>
      </c>
      <c r="J47" s="25"/>
      <c r="K47" s="25"/>
      <c r="L47" s="27">
        <v>0</v>
      </c>
      <c r="M47" s="27">
        <v>10050</v>
      </c>
      <c r="N47" s="25"/>
      <c r="O47" s="2" t="b">
        <f t="shared" si="1"/>
        <v>1</v>
      </c>
      <c r="P47" s="12">
        <f t="shared" si="2"/>
        <v>5351.4600000000892</v>
      </c>
      <c r="Q47" s="47">
        <f t="shared" si="4"/>
        <v>813338.18000000063</v>
      </c>
      <c r="R47" s="20" t="str">
        <f t="shared" si="3"/>
        <v>JAN.</v>
      </c>
      <c r="S47" s="25" t="s">
        <v>152</v>
      </c>
      <c r="T47" s="25">
        <v>8</v>
      </c>
      <c r="U47" s="25" t="s">
        <v>175</v>
      </c>
      <c r="V47" s="25"/>
      <c r="W47" s="23" t="s">
        <v>719</v>
      </c>
      <c r="X47" s="23">
        <v>213.79658053110899</v>
      </c>
      <c r="AC47" s="17"/>
      <c r="AE47" s="63" t="s">
        <v>210</v>
      </c>
      <c r="AF47" s="65">
        <v>1157.1353075964919</v>
      </c>
      <c r="AG47"/>
      <c r="AH47" s="63" t="s">
        <v>210</v>
      </c>
      <c r="AI47" s="65">
        <v>4</v>
      </c>
    </row>
    <row r="48" spans="1:35" ht="14.25" thickBot="1" x14ac:dyDescent="0.3">
      <c r="A48" s="62" t="s">
        <v>775</v>
      </c>
      <c r="B48" s="31" t="s">
        <v>14</v>
      </c>
      <c r="C48" s="32" t="s">
        <v>18</v>
      </c>
      <c r="D48" s="32" t="s">
        <v>51</v>
      </c>
      <c r="E48" s="32">
        <v>0</v>
      </c>
      <c r="F48" s="32">
        <v>0</v>
      </c>
      <c r="G48" s="27">
        <v>0</v>
      </c>
      <c r="H48" s="27">
        <v>3650</v>
      </c>
      <c r="J48" s="25"/>
      <c r="K48" s="25"/>
      <c r="L48" s="27">
        <v>0</v>
      </c>
      <c r="M48" s="27">
        <v>3650</v>
      </c>
      <c r="N48" s="25"/>
      <c r="O48" s="2" t="b">
        <f t="shared" si="1"/>
        <v>1</v>
      </c>
      <c r="P48" s="12">
        <f t="shared" si="2"/>
        <v>5351.4600000000892</v>
      </c>
      <c r="Q48" s="47">
        <f t="shared" si="4"/>
        <v>809688.18000000063</v>
      </c>
      <c r="R48" s="20" t="str">
        <f t="shared" si="3"/>
        <v>JAN.</v>
      </c>
      <c r="S48" s="25" t="s">
        <v>161</v>
      </c>
      <c r="T48" s="25">
        <v>1</v>
      </c>
      <c r="U48" s="25" t="s">
        <v>200</v>
      </c>
      <c r="V48" s="25"/>
      <c r="W48" s="23" t="s">
        <v>719</v>
      </c>
      <c r="X48" s="23">
        <v>77.647514322243566</v>
      </c>
      <c r="AC48" s="18"/>
      <c r="AE48" s="63" t="s">
        <v>152</v>
      </c>
      <c r="AF48" s="65">
        <v>457.00536077916223</v>
      </c>
      <c r="AG48"/>
      <c r="AH48" s="63" t="s">
        <v>152</v>
      </c>
      <c r="AI48" s="65">
        <v>3</v>
      </c>
    </row>
    <row r="49" spans="1:35" ht="14.25" thickTop="1" x14ac:dyDescent="0.25">
      <c r="A49" s="62" t="s">
        <v>775</v>
      </c>
      <c r="B49" s="31" t="s">
        <v>14</v>
      </c>
      <c r="C49" s="32" t="s">
        <v>29</v>
      </c>
      <c r="D49" s="32" t="s">
        <v>52</v>
      </c>
      <c r="E49" s="32">
        <v>0</v>
      </c>
      <c r="F49" s="32">
        <v>0</v>
      </c>
      <c r="G49" s="27">
        <v>0</v>
      </c>
      <c r="H49" s="27">
        <v>750</v>
      </c>
      <c r="J49" s="25"/>
      <c r="K49" s="25"/>
      <c r="L49" s="27">
        <v>0</v>
      </c>
      <c r="M49" s="27">
        <v>750</v>
      </c>
      <c r="N49" s="25"/>
      <c r="O49" s="2" t="b">
        <f t="shared" si="1"/>
        <v>1</v>
      </c>
      <c r="P49" s="12">
        <f t="shared" si="2"/>
        <v>5351.4600000000892</v>
      </c>
      <c r="Q49" s="47">
        <f t="shared" si="4"/>
        <v>808938.18000000063</v>
      </c>
      <c r="R49" s="20" t="str">
        <f t="shared" si="3"/>
        <v>JAN.</v>
      </c>
      <c r="S49" s="25" t="s">
        <v>166</v>
      </c>
      <c r="T49" s="25">
        <v>1</v>
      </c>
      <c r="U49" s="25" t="s">
        <v>201</v>
      </c>
      <c r="V49" s="25"/>
      <c r="W49" s="23" t="s">
        <v>719</v>
      </c>
      <c r="X49" s="23">
        <v>15.954968696351418</v>
      </c>
      <c r="AE49" s="63" t="s">
        <v>155</v>
      </c>
      <c r="AF49" s="65">
        <v>34.009701267286488</v>
      </c>
      <c r="AG49"/>
      <c r="AH49" s="63" t="s">
        <v>155</v>
      </c>
      <c r="AI49" s="65">
        <v>3</v>
      </c>
    </row>
    <row r="50" spans="1:35" x14ac:dyDescent="0.25">
      <c r="A50" s="62" t="s">
        <v>775</v>
      </c>
      <c r="B50" s="31" t="s">
        <v>14</v>
      </c>
      <c r="C50" s="32" t="s">
        <v>16</v>
      </c>
      <c r="D50" s="32" t="s">
        <v>23</v>
      </c>
      <c r="E50" s="32">
        <v>0</v>
      </c>
      <c r="F50" s="32">
        <v>0</v>
      </c>
      <c r="G50" s="27">
        <v>0</v>
      </c>
      <c r="H50" s="27">
        <v>550</v>
      </c>
      <c r="J50" s="25"/>
      <c r="K50" s="25"/>
      <c r="L50" s="27">
        <v>0</v>
      </c>
      <c r="M50" s="27">
        <v>550</v>
      </c>
      <c r="N50" s="25"/>
      <c r="O50" s="2" t="b">
        <f t="shared" si="1"/>
        <v>1</v>
      </c>
      <c r="P50" s="12">
        <f t="shared" si="2"/>
        <v>5351.4600000000892</v>
      </c>
      <c r="Q50" s="47">
        <f t="shared" si="4"/>
        <v>808388.18000000063</v>
      </c>
      <c r="R50" s="20" t="str">
        <f t="shared" si="3"/>
        <v>JAN.</v>
      </c>
      <c r="S50" s="25" t="s">
        <v>155</v>
      </c>
      <c r="T50" s="25">
        <v>3</v>
      </c>
      <c r="U50" s="25" t="s">
        <v>302</v>
      </c>
      <c r="V50" s="25"/>
      <c r="W50" s="23" t="s">
        <v>719</v>
      </c>
      <c r="X50" s="23">
        <v>11.700310377324373</v>
      </c>
      <c r="AE50" s="63" t="s">
        <v>165</v>
      </c>
      <c r="AF50" s="65">
        <v>109.29867744774197</v>
      </c>
      <c r="AG50"/>
      <c r="AH50" s="63" t="s">
        <v>165</v>
      </c>
      <c r="AI50" s="65">
        <v>1</v>
      </c>
    </row>
    <row r="51" spans="1:35" x14ac:dyDescent="0.25">
      <c r="A51" s="62" t="s">
        <v>775</v>
      </c>
      <c r="B51" s="31" t="s">
        <v>14</v>
      </c>
      <c r="C51" s="32" t="s">
        <v>20</v>
      </c>
      <c r="D51" s="32" t="s">
        <v>53</v>
      </c>
      <c r="E51" s="32">
        <v>0</v>
      </c>
      <c r="F51" s="32">
        <v>0</v>
      </c>
      <c r="G51" s="27">
        <v>0</v>
      </c>
      <c r="H51" s="27">
        <v>1540</v>
      </c>
      <c r="J51" s="25"/>
      <c r="K51" s="25"/>
      <c r="L51" s="27">
        <v>0</v>
      </c>
      <c r="M51" s="27">
        <v>1540</v>
      </c>
      <c r="N51" s="25"/>
      <c r="O51" s="2" t="b">
        <f t="shared" si="1"/>
        <v>1</v>
      </c>
      <c r="P51" s="12">
        <f t="shared" si="2"/>
        <v>5351.4600000000892</v>
      </c>
      <c r="Q51" s="47">
        <f t="shared" si="4"/>
        <v>806848.18000000063</v>
      </c>
      <c r="R51" s="20" t="str">
        <f t="shared" si="3"/>
        <v>JAN.</v>
      </c>
      <c r="S51" s="25" t="s">
        <v>154</v>
      </c>
      <c r="T51" s="25">
        <v>2</v>
      </c>
      <c r="U51" s="25" t="s">
        <v>178</v>
      </c>
      <c r="V51" s="25"/>
      <c r="W51" s="23" t="s">
        <v>719</v>
      </c>
      <c r="X51" s="23">
        <v>32.760869056508241</v>
      </c>
      <c r="AE51" s="63" t="s">
        <v>798</v>
      </c>
      <c r="AF51" s="65">
        <v>0</v>
      </c>
      <c r="AG51"/>
      <c r="AH51" s="63" t="s">
        <v>798</v>
      </c>
      <c r="AI51" s="65"/>
    </row>
    <row r="52" spans="1:35" x14ac:dyDescent="0.25">
      <c r="A52" s="62" t="s">
        <v>775</v>
      </c>
      <c r="B52" s="31" t="s">
        <v>14</v>
      </c>
      <c r="C52" s="32" t="s">
        <v>18</v>
      </c>
      <c r="D52" s="32" t="s">
        <v>54</v>
      </c>
      <c r="E52" s="32">
        <v>0</v>
      </c>
      <c r="F52" s="32">
        <v>0</v>
      </c>
      <c r="G52" s="27">
        <v>0</v>
      </c>
      <c r="H52" s="27">
        <v>3400</v>
      </c>
      <c r="J52" s="25"/>
      <c r="K52" s="25"/>
      <c r="L52" s="27">
        <v>0</v>
      </c>
      <c r="M52" s="27">
        <v>3400</v>
      </c>
      <c r="N52" s="25"/>
      <c r="O52" s="2" t="b">
        <f t="shared" si="1"/>
        <v>1</v>
      </c>
      <c r="P52" s="12">
        <f t="shared" si="2"/>
        <v>5351.4600000000892</v>
      </c>
      <c r="Q52" s="47">
        <f t="shared" si="4"/>
        <v>803448.18000000063</v>
      </c>
      <c r="R52" s="20" t="str">
        <f t="shared" si="3"/>
        <v>JAN.</v>
      </c>
      <c r="S52" s="25" t="s">
        <v>167</v>
      </c>
      <c r="T52" s="25">
        <v>1</v>
      </c>
      <c r="U52" s="25" t="s">
        <v>202</v>
      </c>
      <c r="V52" s="25"/>
      <c r="W52" s="23" t="s">
        <v>719</v>
      </c>
      <c r="X52" s="23">
        <v>72.329191423459761</v>
      </c>
      <c r="AE52" s="60" t="s">
        <v>778</v>
      </c>
      <c r="AF52" s="65">
        <v>67562.31424881627</v>
      </c>
      <c r="AG52"/>
      <c r="AH52" s="52" t="s">
        <v>778</v>
      </c>
      <c r="AI52" s="65">
        <v>109</v>
      </c>
    </row>
    <row r="53" spans="1:35" x14ac:dyDescent="0.25">
      <c r="A53" s="62" t="s">
        <v>775</v>
      </c>
      <c r="B53" s="31" t="s">
        <v>8</v>
      </c>
      <c r="C53" s="32" t="s">
        <v>55</v>
      </c>
      <c r="D53" s="32" t="s">
        <v>56</v>
      </c>
      <c r="E53" s="32">
        <v>0</v>
      </c>
      <c r="F53" s="32">
        <v>0</v>
      </c>
      <c r="G53" s="27">
        <v>0</v>
      </c>
      <c r="H53" s="27">
        <v>5000</v>
      </c>
      <c r="J53" s="27">
        <v>0</v>
      </c>
      <c r="K53" s="27">
        <v>5000</v>
      </c>
      <c r="L53" s="27"/>
      <c r="M53" s="27"/>
      <c r="N53" s="25"/>
      <c r="O53" s="2" t="b">
        <f t="shared" si="1"/>
        <v>1</v>
      </c>
      <c r="P53" s="12">
        <f t="shared" si="2"/>
        <v>351.46000000008917</v>
      </c>
      <c r="Q53" s="47">
        <f t="shared" si="4"/>
        <v>803448.18000000063</v>
      </c>
      <c r="R53" s="20" t="str">
        <f t="shared" si="3"/>
        <v>JAN.</v>
      </c>
      <c r="S53" s="25" t="s">
        <v>168</v>
      </c>
      <c r="T53" s="25">
        <v>1</v>
      </c>
      <c r="U53" s="25" t="s">
        <v>184</v>
      </c>
      <c r="V53" s="25"/>
      <c r="W53" s="23" t="s">
        <v>719</v>
      </c>
      <c r="X53" s="23">
        <v>5000</v>
      </c>
      <c r="AE53" s="63" t="s">
        <v>159</v>
      </c>
      <c r="AF53" s="65">
        <v>109.83902039613324</v>
      </c>
      <c r="AG53"/>
      <c r="AH53" s="63" t="s">
        <v>159</v>
      </c>
      <c r="AI53" s="65">
        <v>28</v>
      </c>
    </row>
    <row r="54" spans="1:35" x14ac:dyDescent="0.25">
      <c r="A54" s="62" t="s">
        <v>775</v>
      </c>
      <c r="B54" s="31" t="s">
        <v>8</v>
      </c>
      <c r="C54" s="32" t="s">
        <v>11</v>
      </c>
      <c r="D54" s="32" t="s">
        <v>57</v>
      </c>
      <c r="E54" s="32">
        <v>0</v>
      </c>
      <c r="F54" s="32">
        <v>0</v>
      </c>
      <c r="G54" s="27">
        <v>0</v>
      </c>
      <c r="H54" s="27">
        <v>150</v>
      </c>
      <c r="J54" s="27">
        <v>0</v>
      </c>
      <c r="K54" s="27">
        <v>150</v>
      </c>
      <c r="L54" s="27"/>
      <c r="M54" s="27"/>
      <c r="N54" s="25"/>
      <c r="O54" s="2" t="b">
        <f t="shared" si="1"/>
        <v>1</v>
      </c>
      <c r="P54" s="12">
        <f t="shared" si="2"/>
        <v>201.46000000008917</v>
      </c>
      <c r="Q54" s="47">
        <f t="shared" si="4"/>
        <v>803448.18000000063</v>
      </c>
      <c r="R54" s="20" t="str">
        <f t="shared" si="3"/>
        <v>JAN.</v>
      </c>
      <c r="S54" s="25" t="s">
        <v>151</v>
      </c>
      <c r="T54" s="25">
        <v>2</v>
      </c>
      <c r="U54" s="25" t="s">
        <v>179</v>
      </c>
      <c r="V54" s="25"/>
      <c r="W54" s="23" t="s">
        <v>719</v>
      </c>
      <c r="X54" s="23">
        <v>150</v>
      </c>
      <c r="AE54" s="63" t="s">
        <v>280</v>
      </c>
      <c r="AF54" s="65">
        <v>7290.1401372747341</v>
      </c>
      <c r="AG54"/>
      <c r="AH54" s="63" t="s">
        <v>280</v>
      </c>
      <c r="AI54" s="65">
        <v>1</v>
      </c>
    </row>
    <row r="55" spans="1:35" x14ac:dyDescent="0.25">
      <c r="A55" s="62" t="s">
        <v>775</v>
      </c>
      <c r="B55" s="31" t="s">
        <v>8</v>
      </c>
      <c r="C55" s="32" t="s">
        <v>29</v>
      </c>
      <c r="D55" s="32" t="s">
        <v>58</v>
      </c>
      <c r="E55" s="32">
        <v>0</v>
      </c>
      <c r="F55" s="32">
        <v>0</v>
      </c>
      <c r="G55" s="27">
        <v>0</v>
      </c>
      <c r="H55" s="27">
        <v>6.27</v>
      </c>
      <c r="J55" s="27">
        <v>0</v>
      </c>
      <c r="K55" s="27">
        <v>6.27</v>
      </c>
      <c r="L55" s="27"/>
      <c r="M55" s="27"/>
      <c r="N55" s="25"/>
      <c r="O55" s="2" t="b">
        <f t="shared" si="1"/>
        <v>1</v>
      </c>
      <c r="P55" s="12">
        <f t="shared" si="2"/>
        <v>195.19000000008916</v>
      </c>
      <c r="Q55" s="47">
        <f t="shared" si="4"/>
        <v>803448.18000000063</v>
      </c>
      <c r="R55" s="20" t="str">
        <f t="shared" si="3"/>
        <v>JAN.</v>
      </c>
      <c r="S55" s="25" t="s">
        <v>159</v>
      </c>
      <c r="T55" s="25">
        <v>2</v>
      </c>
      <c r="U55" s="25" t="s">
        <v>203</v>
      </c>
      <c r="V55" s="25"/>
      <c r="W55" s="23" t="s">
        <v>719</v>
      </c>
      <c r="X55" s="23">
        <v>6.27</v>
      </c>
      <c r="AE55" s="63" t="s">
        <v>167</v>
      </c>
      <c r="AF55" s="65">
        <v>12.722403516472333</v>
      </c>
      <c r="AG55"/>
      <c r="AH55" s="63" t="s">
        <v>167</v>
      </c>
      <c r="AI55" s="65">
        <v>2</v>
      </c>
    </row>
    <row r="56" spans="1:35" x14ac:dyDescent="0.2">
      <c r="A56" s="62" t="s">
        <v>775</v>
      </c>
      <c r="B56" s="31" t="s">
        <v>8</v>
      </c>
      <c r="C56" s="32" t="s">
        <v>29</v>
      </c>
      <c r="D56" s="32" t="s">
        <v>59</v>
      </c>
      <c r="E56" s="32">
        <v>0</v>
      </c>
      <c r="F56" s="32">
        <v>0</v>
      </c>
      <c r="G56" s="27">
        <v>0</v>
      </c>
      <c r="H56" s="27">
        <v>480</v>
      </c>
      <c r="J56" s="27">
        <v>0</v>
      </c>
      <c r="K56" s="27">
        <v>480</v>
      </c>
      <c r="L56" s="27"/>
      <c r="M56" s="27"/>
      <c r="N56" s="25"/>
      <c r="O56" s="2" t="b">
        <f t="shared" si="1"/>
        <v>1</v>
      </c>
      <c r="P56" s="12">
        <f t="shared" si="2"/>
        <v>-284.80999999991081</v>
      </c>
      <c r="Q56" s="47">
        <f t="shared" si="4"/>
        <v>803448.18000000063</v>
      </c>
      <c r="R56" s="20" t="str">
        <f t="shared" si="3"/>
        <v>JAN.</v>
      </c>
      <c r="S56" s="25" t="s">
        <v>163</v>
      </c>
      <c r="T56" s="25">
        <v>1</v>
      </c>
      <c r="U56" s="39" t="s">
        <v>169</v>
      </c>
      <c r="V56" s="25"/>
      <c r="W56" s="23" t="s">
        <v>719</v>
      </c>
      <c r="X56" s="23">
        <v>480</v>
      </c>
      <c r="AE56" s="63" t="s">
        <v>173</v>
      </c>
      <c r="AF56" s="65">
        <v>1603.7518367970079</v>
      </c>
      <c r="AG56"/>
      <c r="AH56" s="63" t="s">
        <v>173</v>
      </c>
      <c r="AI56" s="65">
        <v>1</v>
      </c>
    </row>
    <row r="57" spans="1:35" x14ac:dyDescent="0.25">
      <c r="A57" s="62" t="s">
        <v>775</v>
      </c>
      <c r="B57" s="31" t="s">
        <v>8</v>
      </c>
      <c r="C57" s="32" t="s">
        <v>29</v>
      </c>
      <c r="D57" s="32" t="s">
        <v>58</v>
      </c>
      <c r="E57" s="32">
        <v>0</v>
      </c>
      <c r="F57" s="32">
        <v>0</v>
      </c>
      <c r="G57" s="27">
        <v>0</v>
      </c>
      <c r="H57" s="27">
        <v>6.27</v>
      </c>
      <c r="J57" s="27">
        <v>0</v>
      </c>
      <c r="K57" s="27">
        <v>6.27</v>
      </c>
      <c r="L57" s="27"/>
      <c r="M57" s="27"/>
      <c r="N57" s="25"/>
      <c r="O57" s="2" t="b">
        <f t="shared" si="1"/>
        <v>1</v>
      </c>
      <c r="P57" s="12">
        <f t="shared" si="2"/>
        <v>-291.0799999999108</v>
      </c>
      <c r="Q57" s="47">
        <f t="shared" si="4"/>
        <v>803448.18000000063</v>
      </c>
      <c r="R57" s="20" t="str">
        <f t="shared" si="3"/>
        <v>JAN.</v>
      </c>
      <c r="S57" s="25" t="s">
        <v>159</v>
      </c>
      <c r="T57" s="25">
        <v>3</v>
      </c>
      <c r="U57" s="25" t="s">
        <v>203</v>
      </c>
      <c r="V57" s="25"/>
      <c r="W57" s="23" t="s">
        <v>719</v>
      </c>
      <c r="X57" s="23">
        <v>6.27</v>
      </c>
      <c r="AE57" s="63" t="s">
        <v>276</v>
      </c>
      <c r="AF57" s="65">
        <v>2120.400586078722</v>
      </c>
      <c r="AG57"/>
      <c r="AH57" s="63" t="s">
        <v>276</v>
      </c>
      <c r="AI57" s="65">
        <v>5</v>
      </c>
    </row>
    <row r="58" spans="1:35" x14ac:dyDescent="0.25">
      <c r="A58" s="62" t="s">
        <v>775</v>
      </c>
      <c r="B58" s="31" t="s">
        <v>8</v>
      </c>
      <c r="C58" s="32" t="s">
        <v>29</v>
      </c>
      <c r="D58" s="32" t="s">
        <v>58</v>
      </c>
      <c r="E58" s="32">
        <v>0</v>
      </c>
      <c r="F58" s="32">
        <v>0</v>
      </c>
      <c r="G58" s="27">
        <v>0</v>
      </c>
      <c r="H58" s="27">
        <v>31.2</v>
      </c>
      <c r="J58" s="27">
        <v>0</v>
      </c>
      <c r="K58" s="27">
        <v>31.2</v>
      </c>
      <c r="L58" s="27"/>
      <c r="M58" s="27"/>
      <c r="N58" s="25"/>
      <c r="O58" s="2" t="b">
        <f t="shared" si="1"/>
        <v>1</v>
      </c>
      <c r="P58" s="12">
        <f t="shared" si="2"/>
        <v>-322.27999999991079</v>
      </c>
      <c r="Q58" s="47">
        <f t="shared" si="4"/>
        <v>803448.18000000063</v>
      </c>
      <c r="R58" s="20" t="str">
        <f t="shared" si="3"/>
        <v>JAN.</v>
      </c>
      <c r="S58" s="25" t="s">
        <v>159</v>
      </c>
      <c r="T58" s="25">
        <v>4</v>
      </c>
      <c r="U58" s="25" t="s">
        <v>203</v>
      </c>
      <c r="V58" s="25"/>
      <c r="W58" s="23" t="s">
        <v>719</v>
      </c>
      <c r="X58" s="23">
        <v>31.2</v>
      </c>
      <c r="AE58" s="63" t="s">
        <v>279</v>
      </c>
      <c r="AF58" s="65">
        <v>0</v>
      </c>
      <c r="AG58"/>
      <c r="AH58" s="63" t="s">
        <v>279</v>
      </c>
      <c r="AI58" s="65"/>
    </row>
    <row r="59" spans="1:35" x14ac:dyDescent="0.25">
      <c r="A59" s="62" t="s">
        <v>775</v>
      </c>
      <c r="B59" s="31" t="s">
        <v>8</v>
      </c>
      <c r="C59" s="32" t="s">
        <v>729</v>
      </c>
      <c r="D59" s="32" t="s">
        <v>61</v>
      </c>
      <c r="E59" s="32">
        <v>0</v>
      </c>
      <c r="F59" s="32">
        <v>0</v>
      </c>
      <c r="G59" s="27">
        <v>24000</v>
      </c>
      <c r="H59" s="27">
        <v>0</v>
      </c>
      <c r="J59" s="27">
        <v>24000</v>
      </c>
      <c r="K59" s="27">
        <v>0</v>
      </c>
      <c r="L59" s="27"/>
      <c r="M59" s="27"/>
      <c r="N59" s="25"/>
      <c r="O59" s="2" t="b">
        <f t="shared" si="1"/>
        <v>1</v>
      </c>
      <c r="P59" s="12">
        <f t="shared" si="2"/>
        <v>23677.720000000088</v>
      </c>
      <c r="Q59" s="47">
        <f t="shared" si="4"/>
        <v>803448.18000000063</v>
      </c>
      <c r="R59" s="20" t="str">
        <f t="shared" si="3"/>
        <v>JAN.</v>
      </c>
      <c r="S59" s="25"/>
      <c r="T59" s="25">
        <v>1</v>
      </c>
      <c r="U59" s="26" t="s">
        <v>170</v>
      </c>
      <c r="V59" s="25"/>
      <c r="W59" s="23">
        <v>24000</v>
      </c>
      <c r="X59" s="23" t="s">
        <v>719</v>
      </c>
      <c r="AE59" s="63" t="s">
        <v>273</v>
      </c>
      <c r="AF59" s="65">
        <v>154.04710257861916</v>
      </c>
      <c r="AG59"/>
      <c r="AH59" s="63" t="s">
        <v>273</v>
      </c>
      <c r="AI59" s="65">
        <v>1</v>
      </c>
    </row>
    <row r="60" spans="1:35" x14ac:dyDescent="0.25">
      <c r="A60" s="62" t="s">
        <v>775</v>
      </c>
      <c r="B60" s="31" t="s">
        <v>8</v>
      </c>
      <c r="C60" s="32" t="s">
        <v>29</v>
      </c>
      <c r="D60" s="32" t="s">
        <v>62</v>
      </c>
      <c r="E60" s="32">
        <v>0</v>
      </c>
      <c r="F60" s="32">
        <v>0</v>
      </c>
      <c r="G60" s="27">
        <v>0</v>
      </c>
      <c r="H60" s="27">
        <v>13.53</v>
      </c>
      <c r="J60" s="27">
        <v>0</v>
      </c>
      <c r="K60" s="27">
        <v>13.53</v>
      </c>
      <c r="L60" s="27"/>
      <c r="M60" s="27"/>
      <c r="N60" s="25"/>
      <c r="O60" s="2" t="b">
        <f t="shared" si="1"/>
        <v>1</v>
      </c>
      <c r="P60" s="12">
        <f t="shared" si="2"/>
        <v>23664.19000000009</v>
      </c>
      <c r="Q60" s="47">
        <f t="shared" si="4"/>
        <v>803448.18000000063</v>
      </c>
      <c r="R60" s="20" t="str">
        <f t="shared" si="3"/>
        <v>JAN.</v>
      </c>
      <c r="S60" s="25" t="s">
        <v>159</v>
      </c>
      <c r="T60" s="25">
        <v>5</v>
      </c>
      <c r="U60" s="25" t="s">
        <v>203</v>
      </c>
      <c r="V60" s="25"/>
      <c r="W60" s="23" t="s">
        <v>719</v>
      </c>
      <c r="X60" s="23">
        <v>13.53</v>
      </c>
      <c r="AE60" s="63" t="s">
        <v>153</v>
      </c>
      <c r="AF60" s="65">
        <v>1572.7011146945881</v>
      </c>
      <c r="AG60"/>
      <c r="AH60" s="63" t="s">
        <v>153</v>
      </c>
      <c r="AI60" s="65">
        <v>18</v>
      </c>
    </row>
    <row r="61" spans="1:35" x14ac:dyDescent="0.25">
      <c r="A61" s="62" t="s">
        <v>775</v>
      </c>
      <c r="B61" s="31" t="s">
        <v>10</v>
      </c>
      <c r="C61" s="32" t="s">
        <v>18</v>
      </c>
      <c r="D61" s="32" t="s">
        <v>63</v>
      </c>
      <c r="E61" s="32">
        <v>0</v>
      </c>
      <c r="F61" s="32">
        <v>0</v>
      </c>
      <c r="G61" s="27">
        <v>0</v>
      </c>
      <c r="H61" s="27">
        <v>277</v>
      </c>
      <c r="J61" s="27">
        <v>0</v>
      </c>
      <c r="K61" s="27">
        <v>277</v>
      </c>
      <c r="L61" s="27"/>
      <c r="M61" s="27"/>
      <c r="N61" s="25"/>
      <c r="O61" s="2" t="b">
        <f t="shared" si="1"/>
        <v>1</v>
      </c>
      <c r="P61" s="12">
        <f t="shared" si="2"/>
        <v>23387.19000000009</v>
      </c>
      <c r="Q61" s="47">
        <f t="shared" si="4"/>
        <v>803448.18000000063</v>
      </c>
      <c r="R61" s="20" t="str">
        <f t="shared" si="3"/>
        <v>JAN.</v>
      </c>
      <c r="S61" s="25" t="s">
        <v>161</v>
      </c>
      <c r="T61" s="25">
        <v>3</v>
      </c>
      <c r="U61" s="25" t="s">
        <v>204</v>
      </c>
      <c r="V61" s="25"/>
      <c r="W61" s="23" t="s">
        <v>719</v>
      </c>
      <c r="X61" s="23">
        <v>277</v>
      </c>
      <c r="AE61" s="63" t="s">
        <v>156</v>
      </c>
      <c r="AF61" s="65">
        <v>127.22403516472332</v>
      </c>
      <c r="AG61"/>
      <c r="AH61" s="63" t="s">
        <v>156</v>
      </c>
      <c r="AI61" s="65">
        <v>3</v>
      </c>
    </row>
    <row r="62" spans="1:35" x14ac:dyDescent="0.25">
      <c r="A62" s="62" t="s">
        <v>775</v>
      </c>
      <c r="B62" s="31" t="s">
        <v>13</v>
      </c>
      <c r="C62" s="32" t="s">
        <v>55</v>
      </c>
      <c r="D62" s="32" t="s">
        <v>64</v>
      </c>
      <c r="E62" s="32">
        <v>0</v>
      </c>
      <c r="F62" s="32">
        <v>0</v>
      </c>
      <c r="G62" s="27">
        <v>0</v>
      </c>
      <c r="H62" s="27">
        <v>276260</v>
      </c>
      <c r="J62" s="25"/>
      <c r="K62" s="25"/>
      <c r="L62" s="27">
        <v>0</v>
      </c>
      <c r="M62" s="27">
        <v>276260</v>
      </c>
      <c r="N62" s="25"/>
      <c r="O62" s="2" t="b">
        <f t="shared" si="1"/>
        <v>1</v>
      </c>
      <c r="P62" s="12">
        <f t="shared" si="2"/>
        <v>23387.19000000009</v>
      </c>
      <c r="Q62" s="47">
        <f t="shared" si="4"/>
        <v>527188.18000000063</v>
      </c>
      <c r="R62" s="20" t="str">
        <f t="shared" si="3"/>
        <v>JAN.</v>
      </c>
      <c r="S62" s="25" t="s">
        <v>171</v>
      </c>
      <c r="T62" s="25">
        <v>1</v>
      </c>
      <c r="U62" s="25" t="s">
        <v>208</v>
      </c>
      <c r="V62" s="25"/>
      <c r="W62" s="23" t="s">
        <v>719</v>
      </c>
      <c r="X62" s="23">
        <v>5876.9595360720568</v>
      </c>
      <c r="AE62" s="63" t="s">
        <v>154</v>
      </c>
      <c r="AF62" s="65">
        <v>32.654169025612319</v>
      </c>
      <c r="AG62"/>
      <c r="AH62" s="63" t="s">
        <v>154</v>
      </c>
      <c r="AI62" s="65">
        <v>2</v>
      </c>
    </row>
    <row r="63" spans="1:35" x14ac:dyDescent="0.25">
      <c r="A63" s="62" t="s">
        <v>775</v>
      </c>
      <c r="B63" s="31" t="s">
        <v>13</v>
      </c>
      <c r="C63" s="32" t="s">
        <v>9</v>
      </c>
      <c r="D63" s="32" t="s">
        <v>65</v>
      </c>
      <c r="E63" s="32">
        <v>0</v>
      </c>
      <c r="F63" s="32">
        <v>0</v>
      </c>
      <c r="G63" s="27">
        <v>0</v>
      </c>
      <c r="H63" s="27">
        <v>150000</v>
      </c>
      <c r="J63" s="25"/>
      <c r="K63" s="25"/>
      <c r="L63" s="27">
        <v>0</v>
      </c>
      <c r="M63" s="27">
        <v>150000</v>
      </c>
      <c r="N63" s="25"/>
      <c r="O63" s="2" t="b">
        <f t="shared" si="1"/>
        <v>1</v>
      </c>
      <c r="P63" s="12">
        <f t="shared" si="2"/>
        <v>23387.19000000009</v>
      </c>
      <c r="Q63" s="47">
        <f t="shared" si="4"/>
        <v>377188.18000000063</v>
      </c>
      <c r="R63" s="20" t="str">
        <f t="shared" si="3"/>
        <v>JAN.</v>
      </c>
      <c r="S63" s="25"/>
      <c r="T63" s="25"/>
      <c r="U63" s="25" t="s">
        <v>172</v>
      </c>
      <c r="V63" s="25"/>
      <c r="W63" s="23" t="s">
        <v>719</v>
      </c>
      <c r="X63" s="23">
        <v>3190.9937392702836</v>
      </c>
      <c r="AE63" s="63" t="s">
        <v>161</v>
      </c>
      <c r="AF63" s="65">
        <v>34.240801172157447</v>
      </c>
      <c r="AG63"/>
      <c r="AH63" s="63" t="s">
        <v>161</v>
      </c>
      <c r="AI63" s="65">
        <v>3</v>
      </c>
    </row>
    <row r="64" spans="1:35" x14ac:dyDescent="0.25">
      <c r="A64" s="62" t="s">
        <v>775</v>
      </c>
      <c r="B64" s="31" t="s">
        <v>13</v>
      </c>
      <c r="C64" s="32" t="s">
        <v>66</v>
      </c>
      <c r="D64" s="32" t="s">
        <v>67</v>
      </c>
      <c r="E64" s="32">
        <v>0</v>
      </c>
      <c r="F64" s="32">
        <v>0</v>
      </c>
      <c r="G64" s="27">
        <v>0</v>
      </c>
      <c r="H64" s="27">
        <v>74110</v>
      </c>
      <c r="J64" s="25"/>
      <c r="K64" s="25"/>
      <c r="L64" s="27">
        <v>0</v>
      </c>
      <c r="M64" s="27">
        <v>74110</v>
      </c>
      <c r="N64" s="25"/>
      <c r="O64" s="2" t="b">
        <f t="shared" si="1"/>
        <v>1</v>
      </c>
      <c r="P64" s="12">
        <f t="shared" si="2"/>
        <v>23387.19000000009</v>
      </c>
      <c r="Q64" s="47">
        <f t="shared" si="4"/>
        <v>303078.18000000063</v>
      </c>
      <c r="R64" s="20" t="str">
        <f t="shared" si="3"/>
        <v>JAN.</v>
      </c>
      <c r="S64" s="25" t="s">
        <v>173</v>
      </c>
      <c r="T64" s="25">
        <v>1</v>
      </c>
      <c r="U64" s="25" t="s">
        <v>205</v>
      </c>
      <c r="V64" s="25"/>
      <c r="W64" s="23" t="s">
        <v>719</v>
      </c>
      <c r="X64" s="23">
        <v>1576.5636401154713</v>
      </c>
      <c r="AE64" s="63" t="s">
        <v>174</v>
      </c>
      <c r="AF64" s="65">
        <v>2010.1397556026286</v>
      </c>
      <c r="AG64"/>
      <c r="AH64" s="63" t="s">
        <v>174</v>
      </c>
      <c r="AI64" s="65">
        <v>4</v>
      </c>
    </row>
    <row r="65" spans="1:35" x14ac:dyDescent="0.25">
      <c r="A65" s="62" t="s">
        <v>775</v>
      </c>
      <c r="B65" s="31" t="s">
        <v>13</v>
      </c>
      <c r="C65" s="32" t="s">
        <v>29</v>
      </c>
      <c r="D65" s="32" t="s">
        <v>58</v>
      </c>
      <c r="E65" s="32">
        <v>0</v>
      </c>
      <c r="F65" s="32">
        <v>0</v>
      </c>
      <c r="G65" s="27">
        <v>0</v>
      </c>
      <c r="H65" s="27">
        <v>616.20000000000005</v>
      </c>
      <c r="J65" s="25"/>
      <c r="K65" s="25"/>
      <c r="L65" s="27">
        <v>0</v>
      </c>
      <c r="M65" s="27">
        <v>616.20000000000005</v>
      </c>
      <c r="N65" s="25"/>
      <c r="O65" s="2" t="b">
        <f t="shared" si="1"/>
        <v>1</v>
      </c>
      <c r="P65" s="12">
        <f t="shared" si="2"/>
        <v>23387.19000000009</v>
      </c>
      <c r="Q65" s="47">
        <f t="shared" si="4"/>
        <v>302461.98000000062</v>
      </c>
      <c r="R65" s="20" t="str">
        <f t="shared" si="3"/>
        <v>JAN.</v>
      </c>
      <c r="S65" s="25" t="s">
        <v>159</v>
      </c>
      <c r="T65" s="25">
        <v>6</v>
      </c>
      <c r="U65" s="25" t="s">
        <v>203</v>
      </c>
      <c r="V65" s="25"/>
      <c r="W65" s="23" t="s">
        <v>719</v>
      </c>
      <c r="X65" s="23">
        <v>13.108602280922325</v>
      </c>
      <c r="AE65" s="63" t="s">
        <v>149</v>
      </c>
      <c r="AF65" s="65">
        <v>130.82871616105714</v>
      </c>
      <c r="AG65"/>
      <c r="AH65" s="63" t="s">
        <v>149</v>
      </c>
      <c r="AI65" s="65">
        <v>3</v>
      </c>
    </row>
    <row r="66" spans="1:35" x14ac:dyDescent="0.25">
      <c r="A66" s="62" t="s">
        <v>775</v>
      </c>
      <c r="B66" s="31" t="s">
        <v>13</v>
      </c>
      <c r="C66" s="32" t="s">
        <v>731</v>
      </c>
      <c r="D66" s="32" t="s">
        <v>68</v>
      </c>
      <c r="E66" s="32">
        <v>0</v>
      </c>
      <c r="F66" s="32">
        <v>0</v>
      </c>
      <c r="G66" s="27">
        <v>0</v>
      </c>
      <c r="H66" s="27">
        <v>47460</v>
      </c>
      <c r="J66" s="25"/>
      <c r="K66" s="25"/>
      <c r="L66" s="27">
        <v>0</v>
      </c>
      <c r="M66" s="27">
        <v>47460</v>
      </c>
      <c r="N66" s="25"/>
      <c r="O66" s="2" t="b">
        <f t="shared" si="1"/>
        <v>1</v>
      </c>
      <c r="P66" s="12">
        <f t="shared" si="2"/>
        <v>23387.19000000009</v>
      </c>
      <c r="Q66" s="47">
        <f t="shared" si="4"/>
        <v>255001.98000000062</v>
      </c>
      <c r="R66" s="20" t="str">
        <f t="shared" si="3"/>
        <v>JAN.</v>
      </c>
      <c r="S66" s="25" t="s">
        <v>174</v>
      </c>
      <c r="T66" s="25">
        <v>1</v>
      </c>
      <c r="U66" s="25" t="s">
        <v>206</v>
      </c>
      <c r="V66" s="25"/>
      <c r="W66" s="23" t="s">
        <v>719</v>
      </c>
      <c r="X66" s="23">
        <v>1009.6304191051177</v>
      </c>
      <c r="AE66" s="63" t="s">
        <v>162</v>
      </c>
      <c r="AF66" s="65">
        <v>53.540114798487735</v>
      </c>
      <c r="AG66"/>
      <c r="AH66" s="63" t="s">
        <v>162</v>
      </c>
      <c r="AI66" s="65">
        <v>1</v>
      </c>
    </row>
    <row r="67" spans="1:35" x14ac:dyDescent="0.25">
      <c r="A67" s="62" t="s">
        <v>775</v>
      </c>
      <c r="B67" s="31" t="s">
        <v>13</v>
      </c>
      <c r="C67" s="32" t="s">
        <v>69</v>
      </c>
      <c r="D67" s="32" t="s">
        <v>70</v>
      </c>
      <c r="E67" s="32">
        <v>0</v>
      </c>
      <c r="F67" s="32">
        <v>0</v>
      </c>
      <c r="G67" s="27">
        <v>0</v>
      </c>
      <c r="H67" s="27">
        <v>47460</v>
      </c>
      <c r="J67" s="25"/>
      <c r="K67" s="25"/>
      <c r="L67" s="27">
        <v>0</v>
      </c>
      <c r="M67" s="27">
        <v>47460</v>
      </c>
      <c r="N67" s="25"/>
      <c r="O67" s="2" t="b">
        <f t="shared" si="1"/>
        <v>1</v>
      </c>
      <c r="P67" s="12">
        <f t="shared" si="2"/>
        <v>23387.19000000009</v>
      </c>
      <c r="Q67" s="47">
        <f t="shared" si="4"/>
        <v>207541.98000000062</v>
      </c>
      <c r="R67" s="20" t="str">
        <f t="shared" si="3"/>
        <v>JAN.</v>
      </c>
      <c r="S67" s="25" t="s">
        <v>174</v>
      </c>
      <c r="T67" s="25">
        <v>1</v>
      </c>
      <c r="U67" s="25" t="s">
        <v>207</v>
      </c>
      <c r="V67" s="25"/>
      <c r="W67" s="23" t="s">
        <v>719</v>
      </c>
      <c r="X67" s="23">
        <v>1009.6304191051177</v>
      </c>
      <c r="AE67" s="63" t="s">
        <v>160</v>
      </c>
      <c r="AF67" s="65">
        <v>26.505007325984025</v>
      </c>
      <c r="AG67"/>
      <c r="AH67" s="63" t="s">
        <v>160</v>
      </c>
      <c r="AI67" s="65">
        <v>1</v>
      </c>
    </row>
    <row r="68" spans="1:35" x14ac:dyDescent="0.25">
      <c r="A68" s="62" t="s">
        <v>775</v>
      </c>
      <c r="B68" s="31" t="s">
        <v>13</v>
      </c>
      <c r="C68" s="32" t="s">
        <v>29</v>
      </c>
      <c r="D68" s="32" t="s">
        <v>58</v>
      </c>
      <c r="E68" s="32">
        <v>0</v>
      </c>
      <c r="F68" s="32">
        <v>0</v>
      </c>
      <c r="G68" s="27">
        <v>0</v>
      </c>
      <c r="H68" s="27">
        <v>616.20000000000005</v>
      </c>
      <c r="J68" s="25"/>
      <c r="K68" s="25"/>
      <c r="L68" s="27">
        <v>0</v>
      </c>
      <c r="M68" s="27">
        <v>616.20000000000005</v>
      </c>
      <c r="N68" s="25"/>
      <c r="O68" s="2" t="b">
        <f t="shared" si="1"/>
        <v>1</v>
      </c>
      <c r="P68" s="12">
        <f t="shared" si="2"/>
        <v>23387.19000000009</v>
      </c>
      <c r="Q68" s="47">
        <f t="shared" si="4"/>
        <v>206925.78000000061</v>
      </c>
      <c r="R68" s="20" t="str">
        <f t="shared" si="3"/>
        <v>JAN.</v>
      </c>
      <c r="S68" s="25" t="s">
        <v>159</v>
      </c>
      <c r="T68" s="25">
        <v>7</v>
      </c>
      <c r="U68" s="25" t="s">
        <v>203</v>
      </c>
      <c r="V68" s="25"/>
      <c r="W68" s="23" t="s">
        <v>719</v>
      </c>
      <c r="X68" s="23">
        <v>13.108602280922325</v>
      </c>
      <c r="AE68" s="63" t="s">
        <v>168</v>
      </c>
      <c r="AF68" s="65">
        <v>10000</v>
      </c>
      <c r="AG68"/>
      <c r="AH68" s="63" t="s">
        <v>168</v>
      </c>
      <c r="AI68" s="65">
        <v>2</v>
      </c>
    </row>
    <row r="69" spans="1:35" x14ac:dyDescent="0.25">
      <c r="A69" s="62" t="s">
        <v>775</v>
      </c>
      <c r="B69" s="31" t="s">
        <v>13</v>
      </c>
      <c r="C69" s="32" t="s">
        <v>29</v>
      </c>
      <c r="D69" s="32" t="s">
        <v>71</v>
      </c>
      <c r="E69" s="32">
        <v>0</v>
      </c>
      <c r="F69" s="32">
        <v>0</v>
      </c>
      <c r="G69" s="27">
        <v>0</v>
      </c>
      <c r="H69" s="27">
        <v>605.4</v>
      </c>
      <c r="J69" s="25"/>
      <c r="K69" s="25"/>
      <c r="L69" s="27">
        <v>0</v>
      </c>
      <c r="M69" s="27">
        <v>605.4</v>
      </c>
      <c r="N69" s="25"/>
      <c r="O69" s="2" t="b">
        <f t="shared" si="1"/>
        <v>1</v>
      </c>
      <c r="P69" s="12">
        <f t="shared" si="2"/>
        <v>23387.19000000009</v>
      </c>
      <c r="Q69" s="47">
        <f t="shared" si="4"/>
        <v>206320.38000000062</v>
      </c>
      <c r="R69" s="20" t="str">
        <f t="shared" si="3"/>
        <v>JAN.</v>
      </c>
      <c r="S69" s="25" t="s">
        <v>159</v>
      </c>
      <c r="T69" s="25">
        <v>8</v>
      </c>
      <c r="U69" s="25" t="s">
        <v>203</v>
      </c>
      <c r="V69" s="25"/>
      <c r="W69" s="23" t="s">
        <v>719</v>
      </c>
      <c r="X69" s="23">
        <v>12.878850731694865</v>
      </c>
      <c r="AE69" s="63" t="s">
        <v>171</v>
      </c>
      <c r="AF69" s="65">
        <v>13442.617295259421</v>
      </c>
      <c r="AG69"/>
      <c r="AH69" s="63" t="s">
        <v>171</v>
      </c>
      <c r="AI69" s="65">
        <v>2</v>
      </c>
    </row>
    <row r="70" spans="1:35" ht="14.25" thickBot="1" x14ac:dyDescent="0.3">
      <c r="A70" s="62" t="s">
        <v>775</v>
      </c>
      <c r="B70" s="31" t="s">
        <v>14</v>
      </c>
      <c r="C70" s="32" t="s">
        <v>727</v>
      </c>
      <c r="D70" s="32" t="s">
        <v>72</v>
      </c>
      <c r="E70" s="32">
        <v>0</v>
      </c>
      <c r="F70" s="32">
        <v>0</v>
      </c>
      <c r="G70" s="49">
        <v>19000</v>
      </c>
      <c r="H70" s="27">
        <v>0</v>
      </c>
      <c r="J70" s="25"/>
      <c r="K70" s="25"/>
      <c r="L70" s="27">
        <v>19000</v>
      </c>
      <c r="M70" s="27">
        <v>0</v>
      </c>
      <c r="N70" s="25"/>
      <c r="O70" s="2" t="b">
        <f t="shared" si="1"/>
        <v>1</v>
      </c>
      <c r="P70" s="12">
        <f t="shared" si="2"/>
        <v>23387.19000000009</v>
      </c>
      <c r="Q70" s="47">
        <f t="shared" si="4"/>
        <v>225320.38000000062</v>
      </c>
      <c r="R70" s="20" t="str">
        <f t="shared" si="3"/>
        <v>JAN.</v>
      </c>
      <c r="S70" s="25"/>
      <c r="T70" s="25">
        <v>1</v>
      </c>
      <c r="U70" s="25" t="s">
        <v>209</v>
      </c>
      <c r="V70" s="25"/>
      <c r="W70" s="23">
        <v>404.19254030756923</v>
      </c>
      <c r="X70" s="23" t="s">
        <v>719</v>
      </c>
      <c r="AE70" s="63" t="s">
        <v>163</v>
      </c>
      <c r="AF70" s="65">
        <v>480</v>
      </c>
      <c r="AG70"/>
      <c r="AH70" s="63" t="s">
        <v>163</v>
      </c>
      <c r="AI70" s="65">
        <v>1</v>
      </c>
    </row>
    <row r="71" spans="1:35" ht="14.25" thickTop="1" x14ac:dyDescent="0.25">
      <c r="A71" s="62" t="s">
        <v>777</v>
      </c>
      <c r="B71" s="35" t="s">
        <v>10</v>
      </c>
      <c r="C71" s="36" t="s">
        <v>18</v>
      </c>
      <c r="D71" s="36" t="s">
        <v>122</v>
      </c>
      <c r="E71" s="36">
        <v>0</v>
      </c>
      <c r="F71" s="36">
        <v>0</v>
      </c>
      <c r="G71" s="37">
        <v>0</v>
      </c>
      <c r="H71" s="37">
        <v>584</v>
      </c>
      <c r="J71" s="25"/>
      <c r="K71" s="25">
        <v>584</v>
      </c>
      <c r="L71" s="25"/>
      <c r="M71" s="27"/>
      <c r="N71" s="25"/>
      <c r="O71" s="2" t="b">
        <v>1</v>
      </c>
      <c r="P71" s="12">
        <f t="shared" si="2"/>
        <v>22803.19000000009</v>
      </c>
      <c r="Q71" s="47">
        <f t="shared" si="4"/>
        <v>225320.38000000062</v>
      </c>
      <c r="R71" s="20">
        <v>42038</v>
      </c>
      <c r="S71" s="25" t="s">
        <v>149</v>
      </c>
      <c r="T71" s="25">
        <v>1</v>
      </c>
      <c r="U71" s="25" t="s">
        <v>720</v>
      </c>
      <c r="V71" s="25"/>
      <c r="W71" s="23" t="s">
        <v>719</v>
      </c>
      <c r="X71" s="23">
        <v>584</v>
      </c>
      <c r="AC71" s="15" t="s">
        <v>168</v>
      </c>
      <c r="AE71" s="63" t="s">
        <v>166</v>
      </c>
      <c r="AF71" s="65">
        <v>2390.9637008623667</v>
      </c>
      <c r="AG71"/>
      <c r="AH71" s="63" t="s">
        <v>166</v>
      </c>
      <c r="AI71" s="65">
        <v>2</v>
      </c>
    </row>
    <row r="72" spans="1:35" x14ac:dyDescent="0.25">
      <c r="A72" s="62" t="s">
        <v>777</v>
      </c>
      <c r="B72" s="35" t="s">
        <v>10</v>
      </c>
      <c r="C72" s="36" t="s">
        <v>123</v>
      </c>
      <c r="D72" s="36" t="s">
        <v>124</v>
      </c>
      <c r="E72" s="36">
        <v>0</v>
      </c>
      <c r="F72" s="36">
        <v>0</v>
      </c>
      <c r="G72" s="37">
        <v>0</v>
      </c>
      <c r="H72" s="37">
        <v>100</v>
      </c>
      <c r="J72" s="25"/>
      <c r="K72" s="25">
        <v>100</v>
      </c>
      <c r="L72" s="25"/>
      <c r="M72" s="27"/>
      <c r="N72" s="25"/>
      <c r="O72" s="2" t="b">
        <v>1</v>
      </c>
      <c r="P72" s="12">
        <f t="shared" si="2"/>
        <v>22703.19000000009</v>
      </c>
      <c r="Q72" s="47">
        <f t="shared" si="4"/>
        <v>225320.38000000062</v>
      </c>
      <c r="R72" s="20">
        <v>42038</v>
      </c>
      <c r="S72" s="25" t="s">
        <v>210</v>
      </c>
      <c r="T72" s="25">
        <v>1</v>
      </c>
      <c r="U72" s="25" t="s">
        <v>211</v>
      </c>
      <c r="V72" s="25"/>
      <c r="W72" s="23" t="s">
        <v>719</v>
      </c>
      <c r="X72" s="23">
        <v>100</v>
      </c>
      <c r="AC72" s="16" t="s">
        <v>171</v>
      </c>
      <c r="AE72" s="63" t="s">
        <v>282</v>
      </c>
      <c r="AF72" s="65">
        <v>70.715359545725377</v>
      </c>
      <c r="AG72"/>
      <c r="AH72" s="63" t="s">
        <v>282</v>
      </c>
      <c r="AI72" s="65">
        <v>1</v>
      </c>
    </row>
    <row r="73" spans="1:35" x14ac:dyDescent="0.25">
      <c r="A73" s="62" t="s">
        <v>777</v>
      </c>
      <c r="B73" s="35" t="s">
        <v>14</v>
      </c>
      <c r="C73" s="36" t="s">
        <v>18</v>
      </c>
      <c r="D73" s="36" t="s">
        <v>125</v>
      </c>
      <c r="E73" s="36">
        <v>0</v>
      </c>
      <c r="F73" s="36">
        <v>0</v>
      </c>
      <c r="G73" s="37">
        <v>0</v>
      </c>
      <c r="H73" s="37">
        <v>1000</v>
      </c>
      <c r="J73" s="25"/>
      <c r="K73" s="25"/>
      <c r="L73" s="25"/>
      <c r="M73" s="27">
        <v>1000</v>
      </c>
      <c r="N73" s="25"/>
      <c r="O73" s="2" t="b">
        <v>1</v>
      </c>
      <c r="P73" s="12">
        <f t="shared" si="2"/>
        <v>22703.19000000009</v>
      </c>
      <c r="Q73" s="47">
        <f t="shared" si="4"/>
        <v>224320.38000000062</v>
      </c>
      <c r="R73" s="20">
        <v>42038</v>
      </c>
      <c r="S73" s="25" t="s">
        <v>161</v>
      </c>
      <c r="T73" s="25">
        <v>1</v>
      </c>
      <c r="U73" s="25" t="s">
        <v>212</v>
      </c>
      <c r="V73" s="25"/>
      <c r="W73" s="23" t="s">
        <v>719</v>
      </c>
      <c r="X73" s="23">
        <v>21.256063292054058</v>
      </c>
      <c r="AC73" s="16" t="s">
        <v>218</v>
      </c>
      <c r="AE73" s="63" t="s">
        <v>275</v>
      </c>
      <c r="AF73" s="65">
        <v>25000</v>
      </c>
      <c r="AG73"/>
      <c r="AH73" s="63" t="s">
        <v>275</v>
      </c>
      <c r="AI73" s="65">
        <v>2</v>
      </c>
    </row>
    <row r="74" spans="1:35" x14ac:dyDescent="0.25">
      <c r="A74" s="62" t="s">
        <v>777</v>
      </c>
      <c r="B74" s="35" t="s">
        <v>14</v>
      </c>
      <c r="C74" s="36" t="s">
        <v>18</v>
      </c>
      <c r="D74" s="36" t="s">
        <v>126</v>
      </c>
      <c r="E74" s="36">
        <v>0</v>
      </c>
      <c r="F74" s="36">
        <v>0</v>
      </c>
      <c r="G74" s="37">
        <v>0</v>
      </c>
      <c r="H74" s="37">
        <v>2010</v>
      </c>
      <c r="J74" s="25"/>
      <c r="K74" s="25"/>
      <c r="L74" s="25"/>
      <c r="M74" s="27">
        <v>2010</v>
      </c>
      <c r="N74" s="25"/>
      <c r="O74" s="2" t="b">
        <v>1</v>
      </c>
      <c r="P74" s="12">
        <f t="shared" ref="P74:P137" si="5">P73+J74-K74</f>
        <v>22703.19000000009</v>
      </c>
      <c r="Q74" s="47">
        <f t="shared" si="4"/>
        <v>222310.38000000062</v>
      </c>
      <c r="R74" s="20">
        <v>42038</v>
      </c>
      <c r="S74" s="25" t="s">
        <v>149</v>
      </c>
      <c r="T74" s="25">
        <v>1</v>
      </c>
      <c r="U74" s="25" t="s">
        <v>213</v>
      </c>
      <c r="V74" s="25"/>
      <c r="W74" s="23" t="s">
        <v>719</v>
      </c>
      <c r="X74" s="23">
        <v>42.724687217028659</v>
      </c>
      <c r="AC74" s="16" t="s">
        <v>153</v>
      </c>
      <c r="AE74" s="63" t="s">
        <v>289</v>
      </c>
      <c r="AF74" s="65">
        <v>205.5516328144713</v>
      </c>
      <c r="AG74"/>
      <c r="AH74" s="63" t="s">
        <v>289</v>
      </c>
      <c r="AI74" s="65">
        <v>1</v>
      </c>
    </row>
    <row r="75" spans="1:35" x14ac:dyDescent="0.25">
      <c r="A75" s="62" t="s">
        <v>777</v>
      </c>
      <c r="B75" s="35" t="s">
        <v>14</v>
      </c>
      <c r="C75" s="36" t="s">
        <v>16</v>
      </c>
      <c r="D75" s="36" t="s">
        <v>127</v>
      </c>
      <c r="E75" s="36">
        <v>0</v>
      </c>
      <c r="F75" s="36">
        <v>0</v>
      </c>
      <c r="G75" s="37">
        <v>0</v>
      </c>
      <c r="H75" s="37">
        <v>17315</v>
      </c>
      <c r="J75" s="25"/>
      <c r="K75" s="25"/>
      <c r="L75" s="25"/>
      <c r="M75" s="27">
        <v>17315</v>
      </c>
      <c r="N75" s="25"/>
      <c r="O75" s="2" t="b">
        <v>1</v>
      </c>
      <c r="P75" s="12">
        <f t="shared" si="5"/>
        <v>22703.19000000009</v>
      </c>
      <c r="Q75" s="47">
        <f t="shared" ref="Q75:Q138" si="6">Q74+L75-M75</f>
        <v>204995.38000000062</v>
      </c>
      <c r="R75" s="20">
        <v>42038</v>
      </c>
      <c r="S75" s="25" t="s">
        <v>153</v>
      </c>
      <c r="T75" s="25">
        <v>1</v>
      </c>
      <c r="U75" s="25" t="s">
        <v>214</v>
      </c>
      <c r="V75" s="25"/>
      <c r="W75" s="23" t="s">
        <v>719</v>
      </c>
      <c r="X75" s="23">
        <v>368.04873590191602</v>
      </c>
      <c r="AC75" s="16" t="s">
        <v>155</v>
      </c>
      <c r="AE75" s="63" t="s">
        <v>152</v>
      </c>
      <c r="AF75" s="65">
        <v>531.16034681271981</v>
      </c>
      <c r="AG75"/>
      <c r="AH75" s="63" t="s">
        <v>152</v>
      </c>
      <c r="AI75" s="65">
        <v>11</v>
      </c>
    </row>
    <row r="76" spans="1:35" x14ac:dyDescent="0.25">
      <c r="A76" s="62" t="s">
        <v>777</v>
      </c>
      <c r="B76" s="35" t="s">
        <v>14</v>
      </c>
      <c r="C76" s="36" t="s">
        <v>20</v>
      </c>
      <c r="D76" s="36" t="s">
        <v>128</v>
      </c>
      <c r="E76" s="36">
        <v>0</v>
      </c>
      <c r="F76" s="36">
        <v>0</v>
      </c>
      <c r="G76" s="37">
        <v>0</v>
      </c>
      <c r="H76" s="37">
        <v>4162</v>
      </c>
      <c r="J76" s="25"/>
      <c r="K76" s="25"/>
      <c r="L76" s="25"/>
      <c r="M76" s="27">
        <v>4162</v>
      </c>
      <c r="N76" s="25"/>
      <c r="O76" s="2" t="b">
        <v>1</v>
      </c>
      <c r="P76" s="12">
        <f t="shared" si="5"/>
        <v>22703.19000000009</v>
      </c>
      <c r="Q76" s="47">
        <f t="shared" si="6"/>
        <v>200833.38000000062</v>
      </c>
      <c r="R76" s="20">
        <v>42038</v>
      </c>
      <c r="S76" s="25" t="s">
        <v>164</v>
      </c>
      <c r="T76" s="25">
        <v>1</v>
      </c>
      <c r="U76" s="25" t="s">
        <v>215</v>
      </c>
      <c r="V76" s="25"/>
      <c r="W76" s="23" t="s">
        <v>719</v>
      </c>
      <c r="X76" s="23">
        <v>88.467735421528985</v>
      </c>
      <c r="AC76" s="16" t="s">
        <v>164</v>
      </c>
      <c r="AE76" s="63" t="s">
        <v>151</v>
      </c>
      <c r="AF76" s="65">
        <v>20.143805567747858</v>
      </c>
      <c r="AG76"/>
      <c r="AH76" s="63" t="s">
        <v>151</v>
      </c>
      <c r="AI76" s="65">
        <v>1</v>
      </c>
    </row>
    <row r="77" spans="1:35" x14ac:dyDescent="0.25">
      <c r="A77" s="62" t="s">
        <v>777</v>
      </c>
      <c r="B77" s="35" t="s">
        <v>14</v>
      </c>
      <c r="C77" s="36" t="s">
        <v>24</v>
      </c>
      <c r="D77" s="36" t="s">
        <v>129</v>
      </c>
      <c r="E77" s="36">
        <v>0</v>
      </c>
      <c r="F77" s="36">
        <v>0</v>
      </c>
      <c r="G77" s="37">
        <v>0</v>
      </c>
      <c r="H77" s="37">
        <v>3000</v>
      </c>
      <c r="J77" s="25"/>
      <c r="K77" s="25"/>
      <c r="L77" s="25"/>
      <c r="M77" s="27">
        <v>3000</v>
      </c>
      <c r="N77" s="25"/>
      <c r="O77" s="2" t="b">
        <v>1</v>
      </c>
      <c r="P77" s="12">
        <f t="shared" si="5"/>
        <v>22703.19000000009</v>
      </c>
      <c r="Q77" s="47">
        <f t="shared" si="6"/>
        <v>197833.38000000062</v>
      </c>
      <c r="R77" s="20">
        <v>42038</v>
      </c>
      <c r="S77" s="25" t="s">
        <v>156</v>
      </c>
      <c r="T77" s="25">
        <v>1</v>
      </c>
      <c r="U77" s="25" t="s">
        <v>216</v>
      </c>
      <c r="V77" s="25"/>
      <c r="W77" s="23" t="s">
        <v>719</v>
      </c>
      <c r="X77" s="23">
        <v>63.768189876162175</v>
      </c>
      <c r="AC77" s="16" t="s">
        <v>156</v>
      </c>
      <c r="AE77" s="63" t="s">
        <v>155</v>
      </c>
      <c r="AF77" s="65">
        <v>33.396309230739874</v>
      </c>
      <c r="AG77"/>
      <c r="AH77" s="63" t="s">
        <v>155</v>
      </c>
      <c r="AI77" s="65">
        <v>10</v>
      </c>
    </row>
    <row r="78" spans="1:35" x14ac:dyDescent="0.25">
      <c r="A78" s="62" t="s">
        <v>777</v>
      </c>
      <c r="B78" s="35" t="s">
        <v>14</v>
      </c>
      <c r="C78" s="36" t="s">
        <v>16</v>
      </c>
      <c r="D78" s="36" t="s">
        <v>23</v>
      </c>
      <c r="E78" s="36">
        <v>0</v>
      </c>
      <c r="F78" s="36">
        <v>0</v>
      </c>
      <c r="G78" s="37">
        <v>0</v>
      </c>
      <c r="H78" s="37">
        <v>500</v>
      </c>
      <c r="J78" s="25"/>
      <c r="K78" s="25"/>
      <c r="L78" s="27"/>
      <c r="M78" s="27">
        <v>500</v>
      </c>
      <c r="N78" s="25"/>
      <c r="O78" s="2" t="b">
        <v>1</v>
      </c>
      <c r="P78" s="12">
        <f t="shared" si="5"/>
        <v>22703.19000000009</v>
      </c>
      <c r="Q78" s="47">
        <f t="shared" si="6"/>
        <v>197333.38000000062</v>
      </c>
      <c r="R78" s="20">
        <v>42038</v>
      </c>
      <c r="S78" s="25" t="s">
        <v>155</v>
      </c>
      <c r="T78" s="25">
        <v>1</v>
      </c>
      <c r="U78" s="25" t="s">
        <v>217</v>
      </c>
      <c r="V78" s="25"/>
      <c r="W78" s="23" t="s">
        <v>719</v>
      </c>
      <c r="X78" s="23">
        <v>10.628031646027029</v>
      </c>
      <c r="AC78" s="16" t="s">
        <v>219</v>
      </c>
      <c r="AE78" s="63" t="s">
        <v>286</v>
      </c>
      <c r="AF78" s="65">
        <v>109.0309981361679</v>
      </c>
      <c r="AG78"/>
      <c r="AH78" s="63" t="s">
        <v>286</v>
      </c>
      <c r="AI78" s="65">
        <v>1</v>
      </c>
    </row>
    <row r="79" spans="1:35" x14ac:dyDescent="0.25">
      <c r="A79" s="62" t="s">
        <v>777</v>
      </c>
      <c r="B79" s="35" t="s">
        <v>14</v>
      </c>
      <c r="C79" s="36" t="s">
        <v>11</v>
      </c>
      <c r="D79" s="36" t="s">
        <v>130</v>
      </c>
      <c r="E79" s="36">
        <v>0</v>
      </c>
      <c r="F79" s="36">
        <v>0</v>
      </c>
      <c r="G79" s="37">
        <v>0</v>
      </c>
      <c r="H79" s="37">
        <v>4500</v>
      </c>
      <c r="J79" s="25"/>
      <c r="K79" s="25"/>
      <c r="L79" s="27"/>
      <c r="M79" s="27">
        <v>4500</v>
      </c>
      <c r="N79" s="25"/>
      <c r="O79" s="2" t="b">
        <v>1</v>
      </c>
      <c r="P79" s="12">
        <f t="shared" si="5"/>
        <v>22703.19000000009</v>
      </c>
      <c r="Q79" s="47">
        <f t="shared" si="6"/>
        <v>192833.38000000062</v>
      </c>
      <c r="R79" s="20">
        <v>42038</v>
      </c>
      <c r="S79" s="25" t="s">
        <v>152</v>
      </c>
      <c r="T79" s="25">
        <v>1</v>
      </c>
      <c r="U79" s="25" t="s">
        <v>223</v>
      </c>
      <c r="V79" s="25"/>
      <c r="W79" s="23" t="s">
        <v>719</v>
      </c>
      <c r="X79" s="23">
        <v>95.652284814243259</v>
      </c>
      <c r="AC79" s="16" t="s">
        <v>356</v>
      </c>
      <c r="AE79" s="63" t="s">
        <v>798</v>
      </c>
      <c r="AF79" s="65">
        <v>0</v>
      </c>
      <c r="AG79"/>
      <c r="AH79" s="63" t="s">
        <v>798</v>
      </c>
      <c r="AI79" s="65">
        <v>2</v>
      </c>
    </row>
    <row r="80" spans="1:35" x14ac:dyDescent="0.25">
      <c r="A80" s="62" t="s">
        <v>777</v>
      </c>
      <c r="B80" s="35" t="s">
        <v>14</v>
      </c>
      <c r="C80" s="36" t="s">
        <v>20</v>
      </c>
      <c r="D80" s="36" t="s">
        <v>131</v>
      </c>
      <c r="E80" s="36">
        <v>0</v>
      </c>
      <c r="F80" s="36">
        <v>0</v>
      </c>
      <c r="G80" s="37">
        <v>0</v>
      </c>
      <c r="H80" s="37">
        <v>700</v>
      </c>
      <c r="J80" s="25"/>
      <c r="K80" s="25"/>
      <c r="L80" s="27"/>
      <c r="M80" s="27">
        <v>700</v>
      </c>
      <c r="N80" s="25"/>
      <c r="O80" s="2" t="b">
        <v>1</v>
      </c>
      <c r="P80" s="12">
        <f t="shared" si="5"/>
        <v>22703.19000000009</v>
      </c>
      <c r="Q80" s="47">
        <f t="shared" si="6"/>
        <v>192133.38000000062</v>
      </c>
      <c r="R80" s="20">
        <v>42038</v>
      </c>
      <c r="S80" s="25" t="s">
        <v>164</v>
      </c>
      <c r="T80" s="25">
        <v>2</v>
      </c>
      <c r="U80" s="25" t="s">
        <v>177</v>
      </c>
      <c r="V80" s="25"/>
      <c r="W80" s="23" t="s">
        <v>719</v>
      </c>
      <c r="X80" s="23">
        <v>14.87924430443784</v>
      </c>
      <c r="AC80" s="16" t="s">
        <v>161</v>
      </c>
      <c r="AE80" s="60" t="s">
        <v>780</v>
      </c>
      <c r="AF80" s="65">
        <v>36318.02809799002</v>
      </c>
      <c r="AG80"/>
      <c r="AH80" s="52" t="s">
        <v>780</v>
      </c>
      <c r="AI80" s="65">
        <v>134</v>
      </c>
    </row>
    <row r="81" spans="1:35" x14ac:dyDescent="0.25">
      <c r="A81" s="62" t="s">
        <v>777</v>
      </c>
      <c r="B81" s="35" t="s">
        <v>14</v>
      </c>
      <c r="C81" s="36" t="s">
        <v>132</v>
      </c>
      <c r="D81" s="36" t="s">
        <v>133</v>
      </c>
      <c r="E81" s="36">
        <v>0</v>
      </c>
      <c r="F81" s="36">
        <v>0</v>
      </c>
      <c r="G81" s="37">
        <v>150000</v>
      </c>
      <c r="H81" s="37">
        <v>0</v>
      </c>
      <c r="J81" s="25"/>
      <c r="K81" s="25"/>
      <c r="L81" s="27">
        <v>150000</v>
      </c>
      <c r="M81" s="27">
        <v>0</v>
      </c>
      <c r="N81" s="25"/>
      <c r="O81" s="2" t="b">
        <v>1</v>
      </c>
      <c r="P81" s="12">
        <f t="shared" si="5"/>
        <v>22703.19000000009</v>
      </c>
      <c r="Q81" s="47">
        <f t="shared" si="6"/>
        <v>342133.38000000059</v>
      </c>
      <c r="R81" s="20">
        <v>42048</v>
      </c>
      <c r="S81" s="25"/>
      <c r="T81" s="25"/>
      <c r="U81" s="25"/>
      <c r="V81" s="25"/>
      <c r="W81" s="23">
        <v>3188.4094938081089</v>
      </c>
      <c r="X81" s="23" t="s">
        <v>719</v>
      </c>
      <c r="AC81" s="16" t="s">
        <v>167</v>
      </c>
      <c r="AE81" s="63" t="s">
        <v>356</v>
      </c>
      <c r="AF81" s="65">
        <v>275.19342922765907</v>
      </c>
      <c r="AG81"/>
      <c r="AH81" s="63" t="s">
        <v>356</v>
      </c>
      <c r="AI81" s="65">
        <v>10</v>
      </c>
    </row>
    <row r="82" spans="1:35" x14ac:dyDescent="0.25">
      <c r="A82" s="62" t="s">
        <v>777</v>
      </c>
      <c r="B82" s="35" t="s">
        <v>14</v>
      </c>
      <c r="C82" s="36" t="s">
        <v>55</v>
      </c>
      <c r="D82" s="36" t="s">
        <v>134</v>
      </c>
      <c r="E82" s="36">
        <v>0</v>
      </c>
      <c r="F82" s="36">
        <v>0</v>
      </c>
      <c r="G82" s="37">
        <v>0</v>
      </c>
      <c r="H82" s="37">
        <v>10071</v>
      </c>
      <c r="J82" s="25"/>
      <c r="K82" s="25"/>
      <c r="L82" s="27"/>
      <c r="M82" s="27">
        <v>10071</v>
      </c>
      <c r="N82" s="25"/>
      <c r="O82" s="2" t="b">
        <v>1</v>
      </c>
      <c r="P82" s="12">
        <f t="shared" si="5"/>
        <v>22703.19000000009</v>
      </c>
      <c r="Q82" s="47">
        <f t="shared" si="6"/>
        <v>332062.38000000059</v>
      </c>
      <c r="R82" s="20">
        <v>42048</v>
      </c>
      <c r="S82" s="25" t="s">
        <v>218</v>
      </c>
      <c r="T82" s="25">
        <v>1</v>
      </c>
      <c r="U82" s="25" t="s">
        <v>231</v>
      </c>
      <c r="V82" s="25"/>
      <c r="W82" s="23" t="s">
        <v>719</v>
      </c>
      <c r="X82" s="23">
        <v>214.06981341427641</v>
      </c>
      <c r="AC82" s="16" t="s">
        <v>220</v>
      </c>
      <c r="AE82" s="63" t="s">
        <v>159</v>
      </c>
      <c r="AF82" s="65">
        <v>57.545546311878823</v>
      </c>
      <c r="AG82"/>
      <c r="AH82" s="63" t="s">
        <v>159</v>
      </c>
      <c r="AI82" s="65">
        <v>6</v>
      </c>
    </row>
    <row r="83" spans="1:35" x14ac:dyDescent="0.25">
      <c r="A83" s="62" t="s">
        <v>777</v>
      </c>
      <c r="B83" s="35" t="s">
        <v>14</v>
      </c>
      <c r="C83" s="36" t="s">
        <v>24</v>
      </c>
      <c r="D83" s="36" t="s">
        <v>135</v>
      </c>
      <c r="E83" s="36">
        <v>0</v>
      </c>
      <c r="F83" s="36">
        <v>0</v>
      </c>
      <c r="G83" s="37">
        <v>0</v>
      </c>
      <c r="H83" s="37">
        <v>5142</v>
      </c>
      <c r="J83" s="25"/>
      <c r="K83" s="25"/>
      <c r="L83" s="27"/>
      <c r="M83" s="27">
        <v>5142</v>
      </c>
      <c r="N83" s="25"/>
      <c r="O83" s="2" t="b">
        <v>1</v>
      </c>
      <c r="P83" s="12">
        <f t="shared" si="5"/>
        <v>22703.19000000009</v>
      </c>
      <c r="Q83" s="47">
        <f t="shared" si="6"/>
        <v>326920.38000000059</v>
      </c>
      <c r="R83" s="20">
        <v>42048</v>
      </c>
      <c r="S83" s="25" t="s">
        <v>165</v>
      </c>
      <c r="T83" s="25">
        <v>1</v>
      </c>
      <c r="U83" s="25" t="s">
        <v>197</v>
      </c>
      <c r="V83" s="25"/>
      <c r="W83" s="23" t="s">
        <v>719</v>
      </c>
      <c r="X83" s="23">
        <v>109.29867744774197</v>
      </c>
      <c r="AC83" s="16" t="s">
        <v>162</v>
      </c>
      <c r="AE83" s="63" t="s">
        <v>371</v>
      </c>
      <c r="AF83" s="65">
        <v>139.74535081870044</v>
      </c>
      <c r="AG83"/>
      <c r="AH83" s="63" t="s">
        <v>371</v>
      </c>
      <c r="AI83" s="65">
        <v>3</v>
      </c>
    </row>
    <row r="84" spans="1:35" x14ac:dyDescent="0.25">
      <c r="A84" s="62" t="s">
        <v>777</v>
      </c>
      <c r="B84" s="35" t="s">
        <v>14</v>
      </c>
      <c r="C84" s="36" t="s">
        <v>24</v>
      </c>
      <c r="D84" s="36" t="s">
        <v>136</v>
      </c>
      <c r="E84" s="36">
        <v>0</v>
      </c>
      <c r="F84" s="36">
        <v>0</v>
      </c>
      <c r="G84" s="37">
        <v>0</v>
      </c>
      <c r="H84" s="37">
        <v>7200</v>
      </c>
      <c r="J84" s="25"/>
      <c r="K84" s="25"/>
      <c r="L84" s="27"/>
      <c r="M84" s="27">
        <v>7200</v>
      </c>
      <c r="N84" s="25"/>
      <c r="O84" s="2" t="b">
        <v>1</v>
      </c>
      <c r="P84" s="12">
        <f t="shared" si="5"/>
        <v>22703.19000000009</v>
      </c>
      <c r="Q84" s="47">
        <f t="shared" si="6"/>
        <v>319720.38000000059</v>
      </c>
      <c r="R84" s="20">
        <v>42048</v>
      </c>
      <c r="S84" s="25" t="s">
        <v>157</v>
      </c>
      <c r="T84" s="25">
        <v>1</v>
      </c>
      <c r="U84" s="25" t="s">
        <v>158</v>
      </c>
      <c r="V84" s="25"/>
      <c r="W84" s="23" t="s">
        <v>719</v>
      </c>
      <c r="X84" s="23">
        <v>153.04365570278921</v>
      </c>
      <c r="AC84" s="16" t="s">
        <v>149</v>
      </c>
      <c r="AE84" s="63" t="s">
        <v>347</v>
      </c>
      <c r="AF84" s="65">
        <v>4233.7450650409082</v>
      </c>
      <c r="AG84"/>
      <c r="AH84" s="63" t="s">
        <v>347</v>
      </c>
      <c r="AI84" s="65">
        <v>3</v>
      </c>
    </row>
    <row r="85" spans="1:35" x14ac:dyDescent="0.25">
      <c r="A85" s="62" t="s">
        <v>777</v>
      </c>
      <c r="B85" s="35" t="s">
        <v>14</v>
      </c>
      <c r="C85" s="36" t="s">
        <v>11</v>
      </c>
      <c r="D85" s="36" t="s">
        <v>26</v>
      </c>
      <c r="E85" s="36">
        <v>0</v>
      </c>
      <c r="F85" s="36">
        <v>0</v>
      </c>
      <c r="G85" s="37">
        <v>0</v>
      </c>
      <c r="H85" s="37">
        <v>9000</v>
      </c>
      <c r="J85" s="25"/>
      <c r="K85" s="25"/>
      <c r="L85" s="27"/>
      <c r="M85" s="27">
        <v>9000</v>
      </c>
      <c r="N85" s="25"/>
      <c r="O85" s="2" t="b">
        <v>1</v>
      </c>
      <c r="P85" s="12">
        <f t="shared" si="5"/>
        <v>22703.19000000009</v>
      </c>
      <c r="Q85" s="47">
        <f t="shared" si="6"/>
        <v>310720.38000000059</v>
      </c>
      <c r="R85" s="20">
        <v>42048</v>
      </c>
      <c r="S85" s="25" t="s">
        <v>152</v>
      </c>
      <c r="T85" s="25"/>
      <c r="U85" s="25" t="s">
        <v>175</v>
      </c>
      <c r="V85" s="25"/>
      <c r="W85" s="23" t="s">
        <v>719</v>
      </c>
      <c r="X85" s="23">
        <v>191.30456962848652</v>
      </c>
      <c r="AC85" s="16" t="s">
        <v>221</v>
      </c>
      <c r="AE85" s="63" t="s">
        <v>222</v>
      </c>
      <c r="AF85" s="65">
        <v>509.86833052847726</v>
      </c>
      <c r="AG85"/>
      <c r="AH85" s="63" t="s">
        <v>222</v>
      </c>
      <c r="AI85" s="65">
        <v>6</v>
      </c>
    </row>
    <row r="86" spans="1:35" x14ac:dyDescent="0.25">
      <c r="A86" s="62" t="s">
        <v>777</v>
      </c>
      <c r="B86" s="35" t="s">
        <v>14</v>
      </c>
      <c r="C86" s="36" t="s">
        <v>16</v>
      </c>
      <c r="D86" s="36" t="s">
        <v>23</v>
      </c>
      <c r="E86" s="36">
        <v>0</v>
      </c>
      <c r="F86" s="36">
        <v>0</v>
      </c>
      <c r="G86" s="37">
        <v>0</v>
      </c>
      <c r="H86" s="37">
        <v>525</v>
      </c>
      <c r="J86" s="25"/>
      <c r="K86" s="25"/>
      <c r="L86" s="27"/>
      <c r="M86" s="27">
        <v>525</v>
      </c>
      <c r="N86" s="25"/>
      <c r="O86" s="2" t="b">
        <v>1</v>
      </c>
      <c r="P86" s="12">
        <f t="shared" si="5"/>
        <v>22703.19000000009</v>
      </c>
      <c r="Q86" s="47">
        <f t="shared" si="6"/>
        <v>310195.38000000059</v>
      </c>
      <c r="R86" s="20">
        <v>42048</v>
      </c>
      <c r="S86" s="25" t="s">
        <v>155</v>
      </c>
      <c r="T86" s="25"/>
      <c r="U86" s="25" t="s">
        <v>235</v>
      </c>
      <c r="V86" s="25"/>
      <c r="W86" s="23" t="s">
        <v>719</v>
      </c>
      <c r="X86" s="23">
        <v>11.15943322832838</v>
      </c>
      <c r="AC86" s="16" t="s">
        <v>159</v>
      </c>
      <c r="AE86" s="63" t="s">
        <v>164</v>
      </c>
      <c r="AF86" s="65">
        <v>15.876543993903407</v>
      </c>
      <c r="AG86"/>
      <c r="AH86" s="63" t="s">
        <v>164</v>
      </c>
      <c r="AI86" s="65">
        <v>1</v>
      </c>
    </row>
    <row r="87" spans="1:35" x14ac:dyDescent="0.25">
      <c r="A87" s="62" t="s">
        <v>777</v>
      </c>
      <c r="B87" s="35" t="s">
        <v>14</v>
      </c>
      <c r="C87" s="36" t="s">
        <v>16</v>
      </c>
      <c r="D87" s="36" t="s">
        <v>137</v>
      </c>
      <c r="E87" s="36">
        <v>0</v>
      </c>
      <c r="F87" s="36">
        <v>0</v>
      </c>
      <c r="G87" s="37">
        <v>0</v>
      </c>
      <c r="H87" s="37">
        <v>17600</v>
      </c>
      <c r="J87" s="25"/>
      <c r="K87" s="25"/>
      <c r="L87" s="27"/>
      <c r="M87" s="27">
        <v>17600</v>
      </c>
      <c r="N87" s="25"/>
      <c r="O87" s="2" t="b">
        <v>1</v>
      </c>
      <c r="P87" s="12">
        <f t="shared" si="5"/>
        <v>22703.19000000009</v>
      </c>
      <c r="Q87" s="47">
        <f t="shared" si="6"/>
        <v>292595.38000000059</v>
      </c>
      <c r="R87" s="20">
        <v>42048</v>
      </c>
      <c r="S87" s="25" t="s">
        <v>153</v>
      </c>
      <c r="T87" s="25">
        <v>2</v>
      </c>
      <c r="U87" s="25" t="s">
        <v>232</v>
      </c>
      <c r="V87" s="25"/>
      <c r="W87" s="23" t="s">
        <v>719</v>
      </c>
      <c r="X87" s="23">
        <v>374.10671394015139</v>
      </c>
      <c r="AC87" s="16" t="s">
        <v>163</v>
      </c>
      <c r="AE87" s="63" t="s">
        <v>167</v>
      </c>
      <c r="AF87" s="65">
        <v>41.808232517278974</v>
      </c>
      <c r="AG87"/>
      <c r="AH87" s="63" t="s">
        <v>167</v>
      </c>
      <c r="AI87" s="65">
        <v>3</v>
      </c>
    </row>
    <row r="88" spans="1:35" x14ac:dyDescent="0.25">
      <c r="A88" s="62" t="s">
        <v>777</v>
      </c>
      <c r="B88" s="35" t="s">
        <v>14</v>
      </c>
      <c r="C88" s="36" t="s">
        <v>18</v>
      </c>
      <c r="D88" s="36" t="s">
        <v>138</v>
      </c>
      <c r="E88" s="36">
        <v>0</v>
      </c>
      <c r="F88" s="36">
        <v>0</v>
      </c>
      <c r="G88" s="37">
        <v>0</v>
      </c>
      <c r="H88" s="37">
        <v>670</v>
      </c>
      <c r="J88" s="25"/>
      <c r="K88" s="25"/>
      <c r="L88" s="27"/>
      <c r="M88" s="27">
        <v>670</v>
      </c>
      <c r="N88" s="25"/>
      <c r="O88" s="2" t="b">
        <v>1</v>
      </c>
      <c r="P88" s="12">
        <f t="shared" si="5"/>
        <v>22703.19000000009</v>
      </c>
      <c r="Q88" s="47">
        <f t="shared" si="6"/>
        <v>291925.38000000059</v>
      </c>
      <c r="R88" s="20">
        <v>42048</v>
      </c>
      <c r="S88" s="25" t="s">
        <v>167</v>
      </c>
      <c r="T88" s="25">
        <v>1</v>
      </c>
      <c r="U88" s="25" t="s">
        <v>233</v>
      </c>
      <c r="V88" s="25"/>
      <c r="W88" s="23" t="s">
        <v>719</v>
      </c>
      <c r="X88" s="23">
        <v>14.24156240567622</v>
      </c>
      <c r="AC88" s="16" t="s">
        <v>166</v>
      </c>
      <c r="AE88" s="63" t="s">
        <v>346</v>
      </c>
      <c r="AF88" s="65">
        <v>0</v>
      </c>
      <c r="AG88"/>
      <c r="AH88" s="63" t="s">
        <v>346</v>
      </c>
      <c r="AI88" s="65">
        <v>2</v>
      </c>
    </row>
    <row r="89" spans="1:35" x14ac:dyDescent="0.25">
      <c r="A89" s="62" t="s">
        <v>777</v>
      </c>
      <c r="B89" s="35" t="s">
        <v>14</v>
      </c>
      <c r="C89" s="36" t="s">
        <v>16</v>
      </c>
      <c r="D89" s="36" t="s">
        <v>139</v>
      </c>
      <c r="E89" s="36">
        <v>0</v>
      </c>
      <c r="F89" s="36">
        <v>0</v>
      </c>
      <c r="G89" s="37">
        <v>0</v>
      </c>
      <c r="H89" s="37">
        <v>725</v>
      </c>
      <c r="J89" s="25"/>
      <c r="K89" s="25"/>
      <c r="L89" s="27"/>
      <c r="M89" s="27">
        <v>725</v>
      </c>
      <c r="N89" s="25"/>
      <c r="O89" s="2" t="b">
        <v>1</v>
      </c>
      <c r="P89" s="12">
        <f t="shared" si="5"/>
        <v>22703.19000000009</v>
      </c>
      <c r="Q89" s="47">
        <f t="shared" si="6"/>
        <v>291200.38000000059</v>
      </c>
      <c r="R89" s="20">
        <v>42048</v>
      </c>
      <c r="S89" s="25" t="s">
        <v>153</v>
      </c>
      <c r="T89" s="25">
        <v>4</v>
      </c>
      <c r="U89" s="25" t="s">
        <v>186</v>
      </c>
      <c r="V89" s="25"/>
      <c r="W89" s="23" t="s">
        <v>719</v>
      </c>
      <c r="X89" s="23">
        <v>15.410645886739193</v>
      </c>
      <c r="AC89" s="16" t="s">
        <v>222</v>
      </c>
      <c r="AE89" s="63" t="s">
        <v>273</v>
      </c>
      <c r="AF89" s="65">
        <v>163.09656114057094</v>
      </c>
      <c r="AG89"/>
      <c r="AH89" s="63" t="s">
        <v>273</v>
      </c>
      <c r="AI89" s="65">
        <v>1</v>
      </c>
    </row>
    <row r="90" spans="1:35" x14ac:dyDescent="0.25">
      <c r="A90" s="62" t="s">
        <v>777</v>
      </c>
      <c r="B90" s="35" t="s">
        <v>14</v>
      </c>
      <c r="C90" s="36" t="s">
        <v>29</v>
      </c>
      <c r="D90" s="36" t="s">
        <v>140</v>
      </c>
      <c r="E90" s="36">
        <v>0</v>
      </c>
      <c r="F90" s="36">
        <v>0</v>
      </c>
      <c r="G90" s="37">
        <v>0</v>
      </c>
      <c r="H90" s="37">
        <v>5720</v>
      </c>
      <c r="J90" s="25"/>
      <c r="K90" s="25"/>
      <c r="L90" s="27"/>
      <c r="M90" s="27">
        <v>5720</v>
      </c>
      <c r="N90" s="25"/>
      <c r="O90" s="2" t="b">
        <v>1</v>
      </c>
      <c r="P90" s="12">
        <f t="shared" si="5"/>
        <v>22703.19000000009</v>
      </c>
      <c r="Q90" s="47">
        <f t="shared" si="6"/>
        <v>285480.38000000059</v>
      </c>
      <c r="R90" s="20">
        <v>42048</v>
      </c>
      <c r="S90" s="25" t="s">
        <v>160</v>
      </c>
      <c r="T90" s="25">
        <v>1</v>
      </c>
      <c r="U90" s="25" t="s">
        <v>185</v>
      </c>
      <c r="V90" s="25"/>
      <c r="W90" s="23" t="s">
        <v>719</v>
      </c>
      <c r="X90" s="23">
        <v>121.58468203054922</v>
      </c>
      <c r="AC90" s="16" t="s">
        <v>152</v>
      </c>
      <c r="AE90" s="63" t="s">
        <v>153</v>
      </c>
      <c r="AF90" s="65">
        <v>1433.2285481429735</v>
      </c>
      <c r="AG90"/>
      <c r="AH90" s="63" t="s">
        <v>153</v>
      </c>
      <c r="AI90" s="65">
        <v>30</v>
      </c>
    </row>
    <row r="91" spans="1:35" x14ac:dyDescent="0.25">
      <c r="A91" s="62" t="s">
        <v>777</v>
      </c>
      <c r="B91" s="35" t="s">
        <v>14</v>
      </c>
      <c r="C91" s="36" t="s">
        <v>16</v>
      </c>
      <c r="D91" s="36" t="s">
        <v>141</v>
      </c>
      <c r="E91" s="36">
        <v>0</v>
      </c>
      <c r="F91" s="36">
        <v>0</v>
      </c>
      <c r="G91" s="37">
        <v>0</v>
      </c>
      <c r="H91" s="37">
        <v>1700</v>
      </c>
      <c r="J91" s="25"/>
      <c r="K91" s="25"/>
      <c r="L91" s="27"/>
      <c r="M91" s="27">
        <v>1700</v>
      </c>
      <c r="N91" s="25"/>
      <c r="O91" s="2" t="b">
        <v>1</v>
      </c>
      <c r="P91" s="12">
        <f t="shared" si="5"/>
        <v>22703.19000000009</v>
      </c>
      <c r="Q91" s="47">
        <f t="shared" si="6"/>
        <v>283780.38000000059</v>
      </c>
      <c r="R91" s="20">
        <v>42048</v>
      </c>
      <c r="S91" s="25" t="s">
        <v>210</v>
      </c>
      <c r="T91" s="25">
        <v>1</v>
      </c>
      <c r="U91" s="25" t="s">
        <v>234</v>
      </c>
      <c r="V91" s="25"/>
      <c r="W91" s="23" t="s">
        <v>719</v>
      </c>
      <c r="X91" s="23">
        <v>36.135307596491899</v>
      </c>
      <c r="AC91" s="16" t="s">
        <v>151</v>
      </c>
      <c r="AE91" s="63" t="s">
        <v>156</v>
      </c>
      <c r="AF91" s="65">
        <v>63.50617597561363</v>
      </c>
      <c r="AG91"/>
      <c r="AH91" s="63" t="s">
        <v>156</v>
      </c>
      <c r="AI91" s="65">
        <v>1</v>
      </c>
    </row>
    <row r="92" spans="1:35" x14ac:dyDescent="0.25">
      <c r="A92" s="62" t="s">
        <v>777</v>
      </c>
      <c r="B92" s="35" t="s">
        <v>8</v>
      </c>
      <c r="C92" s="36" t="s">
        <v>29</v>
      </c>
      <c r="D92" s="36" t="s">
        <v>142</v>
      </c>
      <c r="E92" s="36">
        <v>0</v>
      </c>
      <c r="F92" s="36">
        <v>0</v>
      </c>
      <c r="G92" s="37">
        <v>0</v>
      </c>
      <c r="H92" s="37">
        <v>13.53</v>
      </c>
      <c r="J92" s="25"/>
      <c r="K92" s="25">
        <v>13.53</v>
      </c>
      <c r="L92" s="27"/>
      <c r="M92" s="27"/>
      <c r="N92" s="25"/>
      <c r="O92" s="2" t="b">
        <v>1</v>
      </c>
      <c r="P92" s="12">
        <f t="shared" si="5"/>
        <v>22689.660000000091</v>
      </c>
      <c r="Q92" s="47">
        <f t="shared" si="6"/>
        <v>283780.38000000059</v>
      </c>
      <c r="R92" s="20">
        <v>42061</v>
      </c>
      <c r="S92" s="25" t="s">
        <v>159</v>
      </c>
      <c r="T92" s="25">
        <v>1</v>
      </c>
      <c r="U92" s="25" t="s">
        <v>203</v>
      </c>
      <c r="V92" s="25"/>
      <c r="W92" s="23" t="s">
        <v>719</v>
      </c>
      <c r="X92" s="23">
        <v>13.53</v>
      </c>
      <c r="AC92" s="16" t="s">
        <v>173</v>
      </c>
      <c r="AE92" s="63" t="s">
        <v>154</v>
      </c>
      <c r="AF92" s="65">
        <v>32.599837000814993</v>
      </c>
      <c r="AG92"/>
      <c r="AH92" s="63" t="s">
        <v>154</v>
      </c>
      <c r="AI92" s="65">
        <v>1</v>
      </c>
    </row>
    <row r="93" spans="1:35" x14ac:dyDescent="0.25">
      <c r="A93" s="62" t="s">
        <v>777</v>
      </c>
      <c r="B93" s="35" t="s">
        <v>10</v>
      </c>
      <c r="C93" s="36" t="s">
        <v>123</v>
      </c>
      <c r="D93" s="36" t="s">
        <v>143</v>
      </c>
      <c r="E93" s="36">
        <v>0</v>
      </c>
      <c r="F93" s="36">
        <v>0</v>
      </c>
      <c r="G93" s="37">
        <v>0</v>
      </c>
      <c r="H93" s="37">
        <v>1021</v>
      </c>
      <c r="J93" s="27"/>
      <c r="K93" s="27">
        <v>1021</v>
      </c>
      <c r="L93" s="27"/>
      <c r="M93" s="27"/>
      <c r="N93" s="25"/>
      <c r="O93" s="2" t="b">
        <v>1</v>
      </c>
      <c r="P93" s="12">
        <f t="shared" si="5"/>
        <v>21668.660000000091</v>
      </c>
      <c r="Q93" s="47">
        <f t="shared" si="6"/>
        <v>283780.38000000059</v>
      </c>
      <c r="R93" s="20">
        <v>42061</v>
      </c>
      <c r="S93" s="25" t="s">
        <v>210</v>
      </c>
      <c r="T93" s="25">
        <v>2</v>
      </c>
      <c r="U93" s="25" t="s">
        <v>224</v>
      </c>
      <c r="V93" s="25"/>
      <c r="W93" s="23" t="s">
        <v>719</v>
      </c>
      <c r="X93" s="23">
        <v>1021</v>
      </c>
      <c r="AC93" s="16" t="s">
        <v>174</v>
      </c>
      <c r="AE93" s="63" t="s">
        <v>161</v>
      </c>
      <c r="AF93" s="65">
        <v>401.95853046708794</v>
      </c>
      <c r="AG93"/>
      <c r="AH93" s="63" t="s">
        <v>161</v>
      </c>
      <c r="AI93" s="65">
        <v>6</v>
      </c>
    </row>
    <row r="94" spans="1:35" x14ac:dyDescent="0.25">
      <c r="A94" s="62" t="s">
        <v>777</v>
      </c>
      <c r="B94" s="35" t="s">
        <v>13</v>
      </c>
      <c r="C94" s="36" t="s">
        <v>29</v>
      </c>
      <c r="D94" s="36" t="s">
        <v>142</v>
      </c>
      <c r="E94" s="36">
        <v>0</v>
      </c>
      <c r="F94" s="36">
        <v>0</v>
      </c>
      <c r="G94" s="37">
        <v>0</v>
      </c>
      <c r="H94" s="37">
        <v>605</v>
      </c>
      <c r="J94" s="25"/>
      <c r="K94" s="25"/>
      <c r="L94" s="27"/>
      <c r="M94" s="27">
        <v>605</v>
      </c>
      <c r="N94" s="25"/>
      <c r="O94" s="2" t="b">
        <v>1</v>
      </c>
      <c r="P94" s="12">
        <f t="shared" si="5"/>
        <v>21668.660000000091</v>
      </c>
      <c r="Q94" s="47">
        <f t="shared" si="6"/>
        <v>283175.38000000059</v>
      </c>
      <c r="R94" s="20">
        <v>42061</v>
      </c>
      <c r="S94" s="25" t="s">
        <v>159</v>
      </c>
      <c r="T94" s="25">
        <v>2</v>
      </c>
      <c r="U94" s="25" t="s">
        <v>203</v>
      </c>
      <c r="V94" s="25"/>
      <c r="W94" s="23" t="s">
        <v>719</v>
      </c>
      <c r="X94" s="23">
        <v>12.859918291692706</v>
      </c>
      <c r="AC94" s="16" t="s">
        <v>273</v>
      </c>
      <c r="AE94" s="63" t="s">
        <v>149</v>
      </c>
      <c r="AF94" s="65">
        <v>46.041977582319888</v>
      </c>
      <c r="AG94"/>
      <c r="AH94" s="63" t="s">
        <v>149</v>
      </c>
      <c r="AI94" s="65">
        <v>3</v>
      </c>
    </row>
    <row r="95" spans="1:35" x14ac:dyDescent="0.25">
      <c r="A95" s="62" t="s">
        <v>777</v>
      </c>
      <c r="B95" s="35" t="s">
        <v>14</v>
      </c>
      <c r="C95" s="36" t="s">
        <v>16</v>
      </c>
      <c r="D95" s="36" t="s">
        <v>144</v>
      </c>
      <c r="E95" s="36">
        <v>0</v>
      </c>
      <c r="F95" s="36">
        <v>0</v>
      </c>
      <c r="G95" s="37">
        <v>0</v>
      </c>
      <c r="H95" s="37">
        <v>1000</v>
      </c>
      <c r="J95" s="25"/>
      <c r="K95" s="25"/>
      <c r="L95" s="27"/>
      <c r="M95" s="27">
        <v>1000</v>
      </c>
      <c r="N95" s="25"/>
      <c r="O95" s="2" t="b">
        <v>1</v>
      </c>
      <c r="P95" s="12">
        <f t="shared" si="5"/>
        <v>21668.660000000091</v>
      </c>
      <c r="Q95" s="47">
        <f t="shared" si="6"/>
        <v>282175.38000000059</v>
      </c>
      <c r="R95" s="20">
        <v>42061</v>
      </c>
      <c r="S95" s="25" t="s">
        <v>219</v>
      </c>
      <c r="T95" s="25">
        <v>1</v>
      </c>
      <c r="U95" s="25" t="s">
        <v>225</v>
      </c>
      <c r="V95" s="25"/>
      <c r="W95" s="23" t="s">
        <v>719</v>
      </c>
      <c r="X95" s="23">
        <v>21.256063292054058</v>
      </c>
      <c r="AC95" s="16" t="s">
        <v>275</v>
      </c>
      <c r="AE95" s="63" t="s">
        <v>162</v>
      </c>
      <c r="AF95" s="65">
        <v>88.823971464558269</v>
      </c>
      <c r="AG95"/>
      <c r="AH95" s="63" t="s">
        <v>162</v>
      </c>
      <c r="AI95" s="65">
        <v>4</v>
      </c>
    </row>
    <row r="96" spans="1:35" x14ac:dyDescent="0.25">
      <c r="A96" s="62" t="s">
        <v>777</v>
      </c>
      <c r="B96" s="35" t="s">
        <v>14</v>
      </c>
      <c r="C96" s="36" t="s">
        <v>55</v>
      </c>
      <c r="D96" s="36" t="s">
        <v>145</v>
      </c>
      <c r="E96" s="36">
        <v>0</v>
      </c>
      <c r="F96" s="36">
        <v>0</v>
      </c>
      <c r="G96" s="37">
        <v>0</v>
      </c>
      <c r="H96" s="37">
        <v>5300</v>
      </c>
      <c r="J96" s="25"/>
      <c r="K96" s="25"/>
      <c r="L96" s="25"/>
      <c r="M96" s="25">
        <v>5300</v>
      </c>
      <c r="N96" s="25"/>
      <c r="O96" s="2" t="b">
        <v>1</v>
      </c>
      <c r="P96" s="12">
        <f t="shared" si="5"/>
        <v>21668.660000000091</v>
      </c>
      <c r="Q96" s="47">
        <f t="shared" si="6"/>
        <v>276875.38000000059</v>
      </c>
      <c r="R96" s="20">
        <v>42061</v>
      </c>
      <c r="S96" s="25" t="s">
        <v>218</v>
      </c>
      <c r="T96" s="25">
        <v>1</v>
      </c>
      <c r="U96" s="25" t="s">
        <v>226</v>
      </c>
      <c r="V96" s="25"/>
      <c r="W96" s="23" t="s">
        <v>719</v>
      </c>
      <c r="X96" s="23">
        <v>112.6571354478865</v>
      </c>
      <c r="AC96" s="16" t="s">
        <v>276</v>
      </c>
      <c r="AE96" s="63" t="s">
        <v>168</v>
      </c>
      <c r="AF96" s="65">
        <v>5000</v>
      </c>
      <c r="AG96"/>
      <c r="AH96" s="63" t="s">
        <v>168</v>
      </c>
      <c r="AI96" s="65">
        <v>1</v>
      </c>
    </row>
    <row r="97" spans="1:35" x14ac:dyDescent="0.25">
      <c r="A97" s="62" t="s">
        <v>777</v>
      </c>
      <c r="B97" s="35" t="s">
        <v>14</v>
      </c>
      <c r="C97" s="36" t="s">
        <v>18</v>
      </c>
      <c r="D97" s="36" t="s">
        <v>146</v>
      </c>
      <c r="E97" s="36">
        <v>0</v>
      </c>
      <c r="F97" s="36">
        <v>0</v>
      </c>
      <c r="G97" s="37">
        <v>0</v>
      </c>
      <c r="H97" s="37">
        <v>5000</v>
      </c>
      <c r="J97" s="25"/>
      <c r="K97" s="25"/>
      <c r="L97" s="25"/>
      <c r="M97" s="25">
        <v>5000</v>
      </c>
      <c r="N97" s="25"/>
      <c r="O97" s="2" t="b">
        <v>1</v>
      </c>
      <c r="P97" s="12">
        <f t="shared" si="5"/>
        <v>21668.660000000091</v>
      </c>
      <c r="Q97" s="47">
        <f t="shared" si="6"/>
        <v>271875.38000000059</v>
      </c>
      <c r="R97" s="20">
        <v>42061</v>
      </c>
      <c r="S97" s="25" t="s">
        <v>161</v>
      </c>
      <c r="T97" s="25">
        <v>1</v>
      </c>
      <c r="U97" s="25" t="s">
        <v>227</v>
      </c>
      <c r="V97" s="25"/>
      <c r="W97" s="23" t="s">
        <v>719</v>
      </c>
      <c r="X97" s="23">
        <v>106.28031646027029</v>
      </c>
      <c r="AC97" s="16" t="s">
        <v>279</v>
      </c>
      <c r="AE97" s="63" t="s">
        <v>171</v>
      </c>
      <c r="AF97" s="65">
        <v>6669.942950285249</v>
      </c>
      <c r="AG97"/>
      <c r="AH97" s="63" t="s">
        <v>171</v>
      </c>
      <c r="AI97" s="65">
        <v>1</v>
      </c>
    </row>
    <row r="98" spans="1:35" x14ac:dyDescent="0.25">
      <c r="A98" s="62" t="s">
        <v>777</v>
      </c>
      <c r="B98" s="35" t="s">
        <v>14</v>
      </c>
      <c r="C98" s="36" t="s">
        <v>16</v>
      </c>
      <c r="D98" s="36" t="s">
        <v>137</v>
      </c>
      <c r="E98" s="36">
        <v>0</v>
      </c>
      <c r="F98" s="36">
        <v>0</v>
      </c>
      <c r="G98" s="37">
        <v>0</v>
      </c>
      <c r="H98" s="37">
        <v>23950</v>
      </c>
      <c r="J98" s="25"/>
      <c r="K98" s="25"/>
      <c r="L98" s="25"/>
      <c r="M98" s="25">
        <v>23950</v>
      </c>
      <c r="N98" s="25"/>
      <c r="O98" s="2" t="b">
        <v>1</v>
      </c>
      <c r="P98" s="12">
        <f t="shared" si="5"/>
        <v>21668.660000000091</v>
      </c>
      <c r="Q98" s="47">
        <f t="shared" si="6"/>
        <v>247925.38000000059</v>
      </c>
      <c r="R98" s="20">
        <v>42061</v>
      </c>
      <c r="S98" s="25" t="s">
        <v>153</v>
      </c>
      <c r="T98" s="25">
        <v>3</v>
      </c>
      <c r="U98" s="25" t="s">
        <v>228</v>
      </c>
      <c r="V98" s="25"/>
      <c r="W98" s="23" t="s">
        <v>719</v>
      </c>
      <c r="X98" s="23">
        <v>509.08271584469469</v>
      </c>
      <c r="AC98" s="16" t="s">
        <v>347</v>
      </c>
      <c r="AE98" s="63" t="s">
        <v>166</v>
      </c>
      <c r="AF98" s="65">
        <v>3051.6400469945702</v>
      </c>
      <c r="AG98"/>
      <c r="AH98" s="63" t="s">
        <v>166</v>
      </c>
      <c r="AI98" s="65">
        <v>4</v>
      </c>
    </row>
    <row r="99" spans="1:35" x14ac:dyDescent="0.25">
      <c r="A99" s="62" t="s">
        <v>777</v>
      </c>
      <c r="B99" s="35" t="s">
        <v>14</v>
      </c>
      <c r="C99" s="36" t="s">
        <v>16</v>
      </c>
      <c r="D99" s="36" t="s">
        <v>23</v>
      </c>
      <c r="E99" s="36">
        <v>0</v>
      </c>
      <c r="F99" s="36">
        <v>0</v>
      </c>
      <c r="G99" s="37">
        <v>0</v>
      </c>
      <c r="H99" s="37">
        <v>575</v>
      </c>
      <c r="J99" s="25"/>
      <c r="K99" s="25"/>
      <c r="L99" s="25"/>
      <c r="M99" s="25">
        <v>575</v>
      </c>
      <c r="N99" s="25"/>
      <c r="O99" s="2" t="b">
        <v>1</v>
      </c>
      <c r="P99" s="12">
        <f t="shared" si="5"/>
        <v>21668.660000000091</v>
      </c>
      <c r="Q99" s="47">
        <f t="shared" si="6"/>
        <v>247350.38000000059</v>
      </c>
      <c r="R99" s="20">
        <v>42061</v>
      </c>
      <c r="S99" s="25" t="s">
        <v>155</v>
      </c>
      <c r="T99" s="25">
        <v>2</v>
      </c>
      <c r="U99" s="25" t="s">
        <v>229</v>
      </c>
      <c r="V99" s="25"/>
      <c r="W99" s="23" t="s">
        <v>719</v>
      </c>
      <c r="X99" s="23">
        <v>12.222236392931084</v>
      </c>
      <c r="AC99" s="17" t="s">
        <v>282</v>
      </c>
      <c r="AE99" s="63" t="s">
        <v>275</v>
      </c>
      <c r="AF99" s="65">
        <v>13000</v>
      </c>
      <c r="AG99"/>
      <c r="AH99" s="63" t="s">
        <v>275</v>
      </c>
      <c r="AI99" s="65">
        <v>1</v>
      </c>
    </row>
    <row r="100" spans="1:35" x14ac:dyDescent="0.25">
      <c r="A100" s="62" t="s">
        <v>777</v>
      </c>
      <c r="B100" s="35" t="s">
        <v>14</v>
      </c>
      <c r="C100" s="36" t="s">
        <v>18</v>
      </c>
      <c r="D100" s="36" t="s">
        <v>147</v>
      </c>
      <c r="E100" s="36">
        <v>0</v>
      </c>
      <c r="F100" s="36">
        <v>0</v>
      </c>
      <c r="G100" s="37">
        <v>0</v>
      </c>
      <c r="H100" s="37">
        <v>1050</v>
      </c>
      <c r="J100" s="25"/>
      <c r="K100" s="25"/>
      <c r="L100" s="25"/>
      <c r="M100" s="25">
        <v>1050</v>
      </c>
      <c r="N100" s="25"/>
      <c r="O100" s="2" t="b">
        <v>1</v>
      </c>
      <c r="P100" s="12">
        <f t="shared" si="5"/>
        <v>21668.660000000091</v>
      </c>
      <c r="Q100" s="47">
        <f t="shared" si="6"/>
        <v>246300.38000000059</v>
      </c>
      <c r="R100" s="20">
        <v>42061</v>
      </c>
      <c r="S100" s="25" t="s">
        <v>149</v>
      </c>
      <c r="T100" s="25">
        <v>1</v>
      </c>
      <c r="U100" s="25" t="s">
        <v>230</v>
      </c>
      <c r="V100" s="25"/>
      <c r="W100" s="23" t="s">
        <v>719</v>
      </c>
      <c r="X100" s="23">
        <v>22.31886645665676</v>
      </c>
      <c r="AC100" s="17" t="s">
        <v>286</v>
      </c>
      <c r="AE100" s="63" t="s">
        <v>152</v>
      </c>
      <c r="AF100" s="65">
        <v>657.50060860085307</v>
      </c>
      <c r="AG100"/>
      <c r="AH100" s="63" t="s">
        <v>152</v>
      </c>
      <c r="AI100" s="65">
        <v>28</v>
      </c>
    </row>
    <row r="101" spans="1:35" x14ac:dyDescent="0.25">
      <c r="A101" s="62" t="s">
        <v>777</v>
      </c>
      <c r="B101" s="35" t="s">
        <v>14</v>
      </c>
      <c r="C101" s="36" t="s">
        <v>20</v>
      </c>
      <c r="D101" s="36" t="s">
        <v>148</v>
      </c>
      <c r="E101" s="36">
        <v>0</v>
      </c>
      <c r="F101" s="36">
        <v>0</v>
      </c>
      <c r="G101" s="37">
        <v>0</v>
      </c>
      <c r="H101" s="37">
        <v>1540</v>
      </c>
      <c r="J101" s="25"/>
      <c r="K101" s="25"/>
      <c r="L101" s="25"/>
      <c r="M101" s="25">
        <v>1540</v>
      </c>
      <c r="N101" s="25"/>
      <c r="O101" s="2" t="b">
        <v>1</v>
      </c>
      <c r="P101" s="12">
        <f t="shared" si="5"/>
        <v>21668.660000000091</v>
      </c>
      <c r="Q101" s="47">
        <f t="shared" si="6"/>
        <v>244760.38000000059</v>
      </c>
      <c r="R101" s="20">
        <v>42061</v>
      </c>
      <c r="S101" s="25" t="s">
        <v>154</v>
      </c>
      <c r="T101" s="25">
        <v>1</v>
      </c>
      <c r="U101" s="25" t="s">
        <v>178</v>
      </c>
      <c r="V101" s="25"/>
      <c r="W101" s="23" t="s">
        <v>719</v>
      </c>
      <c r="X101" s="23">
        <v>32.734337469763247</v>
      </c>
      <c r="AC101" s="17" t="s">
        <v>289</v>
      </c>
      <c r="AE101" s="63" t="s">
        <v>151</v>
      </c>
      <c r="AF101" s="65">
        <v>275.19342922765907</v>
      </c>
      <c r="AG101"/>
      <c r="AH101" s="63" t="s">
        <v>151</v>
      </c>
      <c r="AI101" s="65">
        <v>3</v>
      </c>
    </row>
    <row r="102" spans="1:35" x14ac:dyDescent="0.25">
      <c r="A102" s="62" t="s">
        <v>777</v>
      </c>
      <c r="B102" s="35" t="s">
        <v>14</v>
      </c>
      <c r="C102" s="36" t="s">
        <v>11</v>
      </c>
      <c r="D102" s="36" t="s">
        <v>26</v>
      </c>
      <c r="E102" s="36">
        <v>0</v>
      </c>
      <c r="F102" s="36">
        <v>0</v>
      </c>
      <c r="G102" s="37">
        <v>0</v>
      </c>
      <c r="H102" s="37">
        <v>8000</v>
      </c>
      <c r="J102" s="25"/>
      <c r="K102" s="25"/>
      <c r="L102" s="25"/>
      <c r="M102" s="25">
        <v>8000</v>
      </c>
      <c r="N102" s="25"/>
      <c r="O102" s="2" t="b">
        <v>1</v>
      </c>
      <c r="P102" s="12">
        <f t="shared" si="5"/>
        <v>21668.660000000091</v>
      </c>
      <c r="Q102" s="47">
        <f t="shared" si="6"/>
        <v>236760.38000000059</v>
      </c>
      <c r="R102" s="20">
        <v>42061</v>
      </c>
      <c r="S102" s="25" t="s">
        <v>152</v>
      </c>
      <c r="T102" s="25">
        <v>2</v>
      </c>
      <c r="U102" s="25" t="s">
        <v>175</v>
      </c>
      <c r="V102" s="25"/>
      <c r="W102" s="23" t="s">
        <v>719</v>
      </c>
      <c r="X102" s="23">
        <v>170.04850633643247</v>
      </c>
      <c r="AC102" s="17" t="s">
        <v>154</v>
      </c>
      <c r="AE102" s="63" t="s">
        <v>155</v>
      </c>
      <c r="AF102" s="65">
        <v>51.86337704675114</v>
      </c>
      <c r="AG102"/>
      <c r="AH102" s="63" t="s">
        <v>155</v>
      </c>
      <c r="AI102" s="65">
        <v>15</v>
      </c>
    </row>
    <row r="103" spans="1:35" ht="14.25" thickBot="1" x14ac:dyDescent="0.3">
      <c r="A103" s="62" t="s">
        <v>777</v>
      </c>
      <c r="B103" s="35" t="s">
        <v>14</v>
      </c>
      <c r="C103" s="36" t="s">
        <v>16</v>
      </c>
      <c r="D103" s="36" t="s">
        <v>139</v>
      </c>
      <c r="E103" s="36">
        <v>0</v>
      </c>
      <c r="F103" s="36">
        <v>0</v>
      </c>
      <c r="G103" s="37">
        <v>0</v>
      </c>
      <c r="H103" s="37">
        <v>2525</v>
      </c>
      <c r="J103" s="25"/>
      <c r="K103" s="25"/>
      <c r="L103" s="25"/>
      <c r="M103" s="25">
        <v>2525</v>
      </c>
      <c r="N103" s="25"/>
      <c r="O103" s="2" t="b">
        <v>1</v>
      </c>
      <c r="P103" s="12">
        <f t="shared" si="5"/>
        <v>21668.660000000091</v>
      </c>
      <c r="Q103" s="47">
        <f t="shared" si="6"/>
        <v>234235.38000000059</v>
      </c>
      <c r="R103" s="20">
        <v>42061</v>
      </c>
      <c r="S103" s="25" t="s">
        <v>153</v>
      </c>
      <c r="T103" s="25">
        <v>3</v>
      </c>
      <c r="U103" s="25" t="s">
        <v>228</v>
      </c>
      <c r="V103" s="25"/>
      <c r="W103" s="23" t="s">
        <v>719</v>
      </c>
      <c r="X103" s="23">
        <v>53.671559812436499</v>
      </c>
      <c r="AC103" s="17" t="s">
        <v>346</v>
      </c>
      <c r="AE103" s="63" t="s">
        <v>286</v>
      </c>
      <c r="AF103" s="65">
        <v>108.84958562220176</v>
      </c>
      <c r="AG103"/>
      <c r="AH103" s="63" t="s">
        <v>286</v>
      </c>
      <c r="AI103" s="65">
        <v>1</v>
      </c>
    </row>
    <row r="104" spans="1:35" ht="14.25" thickTop="1" x14ac:dyDescent="0.25">
      <c r="A104" s="62" t="s">
        <v>779</v>
      </c>
      <c r="B104" s="31" t="s">
        <v>8</v>
      </c>
      <c r="C104" s="32" t="s">
        <v>729</v>
      </c>
      <c r="D104" s="32" t="s">
        <v>236</v>
      </c>
      <c r="E104" s="32">
        <v>0</v>
      </c>
      <c r="F104" s="32">
        <v>0</v>
      </c>
      <c r="G104" s="27">
        <v>41000</v>
      </c>
      <c r="H104" s="27">
        <v>0</v>
      </c>
      <c r="J104" s="27">
        <v>41000</v>
      </c>
      <c r="K104" s="27"/>
      <c r="L104" s="25"/>
      <c r="M104" s="27"/>
      <c r="N104" s="25"/>
      <c r="O104" s="2" t="b">
        <v>1</v>
      </c>
      <c r="P104" s="12">
        <f t="shared" si="5"/>
        <v>62668.660000000091</v>
      </c>
      <c r="Q104" s="47">
        <f t="shared" si="6"/>
        <v>234235.38000000059</v>
      </c>
      <c r="R104" s="20">
        <v>42069</v>
      </c>
      <c r="S104" s="25"/>
      <c r="T104" s="25">
        <v>1</v>
      </c>
      <c r="U104" s="25" t="s">
        <v>170</v>
      </c>
      <c r="V104" s="25"/>
      <c r="W104" s="23">
        <v>41000</v>
      </c>
      <c r="X104" s="23" t="s">
        <v>719</v>
      </c>
      <c r="AC104" s="15" t="s">
        <v>168</v>
      </c>
      <c r="AE104" s="60" t="s">
        <v>782</v>
      </c>
      <c r="AF104" s="65">
        <v>17337.637442572901</v>
      </c>
      <c r="AG104"/>
      <c r="AH104" s="52" t="s">
        <v>782</v>
      </c>
      <c r="AI104" s="65">
        <v>122</v>
      </c>
    </row>
    <row r="105" spans="1:35" x14ac:dyDescent="0.25">
      <c r="A105" s="62" t="s">
        <v>779</v>
      </c>
      <c r="B105" s="31" t="s">
        <v>8</v>
      </c>
      <c r="C105" s="32" t="s">
        <v>9</v>
      </c>
      <c r="D105" s="32" t="s">
        <v>237</v>
      </c>
      <c r="E105" s="32">
        <v>0</v>
      </c>
      <c r="F105" s="32">
        <v>0</v>
      </c>
      <c r="G105" s="27">
        <v>0</v>
      </c>
      <c r="H105" s="27">
        <v>9000</v>
      </c>
      <c r="J105" s="25"/>
      <c r="K105" s="27">
        <v>9000</v>
      </c>
      <c r="L105" s="25"/>
      <c r="M105" s="27"/>
      <c r="N105" s="25"/>
      <c r="O105" s="2" t="b">
        <v>1</v>
      </c>
      <c r="P105" s="12">
        <f t="shared" si="5"/>
        <v>53668.660000000091</v>
      </c>
      <c r="Q105" s="47">
        <f t="shared" si="6"/>
        <v>234235.38000000059</v>
      </c>
      <c r="R105" s="20">
        <v>42069</v>
      </c>
      <c r="S105" s="25" t="s">
        <v>275</v>
      </c>
      <c r="T105" s="25">
        <v>1</v>
      </c>
      <c r="U105" s="25" t="s">
        <v>277</v>
      </c>
      <c r="V105" s="25"/>
      <c r="W105" s="23" t="s">
        <v>719</v>
      </c>
      <c r="X105" s="23">
        <v>9000</v>
      </c>
      <c r="AC105" s="16" t="s">
        <v>171</v>
      </c>
      <c r="AE105" s="63" t="s">
        <v>159</v>
      </c>
      <c r="AF105" s="65">
        <v>60.270835293748632</v>
      </c>
      <c r="AG105"/>
      <c r="AH105" s="63" t="s">
        <v>159</v>
      </c>
      <c r="AI105" s="65">
        <v>4</v>
      </c>
    </row>
    <row r="106" spans="1:35" x14ac:dyDescent="0.25">
      <c r="A106" s="62" t="s">
        <v>779</v>
      </c>
      <c r="B106" s="31" t="s">
        <v>8</v>
      </c>
      <c r="C106" s="32" t="s">
        <v>9</v>
      </c>
      <c r="D106" s="32" t="s">
        <v>237</v>
      </c>
      <c r="E106" s="32">
        <v>0</v>
      </c>
      <c r="F106" s="32">
        <v>0</v>
      </c>
      <c r="G106" s="27">
        <v>0</v>
      </c>
      <c r="H106" s="27">
        <v>1000</v>
      </c>
      <c r="J106" s="25"/>
      <c r="K106" s="27">
        <v>1000</v>
      </c>
      <c r="L106" s="25"/>
      <c r="M106" s="27"/>
      <c r="N106" s="25"/>
      <c r="O106" s="2" t="b">
        <v>1</v>
      </c>
      <c r="P106" s="12">
        <f t="shared" si="5"/>
        <v>52668.660000000091</v>
      </c>
      <c r="Q106" s="47">
        <f t="shared" si="6"/>
        <v>234235.38000000059</v>
      </c>
      <c r="R106" s="20">
        <v>42069</v>
      </c>
      <c r="S106" s="25" t="s">
        <v>275</v>
      </c>
      <c r="T106" s="25"/>
      <c r="U106" s="25" t="s">
        <v>277</v>
      </c>
      <c r="V106" s="25"/>
      <c r="W106" s="23" t="s">
        <v>719</v>
      </c>
      <c r="X106" s="23">
        <v>1000</v>
      </c>
      <c r="AC106" s="16" t="s">
        <v>218</v>
      </c>
      <c r="AE106" s="63" t="s">
        <v>347</v>
      </c>
      <c r="AF106" s="65">
        <v>6273.3289420030742</v>
      </c>
      <c r="AG106"/>
      <c r="AH106" s="63" t="s">
        <v>347</v>
      </c>
      <c r="AI106" s="65">
        <v>1</v>
      </c>
    </row>
    <row r="107" spans="1:35" x14ac:dyDescent="0.25">
      <c r="A107" s="62" t="s">
        <v>779</v>
      </c>
      <c r="B107" s="31" t="s">
        <v>8</v>
      </c>
      <c r="C107" s="32" t="s">
        <v>55</v>
      </c>
      <c r="D107" s="32" t="s">
        <v>238</v>
      </c>
      <c r="E107" s="32">
        <v>0</v>
      </c>
      <c r="F107" s="32">
        <v>0</v>
      </c>
      <c r="G107" s="27">
        <v>0</v>
      </c>
      <c r="H107" s="27">
        <v>5000</v>
      </c>
      <c r="J107" s="25"/>
      <c r="K107" s="27">
        <v>5000</v>
      </c>
      <c r="L107" s="25"/>
      <c r="M107" s="27"/>
      <c r="N107" s="25"/>
      <c r="O107" s="2" t="b">
        <v>1</v>
      </c>
      <c r="P107" s="12">
        <f t="shared" si="5"/>
        <v>47668.660000000091</v>
      </c>
      <c r="Q107" s="47">
        <f t="shared" si="6"/>
        <v>234235.38000000059</v>
      </c>
      <c r="R107" s="20">
        <v>42069</v>
      </c>
      <c r="S107" s="25" t="s">
        <v>168</v>
      </c>
      <c r="T107" s="25">
        <v>1</v>
      </c>
      <c r="U107" s="25" t="s">
        <v>184</v>
      </c>
      <c r="V107" s="25"/>
      <c r="W107" s="23" t="s">
        <v>719</v>
      </c>
      <c r="X107" s="23">
        <v>5000</v>
      </c>
      <c r="AC107" s="16" t="s">
        <v>153</v>
      </c>
      <c r="AE107" s="63" t="s">
        <v>222</v>
      </c>
      <c r="AF107" s="65">
        <v>150</v>
      </c>
      <c r="AG107"/>
      <c r="AH107" s="63" t="s">
        <v>222</v>
      </c>
      <c r="AI107" s="65">
        <v>1</v>
      </c>
    </row>
    <row r="108" spans="1:35" x14ac:dyDescent="0.25">
      <c r="A108" s="62" t="s">
        <v>779</v>
      </c>
      <c r="B108" s="31" t="s">
        <v>8</v>
      </c>
      <c r="C108" s="32" t="s">
        <v>9</v>
      </c>
      <c r="D108" s="32" t="s">
        <v>239</v>
      </c>
      <c r="E108" s="32">
        <v>0</v>
      </c>
      <c r="F108" s="32">
        <v>0</v>
      </c>
      <c r="G108" s="27">
        <v>0</v>
      </c>
      <c r="H108" s="27">
        <v>3000</v>
      </c>
      <c r="J108" s="25"/>
      <c r="K108" s="27">
        <v>3000</v>
      </c>
      <c r="L108" s="25"/>
      <c r="M108" s="27"/>
      <c r="N108" s="25"/>
      <c r="O108" s="2" t="b">
        <v>1</v>
      </c>
      <c r="P108" s="12">
        <f t="shared" si="5"/>
        <v>44668.660000000091</v>
      </c>
      <c r="Q108" s="47">
        <f t="shared" si="6"/>
        <v>234235.38000000059</v>
      </c>
      <c r="R108" s="20">
        <v>42069</v>
      </c>
      <c r="S108" s="25" t="s">
        <v>280</v>
      </c>
      <c r="T108" s="25"/>
      <c r="U108" s="25"/>
      <c r="V108" s="25"/>
      <c r="W108" s="23" t="s">
        <v>719</v>
      </c>
      <c r="X108" s="23">
        <v>3000</v>
      </c>
      <c r="AC108" s="16" t="s">
        <v>155</v>
      </c>
      <c r="AE108" s="63" t="s">
        <v>164</v>
      </c>
      <c r="AF108" s="65">
        <v>10.45554823667179</v>
      </c>
      <c r="AG108"/>
      <c r="AH108" s="63" t="s">
        <v>164</v>
      </c>
      <c r="AI108" s="65">
        <v>1</v>
      </c>
    </row>
    <row r="109" spans="1:35" x14ac:dyDescent="0.25">
      <c r="A109" s="62" t="s">
        <v>779</v>
      </c>
      <c r="B109" s="31" t="s">
        <v>8</v>
      </c>
      <c r="C109" s="32" t="s">
        <v>29</v>
      </c>
      <c r="D109" s="32" t="s">
        <v>240</v>
      </c>
      <c r="E109" s="32">
        <v>0</v>
      </c>
      <c r="F109" s="32">
        <v>0</v>
      </c>
      <c r="G109" s="27">
        <v>0</v>
      </c>
      <c r="H109" s="27">
        <v>31.2</v>
      </c>
      <c r="J109" s="25"/>
      <c r="K109" s="27">
        <v>31.2</v>
      </c>
      <c r="L109" s="25"/>
      <c r="M109" s="27"/>
      <c r="N109" s="25"/>
      <c r="O109" s="2" t="b">
        <v>1</v>
      </c>
      <c r="P109" s="12">
        <f t="shared" si="5"/>
        <v>44637.460000000094</v>
      </c>
      <c r="Q109" s="47">
        <f t="shared" si="6"/>
        <v>234235.38000000059</v>
      </c>
      <c r="R109" s="20">
        <v>42069</v>
      </c>
      <c r="S109" s="25" t="s">
        <v>159</v>
      </c>
      <c r="T109" s="25">
        <v>1</v>
      </c>
      <c r="U109" s="25" t="s">
        <v>203</v>
      </c>
      <c r="V109" s="25"/>
      <c r="W109" s="23" t="s">
        <v>719</v>
      </c>
      <c r="X109" s="23">
        <v>31.2</v>
      </c>
      <c r="AC109" s="16" t="s">
        <v>164</v>
      </c>
      <c r="AE109" s="63" t="s">
        <v>173</v>
      </c>
      <c r="AF109" s="65">
        <v>801.79124452390658</v>
      </c>
      <c r="AG109"/>
      <c r="AH109" s="63" t="s">
        <v>173</v>
      </c>
      <c r="AI109" s="65">
        <v>1</v>
      </c>
    </row>
    <row r="110" spans="1:35" x14ac:dyDescent="0.25">
      <c r="A110" s="62" t="s">
        <v>779</v>
      </c>
      <c r="B110" s="31" t="s">
        <v>10</v>
      </c>
      <c r="C110" s="32" t="s">
        <v>132</v>
      </c>
      <c r="D110" s="32" t="s">
        <v>241</v>
      </c>
      <c r="E110" s="32">
        <v>0</v>
      </c>
      <c r="F110" s="32">
        <v>0</v>
      </c>
      <c r="G110" s="27">
        <v>3000</v>
      </c>
      <c r="H110" s="27">
        <v>0</v>
      </c>
      <c r="J110" s="27">
        <v>3000</v>
      </c>
      <c r="K110" s="25"/>
      <c r="L110" s="25"/>
      <c r="M110" s="27"/>
      <c r="N110" s="25"/>
      <c r="O110" s="2" t="b">
        <v>1</v>
      </c>
      <c r="P110" s="12">
        <f t="shared" si="5"/>
        <v>47637.460000000094</v>
      </c>
      <c r="Q110" s="47">
        <f t="shared" si="6"/>
        <v>234235.38000000059</v>
      </c>
      <c r="R110" s="20">
        <v>42069</v>
      </c>
      <c r="S110" s="25" t="s">
        <v>279</v>
      </c>
      <c r="T110" s="25"/>
      <c r="U110" s="25"/>
      <c r="V110" s="25"/>
      <c r="W110" s="23">
        <v>3000</v>
      </c>
      <c r="X110" s="23" t="s">
        <v>719</v>
      </c>
      <c r="AC110" s="16" t="s">
        <v>156</v>
      </c>
      <c r="AE110" s="63" t="s">
        <v>346</v>
      </c>
      <c r="AF110" s="65">
        <v>0</v>
      </c>
      <c r="AG110"/>
      <c r="AH110" s="63" t="s">
        <v>346</v>
      </c>
      <c r="AI110" s="65">
        <v>3</v>
      </c>
    </row>
    <row r="111" spans="1:35" x14ac:dyDescent="0.25">
      <c r="A111" s="62" t="s">
        <v>779</v>
      </c>
      <c r="B111" s="31" t="s">
        <v>13</v>
      </c>
      <c r="C111" s="32" t="s">
        <v>132</v>
      </c>
      <c r="D111" s="32" t="s">
        <v>242</v>
      </c>
      <c r="E111" s="32">
        <v>0</v>
      </c>
      <c r="F111" s="32">
        <v>0</v>
      </c>
      <c r="G111" s="27">
        <v>423000</v>
      </c>
      <c r="H111" s="27">
        <v>0</v>
      </c>
      <c r="J111" s="27"/>
      <c r="K111" s="27"/>
      <c r="L111" s="27">
        <v>423000</v>
      </c>
      <c r="M111" s="25"/>
      <c r="N111" s="25"/>
      <c r="O111" s="2" t="b">
        <v>1</v>
      </c>
      <c r="P111" s="12">
        <f t="shared" si="5"/>
        <v>47637.460000000094</v>
      </c>
      <c r="Q111" s="47">
        <f t="shared" si="6"/>
        <v>657235.38000000059</v>
      </c>
      <c r="R111" s="20">
        <v>42069</v>
      </c>
      <c r="S111" s="25" t="s">
        <v>276</v>
      </c>
      <c r="T111" s="25">
        <v>1</v>
      </c>
      <c r="U111" s="25" t="s">
        <v>277</v>
      </c>
      <c r="V111" s="25"/>
      <c r="W111" s="23">
        <v>8969.2944791129939</v>
      </c>
      <c r="X111" s="23" t="s">
        <v>719</v>
      </c>
      <c r="AC111" s="16" t="s">
        <v>219</v>
      </c>
      <c r="AE111" s="63" t="s">
        <v>273</v>
      </c>
      <c r="AF111" s="65">
        <v>254.78079943121818</v>
      </c>
      <c r="AG111"/>
      <c r="AH111" s="63" t="s">
        <v>273</v>
      </c>
      <c r="AI111" s="65">
        <v>1</v>
      </c>
    </row>
    <row r="112" spans="1:35" x14ac:dyDescent="0.25">
      <c r="A112" s="62" t="s">
        <v>779</v>
      </c>
      <c r="B112" s="31" t="s">
        <v>13</v>
      </c>
      <c r="C112" s="32" t="s">
        <v>66</v>
      </c>
      <c r="D112" s="32" t="s">
        <v>67</v>
      </c>
      <c r="E112" s="32">
        <v>0</v>
      </c>
      <c r="F112" s="32">
        <v>0</v>
      </c>
      <c r="G112" s="27">
        <v>0</v>
      </c>
      <c r="H112" s="27">
        <v>37240</v>
      </c>
      <c r="J112" s="27"/>
      <c r="K112" s="27"/>
      <c r="L112" s="25"/>
      <c r="M112" s="27">
        <v>37240</v>
      </c>
      <c r="N112" s="25"/>
      <c r="O112" s="2" t="b">
        <v>1</v>
      </c>
      <c r="P112" s="12">
        <f t="shared" si="5"/>
        <v>47637.460000000094</v>
      </c>
      <c r="Q112" s="47">
        <f t="shared" si="6"/>
        <v>619995.38000000059</v>
      </c>
      <c r="R112" s="20">
        <v>42069</v>
      </c>
      <c r="S112" s="25" t="s">
        <v>173</v>
      </c>
      <c r="T112" s="25">
        <v>1</v>
      </c>
      <c r="U112" s="25" t="s">
        <v>205</v>
      </c>
      <c r="V112" s="25"/>
      <c r="W112" s="23" t="s">
        <v>719</v>
      </c>
      <c r="X112" s="23">
        <v>789.63717825571609</v>
      </c>
      <c r="AC112" s="16" t="s">
        <v>356</v>
      </c>
      <c r="AE112" s="63" t="s">
        <v>153</v>
      </c>
      <c r="AF112" s="65">
        <v>1505.1807241512709</v>
      </c>
      <c r="AG112"/>
      <c r="AH112" s="63" t="s">
        <v>153</v>
      </c>
      <c r="AI112" s="65">
        <v>21</v>
      </c>
    </row>
    <row r="113" spans="1:35" x14ac:dyDescent="0.25">
      <c r="A113" s="62" t="s">
        <v>779</v>
      </c>
      <c r="B113" s="31" t="s">
        <v>13</v>
      </c>
      <c r="C113" s="32" t="s">
        <v>29</v>
      </c>
      <c r="D113" s="32" t="s">
        <v>58</v>
      </c>
      <c r="E113" s="32">
        <v>0</v>
      </c>
      <c r="F113" s="32">
        <v>0</v>
      </c>
      <c r="G113" s="27">
        <v>0</v>
      </c>
      <c r="H113" s="27">
        <v>616.20000000000005</v>
      </c>
      <c r="J113" s="25"/>
      <c r="K113" s="25"/>
      <c r="L113" s="25"/>
      <c r="M113" s="27">
        <v>616.20000000000005</v>
      </c>
      <c r="N113" s="25"/>
      <c r="O113" s="2" t="b">
        <v>1</v>
      </c>
      <c r="P113" s="12">
        <f t="shared" si="5"/>
        <v>47637.460000000094</v>
      </c>
      <c r="Q113" s="47">
        <f t="shared" si="6"/>
        <v>619379.18000000063</v>
      </c>
      <c r="R113" s="20">
        <v>42069</v>
      </c>
      <c r="S113" s="25" t="s">
        <v>159</v>
      </c>
      <c r="T113" s="25">
        <v>2</v>
      </c>
      <c r="U113" s="25" t="s">
        <v>203</v>
      </c>
      <c r="V113" s="25"/>
      <c r="W113" s="23" t="s">
        <v>719</v>
      </c>
      <c r="X113" s="23">
        <v>13.065908411417086</v>
      </c>
      <c r="AC113" s="16" t="s">
        <v>161</v>
      </c>
      <c r="AE113" s="63" t="s">
        <v>156</v>
      </c>
      <c r="AF113" s="65">
        <v>62.733289420030736</v>
      </c>
      <c r="AG113"/>
      <c r="AH113" s="63" t="s">
        <v>156</v>
      </c>
      <c r="AI113" s="65">
        <v>1</v>
      </c>
    </row>
    <row r="114" spans="1:35" x14ac:dyDescent="0.25">
      <c r="A114" s="62" t="s">
        <v>779</v>
      </c>
      <c r="B114" s="31" t="s">
        <v>13</v>
      </c>
      <c r="C114" s="32" t="s">
        <v>731</v>
      </c>
      <c r="D114" s="32" t="s">
        <v>68</v>
      </c>
      <c r="E114" s="32">
        <v>0</v>
      </c>
      <c r="F114" s="32">
        <v>0</v>
      </c>
      <c r="G114" s="27">
        <v>0</v>
      </c>
      <c r="H114" s="27">
        <v>23520</v>
      </c>
      <c r="J114" s="25"/>
      <c r="K114" s="25"/>
      <c r="L114" s="25"/>
      <c r="M114" s="27">
        <v>23520</v>
      </c>
      <c r="N114" s="25"/>
      <c r="O114" s="2" t="b">
        <v>1</v>
      </c>
      <c r="P114" s="12">
        <f t="shared" si="5"/>
        <v>47637.460000000094</v>
      </c>
      <c r="Q114" s="47">
        <f t="shared" si="6"/>
        <v>595859.18000000063</v>
      </c>
      <c r="R114" s="20">
        <v>42069</v>
      </c>
      <c r="S114" s="25" t="s">
        <v>174</v>
      </c>
      <c r="T114" s="25">
        <v>1</v>
      </c>
      <c r="U114" s="25" t="s">
        <v>206</v>
      </c>
      <c r="V114" s="25"/>
      <c r="W114" s="23" t="s">
        <v>719</v>
      </c>
      <c r="X114" s="23">
        <v>498.71821784571546</v>
      </c>
      <c r="AC114" s="16" t="s">
        <v>167</v>
      </c>
      <c r="AE114" s="63" t="s">
        <v>219</v>
      </c>
      <c r="AF114" s="65">
        <v>1578.94</v>
      </c>
      <c r="AG114"/>
      <c r="AH114" s="63" t="s">
        <v>219</v>
      </c>
      <c r="AI114" s="65">
        <v>1</v>
      </c>
    </row>
    <row r="115" spans="1:35" x14ac:dyDescent="0.25">
      <c r="A115" s="62" t="s">
        <v>779</v>
      </c>
      <c r="B115" s="31" t="s">
        <v>13</v>
      </c>
      <c r="C115" s="32" t="s">
        <v>69</v>
      </c>
      <c r="D115" s="32" t="s">
        <v>70</v>
      </c>
      <c r="E115" s="32">
        <v>0</v>
      </c>
      <c r="F115" s="32">
        <v>0</v>
      </c>
      <c r="G115" s="27">
        <v>0</v>
      </c>
      <c r="H115" s="27">
        <v>23520</v>
      </c>
      <c r="J115" s="25"/>
      <c r="K115" s="25"/>
      <c r="L115" s="25"/>
      <c r="M115" s="27">
        <v>23520</v>
      </c>
      <c r="N115" s="25"/>
      <c r="O115" s="2" t="b">
        <v>1</v>
      </c>
      <c r="P115" s="12">
        <f t="shared" si="5"/>
        <v>47637.460000000094</v>
      </c>
      <c r="Q115" s="47">
        <f t="shared" si="6"/>
        <v>572339.18000000063</v>
      </c>
      <c r="R115" s="20">
        <v>42069</v>
      </c>
      <c r="S115" s="25" t="s">
        <v>174</v>
      </c>
      <c r="T115" s="25">
        <v>1</v>
      </c>
      <c r="U115" s="25" t="s">
        <v>206</v>
      </c>
      <c r="V115" s="25"/>
      <c r="W115" s="23" t="s">
        <v>719</v>
      </c>
      <c r="X115" s="23">
        <v>498.71821784571546</v>
      </c>
      <c r="AC115" s="16" t="s">
        <v>220</v>
      </c>
      <c r="AE115" s="63" t="s">
        <v>568</v>
      </c>
      <c r="AF115" s="65">
        <v>51</v>
      </c>
      <c r="AG115"/>
      <c r="AH115" s="63" t="s">
        <v>568</v>
      </c>
      <c r="AI115" s="65">
        <v>1</v>
      </c>
    </row>
    <row r="116" spans="1:35" x14ac:dyDescent="0.25">
      <c r="A116" s="62" t="s">
        <v>779</v>
      </c>
      <c r="B116" s="31" t="s">
        <v>13</v>
      </c>
      <c r="C116" s="32" t="s">
        <v>29</v>
      </c>
      <c r="D116" s="32" t="s">
        <v>58</v>
      </c>
      <c r="E116" s="32">
        <v>0</v>
      </c>
      <c r="F116" s="32">
        <v>0</v>
      </c>
      <c r="G116" s="27">
        <v>0</v>
      </c>
      <c r="H116" s="27">
        <v>616.20000000000005</v>
      </c>
      <c r="J116" s="25"/>
      <c r="K116" s="25"/>
      <c r="L116" s="25"/>
      <c r="M116" s="27">
        <v>616.20000000000005</v>
      </c>
      <c r="N116" s="25"/>
      <c r="O116" s="2" t="b">
        <v>1</v>
      </c>
      <c r="P116" s="12">
        <f t="shared" si="5"/>
        <v>47637.460000000094</v>
      </c>
      <c r="Q116" s="47">
        <f t="shared" si="6"/>
        <v>571722.98000000068</v>
      </c>
      <c r="R116" s="20">
        <v>42069</v>
      </c>
      <c r="S116" s="25" t="s">
        <v>159</v>
      </c>
      <c r="T116" s="25">
        <v>3</v>
      </c>
      <c r="U116" s="25" t="s">
        <v>203</v>
      </c>
      <c r="V116" s="25"/>
      <c r="W116" s="23" t="s">
        <v>719</v>
      </c>
      <c r="X116" s="23">
        <v>13.065908411417086</v>
      </c>
      <c r="AC116" s="16" t="s">
        <v>162</v>
      </c>
      <c r="AE116" s="63" t="s">
        <v>161</v>
      </c>
      <c r="AF116" s="65">
        <v>176.61889526677328</v>
      </c>
      <c r="AG116"/>
      <c r="AH116" s="63" t="s">
        <v>161</v>
      </c>
      <c r="AI116" s="65">
        <v>6</v>
      </c>
    </row>
    <row r="117" spans="1:35" x14ac:dyDescent="0.25">
      <c r="A117" s="62" t="s">
        <v>779</v>
      </c>
      <c r="B117" s="31" t="s">
        <v>13</v>
      </c>
      <c r="C117" s="32" t="s">
        <v>55</v>
      </c>
      <c r="D117" s="32" t="s">
        <v>243</v>
      </c>
      <c r="E117" s="32">
        <v>0</v>
      </c>
      <c r="F117" s="32">
        <v>0</v>
      </c>
      <c r="G117" s="27">
        <v>0</v>
      </c>
      <c r="H117" s="27">
        <v>316292.8</v>
      </c>
      <c r="J117" s="25"/>
      <c r="K117" s="25"/>
      <c r="L117" s="25"/>
      <c r="M117" s="27">
        <v>316292.8</v>
      </c>
      <c r="N117" s="25"/>
      <c r="O117" s="2" t="b">
        <v>1</v>
      </c>
      <c r="P117" s="12">
        <f t="shared" si="5"/>
        <v>47637.460000000094</v>
      </c>
      <c r="Q117" s="47">
        <f t="shared" si="6"/>
        <v>255430.18000000069</v>
      </c>
      <c r="R117" s="20">
        <v>42069</v>
      </c>
      <c r="S117" s="25" t="s">
        <v>171</v>
      </c>
      <c r="T117" s="25">
        <v>1</v>
      </c>
      <c r="U117" s="25" t="s">
        <v>226</v>
      </c>
      <c r="V117" s="25"/>
      <c r="W117" s="23" t="s">
        <v>719</v>
      </c>
      <c r="X117" s="23">
        <v>6706.6743849247996</v>
      </c>
      <c r="AC117" s="16" t="s">
        <v>149</v>
      </c>
      <c r="AE117" s="63" t="s">
        <v>174</v>
      </c>
      <c r="AF117" s="65">
        <v>998.71396756688932</v>
      </c>
      <c r="AG117"/>
      <c r="AH117" s="63" t="s">
        <v>174</v>
      </c>
      <c r="AI117" s="65">
        <v>2</v>
      </c>
    </row>
    <row r="118" spans="1:35" x14ac:dyDescent="0.25">
      <c r="A118" s="62" t="s">
        <v>779</v>
      </c>
      <c r="B118" s="31" t="s">
        <v>13</v>
      </c>
      <c r="C118" s="32" t="s">
        <v>9</v>
      </c>
      <c r="D118" s="32" t="s">
        <v>244</v>
      </c>
      <c r="E118" s="32">
        <v>0</v>
      </c>
      <c r="F118" s="32">
        <v>0</v>
      </c>
      <c r="G118" s="27">
        <v>0</v>
      </c>
      <c r="H118" s="27">
        <v>100000</v>
      </c>
      <c r="J118" s="25"/>
      <c r="K118" s="25"/>
      <c r="L118" s="25"/>
      <c r="M118" s="27">
        <v>100000</v>
      </c>
      <c r="N118" s="25"/>
      <c r="O118" s="2" t="b">
        <v>1</v>
      </c>
      <c r="P118" s="12">
        <f t="shared" si="5"/>
        <v>47637.460000000094</v>
      </c>
      <c r="Q118" s="47">
        <f t="shared" si="6"/>
        <v>155430.18000000069</v>
      </c>
      <c r="R118" s="20">
        <v>42069</v>
      </c>
      <c r="S118" s="25" t="s">
        <v>276</v>
      </c>
      <c r="T118" s="25">
        <v>1</v>
      </c>
      <c r="U118" s="25" t="s">
        <v>278</v>
      </c>
      <c r="V118" s="25"/>
      <c r="W118" s="23" t="s">
        <v>719</v>
      </c>
      <c r="X118" s="23">
        <v>2120.400586078722</v>
      </c>
      <c r="AC118" s="16" t="s">
        <v>221</v>
      </c>
      <c r="AE118" s="63" t="s">
        <v>149</v>
      </c>
      <c r="AF118" s="65">
        <v>400.45894628984871</v>
      </c>
      <c r="AG118"/>
      <c r="AH118" s="63" t="s">
        <v>149</v>
      </c>
      <c r="AI118" s="65">
        <v>19</v>
      </c>
    </row>
    <row r="119" spans="1:35" x14ac:dyDescent="0.25">
      <c r="A119" s="62" t="s">
        <v>779</v>
      </c>
      <c r="B119" s="31" t="s">
        <v>13</v>
      </c>
      <c r="C119" s="32" t="s">
        <v>24</v>
      </c>
      <c r="D119" s="32" t="s">
        <v>245</v>
      </c>
      <c r="E119" s="32">
        <v>0</v>
      </c>
      <c r="F119" s="32">
        <v>0</v>
      </c>
      <c r="G119" s="27">
        <v>0</v>
      </c>
      <c r="H119" s="27">
        <v>7265</v>
      </c>
      <c r="J119" s="25"/>
      <c r="K119" s="25"/>
      <c r="L119" s="25"/>
      <c r="M119" s="27">
        <v>7265</v>
      </c>
      <c r="N119" s="25"/>
      <c r="O119" s="2" t="b">
        <v>1</v>
      </c>
      <c r="P119" s="12">
        <f t="shared" si="5"/>
        <v>47637.460000000094</v>
      </c>
      <c r="Q119" s="47">
        <f t="shared" si="6"/>
        <v>148165.18000000069</v>
      </c>
      <c r="R119" s="20">
        <v>42069</v>
      </c>
      <c r="S119" s="25" t="s">
        <v>273</v>
      </c>
      <c r="T119" s="25">
        <v>1</v>
      </c>
      <c r="U119" s="25" t="s">
        <v>158</v>
      </c>
      <c r="V119" s="25"/>
      <c r="W119" s="23" t="s">
        <v>719</v>
      </c>
      <c r="X119" s="23">
        <v>154.04710257861916</v>
      </c>
      <c r="AC119" s="16" t="s">
        <v>159</v>
      </c>
      <c r="AE119" s="63" t="s">
        <v>171</v>
      </c>
      <c r="AF119" s="65">
        <v>49.057432326464038</v>
      </c>
      <c r="AG119"/>
      <c r="AH119" s="63" t="s">
        <v>171</v>
      </c>
      <c r="AI119" s="65">
        <v>1</v>
      </c>
    </row>
    <row r="120" spans="1:35" x14ac:dyDescent="0.25">
      <c r="A120" s="62" t="s">
        <v>779</v>
      </c>
      <c r="B120" s="31" t="s">
        <v>13</v>
      </c>
      <c r="C120" s="32" t="s">
        <v>730</v>
      </c>
      <c r="D120" s="32" t="s">
        <v>246</v>
      </c>
      <c r="E120" s="32">
        <v>0</v>
      </c>
      <c r="F120" s="32">
        <v>0</v>
      </c>
      <c r="G120" s="27">
        <v>0</v>
      </c>
      <c r="H120" s="27">
        <v>53910</v>
      </c>
      <c r="J120" s="25"/>
      <c r="K120" s="25"/>
      <c r="L120" s="25"/>
      <c r="M120" s="27">
        <v>53910</v>
      </c>
      <c r="N120" s="25"/>
      <c r="O120" s="2" t="b">
        <v>1</v>
      </c>
      <c r="P120" s="12">
        <f t="shared" si="5"/>
        <v>47637.460000000094</v>
      </c>
      <c r="Q120" s="47">
        <f t="shared" si="6"/>
        <v>94255.180000000692</v>
      </c>
      <c r="R120" s="20">
        <v>42069</v>
      </c>
      <c r="S120" s="25" t="s">
        <v>166</v>
      </c>
      <c r="T120" s="25">
        <v>1</v>
      </c>
      <c r="U120" s="25" t="s">
        <v>274</v>
      </c>
      <c r="V120" s="25"/>
      <c r="W120" s="23" t="s">
        <v>719</v>
      </c>
      <c r="X120" s="23">
        <v>1143.107955955039</v>
      </c>
      <c r="AC120" s="16" t="s">
        <v>163</v>
      </c>
      <c r="AE120" s="63" t="s">
        <v>166</v>
      </c>
      <c r="AF120" s="65">
        <v>179.59662494902921</v>
      </c>
      <c r="AG120"/>
      <c r="AH120" s="63" t="s">
        <v>166</v>
      </c>
      <c r="AI120" s="65">
        <v>6</v>
      </c>
    </row>
    <row r="121" spans="1:35" x14ac:dyDescent="0.25">
      <c r="A121" s="62" t="s">
        <v>779</v>
      </c>
      <c r="B121" s="31" t="s">
        <v>13</v>
      </c>
      <c r="C121" s="32" t="s">
        <v>132</v>
      </c>
      <c r="D121" s="32" t="s">
        <v>247</v>
      </c>
      <c r="E121" s="32">
        <v>0</v>
      </c>
      <c r="F121" s="32">
        <v>0</v>
      </c>
      <c r="G121" s="27">
        <v>46900</v>
      </c>
      <c r="H121" s="27">
        <v>0</v>
      </c>
      <c r="J121" s="25"/>
      <c r="K121" s="25"/>
      <c r="L121" s="27">
        <v>46900</v>
      </c>
      <c r="M121" s="27"/>
      <c r="N121" s="25"/>
      <c r="O121" s="2" t="b">
        <v>1</v>
      </c>
      <c r="P121" s="12">
        <f t="shared" si="5"/>
        <v>47637.460000000094</v>
      </c>
      <c r="Q121" s="47">
        <f t="shared" si="6"/>
        <v>141155.18000000069</v>
      </c>
      <c r="R121" s="20">
        <v>42069</v>
      </c>
      <c r="S121" s="25" t="s">
        <v>276</v>
      </c>
      <c r="T121" s="25">
        <v>1</v>
      </c>
      <c r="U121" s="25"/>
      <c r="V121" s="25"/>
      <c r="W121" s="23">
        <v>994.4678748709207</v>
      </c>
      <c r="X121" s="23" t="s">
        <v>719</v>
      </c>
      <c r="AC121" s="16" t="s">
        <v>166</v>
      </c>
      <c r="AE121" s="63" t="s">
        <v>289</v>
      </c>
      <c r="AF121" s="65">
        <v>1336</v>
      </c>
      <c r="AG121"/>
      <c r="AH121" s="63" t="s">
        <v>289</v>
      </c>
      <c r="AI121" s="65">
        <v>9</v>
      </c>
    </row>
    <row r="122" spans="1:35" x14ac:dyDescent="0.25">
      <c r="A122" s="62" t="s">
        <v>779</v>
      </c>
      <c r="B122" s="31" t="s">
        <v>14</v>
      </c>
      <c r="C122" s="32" t="s">
        <v>132</v>
      </c>
      <c r="D122" s="32" t="s">
        <v>248</v>
      </c>
      <c r="E122" s="32">
        <v>0</v>
      </c>
      <c r="F122" s="32">
        <v>0</v>
      </c>
      <c r="G122" s="27">
        <v>100000</v>
      </c>
      <c r="H122" s="27">
        <v>0</v>
      </c>
      <c r="J122" s="25"/>
      <c r="K122" s="25"/>
      <c r="L122" s="27">
        <v>100000</v>
      </c>
      <c r="M122" s="27">
        <v>0</v>
      </c>
      <c r="N122" s="25"/>
      <c r="O122" s="2" t="b">
        <v>1</v>
      </c>
      <c r="P122" s="12">
        <f t="shared" si="5"/>
        <v>47637.460000000094</v>
      </c>
      <c r="Q122" s="47">
        <f t="shared" si="6"/>
        <v>241155.18000000069</v>
      </c>
      <c r="R122" s="20">
        <v>42069</v>
      </c>
      <c r="S122" s="25" t="s">
        <v>276</v>
      </c>
      <c r="T122" s="25">
        <v>1</v>
      </c>
      <c r="U122" s="25"/>
      <c r="V122" s="25"/>
      <c r="W122" s="23">
        <v>2120.400586078722</v>
      </c>
      <c r="X122" s="23" t="s">
        <v>719</v>
      </c>
      <c r="AC122" s="16" t="s">
        <v>222</v>
      </c>
      <c r="AE122" s="63" t="s">
        <v>221</v>
      </c>
      <c r="AF122" s="65">
        <v>2275.9804690358937</v>
      </c>
      <c r="AG122"/>
      <c r="AH122" s="63" t="s">
        <v>221</v>
      </c>
      <c r="AI122" s="65">
        <v>1</v>
      </c>
    </row>
    <row r="123" spans="1:35" x14ac:dyDescent="0.25">
      <c r="A123" s="62" t="s">
        <v>779</v>
      </c>
      <c r="B123" s="31" t="s">
        <v>14</v>
      </c>
      <c r="C123" s="32" t="s">
        <v>16</v>
      </c>
      <c r="D123" s="32" t="s">
        <v>137</v>
      </c>
      <c r="E123" s="32">
        <v>0</v>
      </c>
      <c r="F123" s="32">
        <v>0</v>
      </c>
      <c r="G123" s="27">
        <v>0</v>
      </c>
      <c r="H123" s="27">
        <v>18210</v>
      </c>
      <c r="J123" s="25"/>
      <c r="K123" s="25"/>
      <c r="L123" s="27"/>
      <c r="M123" s="27">
        <v>18210</v>
      </c>
      <c r="N123" s="25"/>
      <c r="O123" s="2" t="b">
        <v>1</v>
      </c>
      <c r="P123" s="12">
        <f t="shared" si="5"/>
        <v>47637.460000000094</v>
      </c>
      <c r="Q123" s="47">
        <f t="shared" si="6"/>
        <v>222945.18000000069</v>
      </c>
      <c r="R123" s="20">
        <v>42069</v>
      </c>
      <c r="S123" s="25" t="s">
        <v>153</v>
      </c>
      <c r="T123" s="25">
        <v>1</v>
      </c>
      <c r="U123" s="25" t="s">
        <v>196</v>
      </c>
      <c r="V123" s="25"/>
      <c r="W123" s="23" t="s">
        <v>719</v>
      </c>
      <c r="X123" s="23">
        <v>386.12494672493528</v>
      </c>
      <c r="AC123" s="16" t="s">
        <v>152</v>
      </c>
      <c r="AE123" s="63" t="s">
        <v>152</v>
      </c>
      <c r="AF123" s="65">
        <v>742.34392480369718</v>
      </c>
      <c r="AG123"/>
      <c r="AH123" s="63" t="s">
        <v>152</v>
      </c>
      <c r="AI123" s="65">
        <v>21</v>
      </c>
    </row>
    <row r="124" spans="1:35" x14ac:dyDescent="0.25">
      <c r="A124" s="62" t="s">
        <v>779</v>
      </c>
      <c r="B124" s="31" t="s">
        <v>14</v>
      </c>
      <c r="C124" s="32" t="s">
        <v>18</v>
      </c>
      <c r="D124" s="32" t="s">
        <v>147</v>
      </c>
      <c r="E124" s="32">
        <v>0</v>
      </c>
      <c r="F124" s="32">
        <v>0</v>
      </c>
      <c r="G124" s="27">
        <v>0</v>
      </c>
      <c r="H124" s="27">
        <v>3320</v>
      </c>
      <c r="J124" s="25"/>
      <c r="K124" s="25"/>
      <c r="L124" s="27"/>
      <c r="M124" s="27">
        <v>3320</v>
      </c>
      <c r="N124" s="25"/>
      <c r="O124" s="2" t="b">
        <v>1</v>
      </c>
      <c r="P124" s="12">
        <f t="shared" si="5"/>
        <v>47637.460000000094</v>
      </c>
      <c r="Q124" s="47">
        <f t="shared" si="6"/>
        <v>219625.18000000069</v>
      </c>
      <c r="R124" s="20">
        <v>42069</v>
      </c>
      <c r="S124" s="25" t="s">
        <v>149</v>
      </c>
      <c r="T124" s="25">
        <v>1</v>
      </c>
      <c r="U124" s="25" t="s">
        <v>281</v>
      </c>
      <c r="V124" s="25"/>
      <c r="W124" s="23" t="s">
        <v>719</v>
      </c>
      <c r="X124" s="23">
        <v>70.397299457813574</v>
      </c>
      <c r="AC124" s="16" t="s">
        <v>151</v>
      </c>
      <c r="AE124" s="63" t="s">
        <v>151</v>
      </c>
      <c r="AF124" s="65">
        <v>277.89162824252691</v>
      </c>
      <c r="AG124"/>
      <c r="AH124" s="63" t="s">
        <v>151</v>
      </c>
      <c r="AI124" s="65">
        <v>10</v>
      </c>
    </row>
    <row r="125" spans="1:35" x14ac:dyDescent="0.25">
      <c r="A125" s="62" t="s">
        <v>779</v>
      </c>
      <c r="B125" s="31" t="s">
        <v>14</v>
      </c>
      <c r="C125" s="32" t="s">
        <v>20</v>
      </c>
      <c r="D125" s="32" t="s">
        <v>249</v>
      </c>
      <c r="E125" s="32">
        <v>0</v>
      </c>
      <c r="F125" s="32">
        <v>0</v>
      </c>
      <c r="G125" s="27">
        <v>0</v>
      </c>
      <c r="H125" s="27">
        <v>3335</v>
      </c>
      <c r="J125" s="25"/>
      <c r="K125" s="25"/>
      <c r="L125" s="27"/>
      <c r="M125" s="27">
        <v>3335</v>
      </c>
      <c r="N125" s="25"/>
      <c r="O125" s="2" t="b">
        <v>1</v>
      </c>
      <c r="P125" s="12">
        <f t="shared" si="5"/>
        <v>47637.460000000094</v>
      </c>
      <c r="Q125" s="47">
        <f t="shared" si="6"/>
        <v>216290.18000000069</v>
      </c>
      <c r="R125" s="20">
        <v>42069</v>
      </c>
      <c r="S125" s="25" t="s">
        <v>282</v>
      </c>
      <c r="T125" s="25">
        <v>1</v>
      </c>
      <c r="U125" s="25" t="s">
        <v>215</v>
      </c>
      <c r="V125" s="25"/>
      <c r="W125" s="23" t="s">
        <v>719</v>
      </c>
      <c r="X125" s="23">
        <v>70.715359545725377</v>
      </c>
      <c r="AC125" s="16" t="s">
        <v>173</v>
      </c>
      <c r="AE125" s="63" t="s">
        <v>155</v>
      </c>
      <c r="AF125" s="65">
        <v>44.958857417688698</v>
      </c>
      <c r="AG125"/>
      <c r="AH125" s="63" t="s">
        <v>155</v>
      </c>
      <c r="AI125" s="65">
        <v>10</v>
      </c>
    </row>
    <row r="126" spans="1:35" x14ac:dyDescent="0.25">
      <c r="A126" s="62" t="s">
        <v>779</v>
      </c>
      <c r="B126" s="31" t="s">
        <v>14</v>
      </c>
      <c r="C126" s="32" t="s">
        <v>16</v>
      </c>
      <c r="D126" s="32" t="s">
        <v>250</v>
      </c>
      <c r="E126" s="32">
        <v>0</v>
      </c>
      <c r="F126" s="32">
        <v>0</v>
      </c>
      <c r="G126" s="27">
        <v>0</v>
      </c>
      <c r="H126" s="27">
        <v>1710</v>
      </c>
      <c r="J126" s="25"/>
      <c r="K126" s="25"/>
      <c r="L126" s="27"/>
      <c r="M126" s="27">
        <v>1710</v>
      </c>
      <c r="N126" s="25"/>
      <c r="O126" s="2" t="b">
        <v>1</v>
      </c>
      <c r="P126" s="12">
        <f t="shared" si="5"/>
        <v>47637.460000000094</v>
      </c>
      <c r="Q126" s="47">
        <f t="shared" si="6"/>
        <v>214580.18000000069</v>
      </c>
      <c r="R126" s="20">
        <v>42069</v>
      </c>
      <c r="S126" s="25" t="s">
        <v>153</v>
      </c>
      <c r="T126" s="25">
        <v>2</v>
      </c>
      <c r="U126" s="25" t="s">
        <v>283</v>
      </c>
      <c r="V126" s="25"/>
      <c r="W126" s="23" t="s">
        <v>719</v>
      </c>
      <c r="X126" s="23">
        <v>36.258850021946145</v>
      </c>
      <c r="AC126" s="16" t="s">
        <v>174</v>
      </c>
      <c r="AE126" s="63" t="s">
        <v>286</v>
      </c>
      <c r="AF126" s="65">
        <v>107.53531361416935</v>
      </c>
      <c r="AG126"/>
      <c r="AH126" s="63" t="s">
        <v>286</v>
      </c>
      <c r="AI126" s="65">
        <v>1</v>
      </c>
    </row>
    <row r="127" spans="1:35" x14ac:dyDescent="0.25">
      <c r="A127" s="62" t="s">
        <v>779</v>
      </c>
      <c r="B127" s="31" t="s">
        <v>14</v>
      </c>
      <c r="C127" s="32" t="s">
        <v>11</v>
      </c>
      <c r="D127" s="32" t="s">
        <v>26</v>
      </c>
      <c r="E127" s="32">
        <v>0</v>
      </c>
      <c r="F127" s="32">
        <v>0</v>
      </c>
      <c r="G127" s="27">
        <v>0</v>
      </c>
      <c r="H127" s="27">
        <v>4000</v>
      </c>
      <c r="J127" s="25"/>
      <c r="K127" s="25"/>
      <c r="L127" s="27"/>
      <c r="M127" s="27">
        <v>4000</v>
      </c>
      <c r="N127" s="25"/>
      <c r="O127" s="2" t="b">
        <v>1</v>
      </c>
      <c r="P127" s="12">
        <f t="shared" si="5"/>
        <v>47637.460000000094</v>
      </c>
      <c r="Q127" s="47">
        <f t="shared" si="6"/>
        <v>210580.18000000069</v>
      </c>
      <c r="R127" s="20">
        <v>42069</v>
      </c>
      <c r="S127" s="25" t="s">
        <v>152</v>
      </c>
      <c r="T127" s="25">
        <v>1</v>
      </c>
      <c r="U127" s="25" t="s">
        <v>175</v>
      </c>
      <c r="V127" s="25"/>
      <c r="W127" s="23" t="s">
        <v>719</v>
      </c>
      <c r="X127" s="23">
        <v>84.816023443148879</v>
      </c>
      <c r="AC127" s="16" t="s">
        <v>273</v>
      </c>
      <c r="AE127" s="60" t="s">
        <v>784</v>
      </c>
      <c r="AF127" s="65">
        <v>85930.587335639444</v>
      </c>
      <c r="AG127"/>
      <c r="AH127" s="52" t="s">
        <v>784</v>
      </c>
      <c r="AI127" s="65">
        <v>143</v>
      </c>
    </row>
    <row r="128" spans="1:35" x14ac:dyDescent="0.25">
      <c r="A128" s="62" t="s">
        <v>779</v>
      </c>
      <c r="B128" s="31" t="s">
        <v>14</v>
      </c>
      <c r="C128" s="32" t="s">
        <v>18</v>
      </c>
      <c r="D128" s="32" t="s">
        <v>251</v>
      </c>
      <c r="E128" s="32">
        <v>0</v>
      </c>
      <c r="F128" s="32">
        <v>0</v>
      </c>
      <c r="G128" s="27">
        <v>0</v>
      </c>
      <c r="H128" s="27">
        <v>600</v>
      </c>
      <c r="J128" s="25"/>
      <c r="K128" s="25"/>
      <c r="L128" s="27"/>
      <c r="M128" s="27">
        <v>600</v>
      </c>
      <c r="N128" s="25"/>
      <c r="O128" s="2" t="b">
        <v>1</v>
      </c>
      <c r="P128" s="12">
        <f t="shared" si="5"/>
        <v>47637.460000000094</v>
      </c>
      <c r="Q128" s="47">
        <f t="shared" si="6"/>
        <v>209980.18000000069</v>
      </c>
      <c r="R128" s="20">
        <v>42069</v>
      </c>
      <c r="S128" s="25" t="s">
        <v>167</v>
      </c>
      <c r="T128" s="25">
        <v>2</v>
      </c>
      <c r="U128" s="25" t="s">
        <v>284</v>
      </c>
      <c r="V128" s="25"/>
      <c r="W128" s="23" t="s">
        <v>719</v>
      </c>
      <c r="X128" s="23">
        <v>12.722403516472333</v>
      </c>
      <c r="AC128" s="16" t="s">
        <v>275</v>
      </c>
      <c r="AE128" s="63" t="s">
        <v>159</v>
      </c>
      <c r="AF128" s="65">
        <v>123.86437276238694</v>
      </c>
      <c r="AG128"/>
      <c r="AH128" s="63" t="s">
        <v>159</v>
      </c>
      <c r="AI128" s="65">
        <v>36</v>
      </c>
    </row>
    <row r="129" spans="1:35" x14ac:dyDescent="0.25">
      <c r="A129" s="62" t="s">
        <v>779</v>
      </c>
      <c r="B129" s="31" t="s">
        <v>14</v>
      </c>
      <c r="C129" s="32" t="s">
        <v>16</v>
      </c>
      <c r="D129" s="32" t="s">
        <v>23</v>
      </c>
      <c r="E129" s="32">
        <v>0</v>
      </c>
      <c r="F129" s="32">
        <v>0</v>
      </c>
      <c r="G129" s="27">
        <v>0</v>
      </c>
      <c r="H129" s="27">
        <v>325</v>
      </c>
      <c r="J129" s="25"/>
      <c r="K129" s="25"/>
      <c r="L129" s="27"/>
      <c r="M129" s="27">
        <v>325</v>
      </c>
      <c r="N129" s="25"/>
      <c r="O129" s="2" t="b">
        <v>1</v>
      </c>
      <c r="P129" s="12">
        <f t="shared" si="5"/>
        <v>47637.460000000094</v>
      </c>
      <c r="Q129" s="47">
        <f t="shared" si="6"/>
        <v>209655.18000000069</v>
      </c>
      <c r="R129" s="20">
        <v>42069</v>
      </c>
      <c r="S129" s="25" t="s">
        <v>155</v>
      </c>
      <c r="T129" s="25">
        <v>1</v>
      </c>
      <c r="U129" s="25" t="s">
        <v>189</v>
      </c>
      <c r="V129" s="25"/>
      <c r="W129" s="23" t="s">
        <v>719</v>
      </c>
      <c r="X129" s="23">
        <v>6.8913019047558466</v>
      </c>
      <c r="AC129" s="16" t="s">
        <v>276</v>
      </c>
      <c r="AE129" s="63" t="s">
        <v>164</v>
      </c>
      <c r="AF129" s="65">
        <v>15.127525036053935</v>
      </c>
      <c r="AG129"/>
      <c r="AH129" s="63" t="s">
        <v>164</v>
      </c>
      <c r="AI129" s="65">
        <v>1</v>
      </c>
    </row>
    <row r="130" spans="1:35" x14ac:dyDescent="0.25">
      <c r="A130" s="62" t="s">
        <v>779</v>
      </c>
      <c r="B130" s="31" t="s">
        <v>14</v>
      </c>
      <c r="C130" s="32" t="s">
        <v>11</v>
      </c>
      <c r="D130" s="32" t="s">
        <v>26</v>
      </c>
      <c r="E130" s="32">
        <v>0</v>
      </c>
      <c r="F130" s="32">
        <v>0</v>
      </c>
      <c r="G130" s="27">
        <v>0</v>
      </c>
      <c r="H130" s="27">
        <v>3800</v>
      </c>
      <c r="J130" s="25"/>
      <c r="K130" s="25"/>
      <c r="L130" s="27"/>
      <c r="M130" s="27">
        <v>3800</v>
      </c>
      <c r="N130" s="25"/>
      <c r="O130" s="2" t="b">
        <v>1</v>
      </c>
      <c r="P130" s="12">
        <f t="shared" si="5"/>
        <v>47637.460000000094</v>
      </c>
      <c r="Q130" s="47">
        <f t="shared" si="6"/>
        <v>205855.18000000069</v>
      </c>
      <c r="R130" s="20">
        <v>42069</v>
      </c>
      <c r="S130" s="25" t="s">
        <v>152</v>
      </c>
      <c r="T130" s="25">
        <v>2</v>
      </c>
      <c r="U130" s="25" t="s">
        <v>175</v>
      </c>
      <c r="V130" s="25"/>
      <c r="W130" s="23" t="s">
        <v>719</v>
      </c>
      <c r="X130" s="23">
        <v>80.575222270991432</v>
      </c>
      <c r="AC130" s="16" t="s">
        <v>279</v>
      </c>
      <c r="AE130" s="63" t="s">
        <v>167</v>
      </c>
      <c r="AF130" s="65">
        <v>110.93518359772887</v>
      </c>
      <c r="AG130"/>
      <c r="AH130" s="63" t="s">
        <v>167</v>
      </c>
      <c r="AI130" s="65">
        <v>3</v>
      </c>
    </row>
    <row r="131" spans="1:35" x14ac:dyDescent="0.25">
      <c r="A131" s="62" t="s">
        <v>779</v>
      </c>
      <c r="B131" s="31" t="s">
        <v>14</v>
      </c>
      <c r="C131" s="32" t="s">
        <v>730</v>
      </c>
      <c r="D131" s="32" t="s">
        <v>252</v>
      </c>
      <c r="E131" s="32">
        <v>0</v>
      </c>
      <c r="F131" s="32">
        <v>0</v>
      </c>
      <c r="G131" s="27">
        <v>0</v>
      </c>
      <c r="H131" s="27">
        <v>1250</v>
      </c>
      <c r="J131" s="25"/>
      <c r="K131" s="25"/>
      <c r="L131" s="27"/>
      <c r="M131" s="27">
        <v>1250</v>
      </c>
      <c r="N131" s="25"/>
      <c r="O131" s="2" t="b">
        <v>1</v>
      </c>
      <c r="P131" s="12">
        <f t="shared" si="5"/>
        <v>47637.460000000094</v>
      </c>
      <c r="Q131" s="47">
        <f t="shared" si="6"/>
        <v>204605.18000000069</v>
      </c>
      <c r="R131" s="20">
        <v>42069</v>
      </c>
      <c r="S131" s="25" t="s">
        <v>160</v>
      </c>
      <c r="T131" s="25">
        <v>1</v>
      </c>
      <c r="U131" s="25" t="s">
        <v>285</v>
      </c>
      <c r="V131" s="25"/>
      <c r="W131" s="23" t="s">
        <v>719</v>
      </c>
      <c r="X131" s="23">
        <v>26.505007325984025</v>
      </c>
      <c r="AC131" s="16" t="s">
        <v>347</v>
      </c>
      <c r="AE131" s="63" t="s">
        <v>173</v>
      </c>
      <c r="AF131" s="65">
        <v>2350.7399376745971</v>
      </c>
      <c r="AG131"/>
      <c r="AH131" s="63" t="s">
        <v>173</v>
      </c>
      <c r="AI131" s="65">
        <v>3</v>
      </c>
    </row>
    <row r="132" spans="1:35" x14ac:dyDescent="0.25">
      <c r="A132" s="62" t="s">
        <v>779</v>
      </c>
      <c r="B132" s="31" t="s">
        <v>14</v>
      </c>
      <c r="C132" s="32" t="s">
        <v>24</v>
      </c>
      <c r="D132" s="32" t="s">
        <v>253</v>
      </c>
      <c r="E132" s="32">
        <v>0</v>
      </c>
      <c r="F132" s="32">
        <v>0</v>
      </c>
      <c r="G132" s="27">
        <v>0</v>
      </c>
      <c r="H132" s="27">
        <v>5142</v>
      </c>
      <c r="J132" s="25"/>
      <c r="K132" s="25"/>
      <c r="L132" s="27"/>
      <c r="M132" s="27">
        <v>5142</v>
      </c>
      <c r="N132" s="25"/>
      <c r="O132" s="2" t="b">
        <v>1</v>
      </c>
      <c r="P132" s="12">
        <f t="shared" si="5"/>
        <v>47637.460000000094</v>
      </c>
      <c r="Q132" s="47">
        <f t="shared" si="6"/>
        <v>199463.18000000069</v>
      </c>
      <c r="R132" s="20">
        <v>42069</v>
      </c>
      <c r="S132" s="25" t="s">
        <v>286</v>
      </c>
      <c r="T132" s="25">
        <v>1</v>
      </c>
      <c r="U132" s="25" t="s">
        <v>197</v>
      </c>
      <c r="V132" s="25"/>
      <c r="W132" s="23" t="s">
        <v>719</v>
      </c>
      <c r="X132" s="23">
        <v>109.0309981361679</v>
      </c>
      <c r="AC132" s="17" t="s">
        <v>282</v>
      </c>
      <c r="AE132" s="63" t="s">
        <v>346</v>
      </c>
      <c r="AF132" s="65">
        <v>0</v>
      </c>
      <c r="AG132"/>
      <c r="AH132" s="63" t="s">
        <v>346</v>
      </c>
      <c r="AI132" s="65">
        <v>5</v>
      </c>
    </row>
    <row r="133" spans="1:35" x14ac:dyDescent="0.25">
      <c r="A133" s="62" t="s">
        <v>779</v>
      </c>
      <c r="B133" s="31" t="s">
        <v>14</v>
      </c>
      <c r="C133" s="32" t="s">
        <v>11</v>
      </c>
      <c r="D133" s="32" t="s">
        <v>26</v>
      </c>
      <c r="E133" s="32">
        <v>0</v>
      </c>
      <c r="F133" s="32">
        <v>0</v>
      </c>
      <c r="G133" s="27">
        <v>0</v>
      </c>
      <c r="H133" s="27">
        <v>5250</v>
      </c>
      <c r="J133" s="25"/>
      <c r="K133" s="25"/>
      <c r="L133" s="27"/>
      <c r="M133" s="27">
        <v>5250</v>
      </c>
      <c r="N133" s="25"/>
      <c r="O133" s="2" t="b">
        <v>1</v>
      </c>
      <c r="P133" s="12">
        <f t="shared" si="5"/>
        <v>47637.460000000094</v>
      </c>
      <c r="Q133" s="47">
        <f t="shared" si="6"/>
        <v>194213.18000000069</v>
      </c>
      <c r="R133" s="20">
        <v>42074</v>
      </c>
      <c r="S133" s="25" t="s">
        <v>152</v>
      </c>
      <c r="T133" s="25">
        <v>3</v>
      </c>
      <c r="U133" s="25" t="s">
        <v>175</v>
      </c>
      <c r="V133" s="25"/>
      <c r="W133" s="23" t="s">
        <v>719</v>
      </c>
      <c r="X133" s="23">
        <v>111.3210307691329</v>
      </c>
      <c r="AC133" s="17" t="s">
        <v>286</v>
      </c>
      <c r="AE133" s="63" t="s">
        <v>273</v>
      </c>
      <c r="AF133" s="65">
        <v>145.38560061316903</v>
      </c>
      <c r="AG133"/>
      <c r="AH133" s="63" t="s">
        <v>273</v>
      </c>
      <c r="AI133" s="65">
        <v>1</v>
      </c>
    </row>
    <row r="134" spans="1:35" x14ac:dyDescent="0.25">
      <c r="A134" s="62" t="s">
        <v>779</v>
      </c>
      <c r="B134" s="31" t="s">
        <v>14</v>
      </c>
      <c r="C134" s="32" t="s">
        <v>24</v>
      </c>
      <c r="D134" s="32" t="s">
        <v>254</v>
      </c>
      <c r="E134" s="32">
        <v>0</v>
      </c>
      <c r="F134" s="32">
        <v>0</v>
      </c>
      <c r="G134" s="27">
        <v>0</v>
      </c>
      <c r="H134" s="27">
        <v>3000</v>
      </c>
      <c r="J134" s="25"/>
      <c r="K134" s="25"/>
      <c r="L134" s="27"/>
      <c r="M134" s="27">
        <v>3000</v>
      </c>
      <c r="N134" s="25"/>
      <c r="O134" s="2" t="b">
        <v>1</v>
      </c>
      <c r="P134" s="12">
        <f t="shared" si="5"/>
        <v>47637.460000000094</v>
      </c>
      <c r="Q134" s="47">
        <f t="shared" si="6"/>
        <v>191213.18000000069</v>
      </c>
      <c r="R134" s="20">
        <v>42074</v>
      </c>
      <c r="S134" s="25" t="s">
        <v>156</v>
      </c>
      <c r="T134" s="25">
        <v>1</v>
      </c>
      <c r="U134" s="25" t="s">
        <v>287</v>
      </c>
      <c r="V134" s="25"/>
      <c r="W134" s="23" t="s">
        <v>719</v>
      </c>
      <c r="X134" s="23">
        <v>63.612017582361659</v>
      </c>
      <c r="AC134" s="17" t="s">
        <v>289</v>
      </c>
      <c r="AE134" s="63" t="s">
        <v>153</v>
      </c>
      <c r="AF134" s="65">
        <v>1175.6103956352047</v>
      </c>
      <c r="AG134"/>
      <c r="AH134" s="63" t="s">
        <v>153</v>
      </c>
      <c r="AI134" s="65">
        <v>15</v>
      </c>
    </row>
    <row r="135" spans="1:35" x14ac:dyDescent="0.25">
      <c r="A135" s="62" t="s">
        <v>779</v>
      </c>
      <c r="B135" s="31" t="s">
        <v>14</v>
      </c>
      <c r="C135" s="32" t="s">
        <v>16</v>
      </c>
      <c r="D135" s="32" t="s">
        <v>23</v>
      </c>
      <c r="E135" s="32">
        <v>0</v>
      </c>
      <c r="F135" s="32">
        <v>0</v>
      </c>
      <c r="G135" s="27">
        <v>0</v>
      </c>
      <c r="H135" s="27">
        <v>325</v>
      </c>
      <c r="J135" s="25"/>
      <c r="K135" s="25"/>
      <c r="L135" s="27"/>
      <c r="M135" s="27">
        <v>325</v>
      </c>
      <c r="N135" s="25"/>
      <c r="O135" s="2" t="b">
        <v>1</v>
      </c>
      <c r="P135" s="12">
        <f t="shared" si="5"/>
        <v>47637.460000000094</v>
      </c>
      <c r="Q135" s="47">
        <f t="shared" si="6"/>
        <v>190888.18000000069</v>
      </c>
      <c r="R135" s="20">
        <v>42074</v>
      </c>
      <c r="S135" s="25" t="s">
        <v>155</v>
      </c>
      <c r="T135" s="25">
        <v>2</v>
      </c>
      <c r="U135" s="25" t="s">
        <v>288</v>
      </c>
      <c r="V135" s="25"/>
      <c r="W135" s="23" t="s">
        <v>719</v>
      </c>
      <c r="X135" s="23">
        <v>6.8913019047558466</v>
      </c>
      <c r="AC135" s="17" t="s">
        <v>154</v>
      </c>
      <c r="AE135" s="63" t="s">
        <v>156</v>
      </c>
      <c r="AF135" s="65">
        <v>60.510100144215741</v>
      </c>
      <c r="AG135"/>
      <c r="AH135" s="63" t="s">
        <v>156</v>
      </c>
      <c r="AI135" s="65">
        <v>1</v>
      </c>
    </row>
    <row r="136" spans="1:35" x14ac:dyDescent="0.25">
      <c r="A136" s="62" t="s">
        <v>779</v>
      </c>
      <c r="B136" s="31" t="s">
        <v>14</v>
      </c>
      <c r="C136" s="32" t="s">
        <v>16</v>
      </c>
      <c r="D136" s="32" t="s">
        <v>137</v>
      </c>
      <c r="E136" s="32">
        <v>0</v>
      </c>
      <c r="F136" s="32">
        <v>0</v>
      </c>
      <c r="G136" s="27">
        <v>0</v>
      </c>
      <c r="H136" s="27">
        <v>16130</v>
      </c>
      <c r="J136" s="25"/>
      <c r="K136" s="25"/>
      <c r="L136" s="27"/>
      <c r="M136" s="27">
        <v>16130</v>
      </c>
      <c r="N136" s="25"/>
      <c r="O136" s="2" t="b">
        <v>1</v>
      </c>
      <c r="P136" s="12">
        <f t="shared" si="5"/>
        <v>47637.460000000094</v>
      </c>
      <c r="Q136" s="47">
        <f t="shared" si="6"/>
        <v>174758.18000000069</v>
      </c>
      <c r="R136" s="20">
        <v>42074</v>
      </c>
      <c r="S136" s="25" t="s">
        <v>153</v>
      </c>
      <c r="T136" s="25">
        <v>3</v>
      </c>
      <c r="U136" s="25" t="s">
        <v>196</v>
      </c>
      <c r="V136" s="25"/>
      <c r="W136" s="23" t="s">
        <v>719</v>
      </c>
      <c r="X136" s="23">
        <v>342.02061453449789</v>
      </c>
      <c r="AC136" s="17" t="s">
        <v>346</v>
      </c>
      <c r="AE136" s="63" t="s">
        <v>161</v>
      </c>
      <c r="AF136" s="65">
        <v>42.861320935486148</v>
      </c>
      <c r="AG136"/>
      <c r="AH136" s="63" t="s">
        <v>161</v>
      </c>
      <c r="AI136" s="65">
        <v>3</v>
      </c>
    </row>
    <row r="137" spans="1:35" x14ac:dyDescent="0.25">
      <c r="A137" s="62" t="s">
        <v>779</v>
      </c>
      <c r="B137" s="31" t="s">
        <v>14</v>
      </c>
      <c r="C137" s="32" t="s">
        <v>16</v>
      </c>
      <c r="D137" s="32" t="s">
        <v>137</v>
      </c>
      <c r="E137" s="32">
        <v>0</v>
      </c>
      <c r="F137" s="32">
        <v>0</v>
      </c>
      <c r="G137" s="27">
        <v>0</v>
      </c>
      <c r="H137" s="27">
        <v>3500</v>
      </c>
      <c r="J137" s="25"/>
      <c r="K137" s="25"/>
      <c r="L137" s="27"/>
      <c r="M137" s="27">
        <v>3500</v>
      </c>
      <c r="N137" s="25"/>
      <c r="O137" s="2" t="b">
        <v>1</v>
      </c>
      <c r="P137" s="12">
        <f t="shared" si="5"/>
        <v>47637.460000000094</v>
      </c>
      <c r="Q137" s="47">
        <f t="shared" si="6"/>
        <v>171258.18000000069</v>
      </c>
      <c r="R137" s="20">
        <v>42074</v>
      </c>
      <c r="S137" s="25" t="s">
        <v>153</v>
      </c>
      <c r="T137" s="25">
        <v>4</v>
      </c>
      <c r="U137" s="25" t="s">
        <v>283</v>
      </c>
      <c r="V137" s="25"/>
      <c r="W137" s="23" t="s">
        <v>719</v>
      </c>
      <c r="X137" s="23">
        <v>74.214020512755269</v>
      </c>
      <c r="AC137" s="17" t="s">
        <v>371</v>
      </c>
      <c r="AE137" s="63" t="s">
        <v>174</v>
      </c>
      <c r="AF137" s="65">
        <v>2984.3581391127204</v>
      </c>
      <c r="AG137"/>
      <c r="AH137" s="63" t="s">
        <v>174</v>
      </c>
      <c r="AI137" s="65">
        <v>6</v>
      </c>
    </row>
    <row r="138" spans="1:35" x14ac:dyDescent="0.25">
      <c r="A138" s="62" t="s">
        <v>779</v>
      </c>
      <c r="B138" s="31" t="s">
        <v>14</v>
      </c>
      <c r="C138" s="32" t="s">
        <v>123</v>
      </c>
      <c r="D138" s="32" t="s">
        <v>255</v>
      </c>
      <c r="E138" s="32">
        <v>0</v>
      </c>
      <c r="F138" s="32">
        <v>0</v>
      </c>
      <c r="G138" s="27">
        <v>0</v>
      </c>
      <c r="H138" s="27">
        <v>9694</v>
      </c>
      <c r="J138" s="25"/>
      <c r="K138" s="25"/>
      <c r="L138" s="27"/>
      <c r="M138" s="27">
        <v>9694</v>
      </c>
      <c r="N138" s="25"/>
      <c r="O138" s="2" t="b">
        <v>1</v>
      </c>
      <c r="P138" s="12">
        <f t="shared" ref="P138:P201" si="7">P137+J138-K138</f>
        <v>47637.460000000094</v>
      </c>
      <c r="Q138" s="47">
        <f t="shared" si="6"/>
        <v>161564.18000000069</v>
      </c>
      <c r="R138" s="20">
        <v>42074</v>
      </c>
      <c r="S138" s="25" t="s">
        <v>289</v>
      </c>
      <c r="T138" s="25">
        <v>1</v>
      </c>
      <c r="U138" s="25" t="s">
        <v>290</v>
      </c>
      <c r="V138" s="25"/>
      <c r="W138" s="23" t="s">
        <v>719</v>
      </c>
      <c r="X138" s="23">
        <v>205.5516328144713</v>
      </c>
      <c r="AC138" s="17" t="s">
        <v>571</v>
      </c>
      <c r="AE138" s="63" t="s">
        <v>149</v>
      </c>
      <c r="AF138" s="65">
        <v>5264.7316881309434</v>
      </c>
      <c r="AG138"/>
      <c r="AH138" s="63" t="s">
        <v>149</v>
      </c>
      <c r="AI138" s="65">
        <v>8</v>
      </c>
    </row>
    <row r="139" spans="1:35" x14ac:dyDescent="0.25">
      <c r="A139" s="62" t="s">
        <v>779</v>
      </c>
      <c r="B139" s="41" t="s">
        <v>10</v>
      </c>
      <c r="C139" s="42" t="s">
        <v>18</v>
      </c>
      <c r="D139" s="42" t="s">
        <v>256</v>
      </c>
      <c r="E139" s="42">
        <v>0</v>
      </c>
      <c r="F139" s="42">
        <v>30</v>
      </c>
      <c r="G139" s="43">
        <v>0</v>
      </c>
      <c r="H139" s="43"/>
      <c r="J139" s="25"/>
      <c r="K139" s="25">
        <v>30</v>
      </c>
      <c r="L139" s="43"/>
      <c r="M139" s="43"/>
      <c r="N139" s="25"/>
      <c r="O139" s="2" t="b">
        <v>1</v>
      </c>
      <c r="P139" s="12">
        <f t="shared" si="7"/>
        <v>47607.460000000094</v>
      </c>
      <c r="Q139" s="47">
        <f t="shared" ref="Q139:Q202" si="8">Q138+L139-M139</f>
        <v>161564.18000000069</v>
      </c>
      <c r="R139" s="20">
        <v>42086</v>
      </c>
      <c r="S139" s="25" t="s">
        <v>161</v>
      </c>
      <c r="T139" s="25">
        <v>1</v>
      </c>
      <c r="U139" s="25" t="s">
        <v>291</v>
      </c>
      <c r="V139" s="25"/>
      <c r="W139" s="23" t="s">
        <v>719</v>
      </c>
      <c r="X139" s="23">
        <v>30</v>
      </c>
      <c r="AE139" s="63" t="s">
        <v>168</v>
      </c>
      <c r="AF139" s="65">
        <v>15000</v>
      </c>
      <c r="AG139"/>
      <c r="AH139" s="63" t="s">
        <v>168</v>
      </c>
      <c r="AI139" s="65">
        <v>6</v>
      </c>
    </row>
    <row r="140" spans="1:35" x14ac:dyDescent="0.25">
      <c r="A140" s="62" t="s">
        <v>779</v>
      </c>
      <c r="B140" s="31" t="s">
        <v>14</v>
      </c>
      <c r="C140" s="32" t="s">
        <v>16</v>
      </c>
      <c r="D140" s="32" t="s">
        <v>23</v>
      </c>
      <c r="E140" s="32">
        <v>0</v>
      </c>
      <c r="F140" s="32">
        <v>0</v>
      </c>
      <c r="G140" s="27">
        <v>0</v>
      </c>
      <c r="H140" s="27">
        <v>600</v>
      </c>
      <c r="J140" s="27"/>
      <c r="K140" s="27"/>
      <c r="L140" s="27"/>
      <c r="M140" s="27">
        <v>600</v>
      </c>
      <c r="N140" s="25"/>
      <c r="O140" s="2" t="b">
        <v>1</v>
      </c>
      <c r="P140" s="12">
        <f t="shared" si="7"/>
        <v>47607.460000000094</v>
      </c>
      <c r="Q140" s="47">
        <f t="shared" si="8"/>
        <v>160964.18000000069</v>
      </c>
      <c r="R140" s="20">
        <v>42086</v>
      </c>
      <c r="S140" s="25" t="s">
        <v>155</v>
      </c>
      <c r="T140" s="25">
        <v>3</v>
      </c>
      <c r="U140" s="25" t="s">
        <v>288</v>
      </c>
      <c r="V140" s="25"/>
      <c r="W140" s="23" t="s">
        <v>719</v>
      </c>
      <c r="X140" s="23">
        <v>12.722403516472333</v>
      </c>
      <c r="AE140" s="63" t="s">
        <v>171</v>
      </c>
      <c r="AF140" s="65">
        <v>21279.037687707372</v>
      </c>
      <c r="AG140"/>
      <c r="AH140" s="63" t="s">
        <v>171</v>
      </c>
      <c r="AI140" s="65">
        <v>3</v>
      </c>
    </row>
    <row r="141" spans="1:35" x14ac:dyDescent="0.25">
      <c r="A141" s="62" t="s">
        <v>779</v>
      </c>
      <c r="B141" s="31" t="s">
        <v>14</v>
      </c>
      <c r="C141" s="32" t="s">
        <v>11</v>
      </c>
      <c r="D141" s="32" t="s">
        <v>257</v>
      </c>
      <c r="E141" s="32">
        <v>0</v>
      </c>
      <c r="F141" s="32">
        <v>0</v>
      </c>
      <c r="G141" s="27">
        <v>0</v>
      </c>
      <c r="H141" s="27">
        <v>6000</v>
      </c>
      <c r="J141" s="27"/>
      <c r="K141" s="27"/>
      <c r="L141" s="27"/>
      <c r="M141" s="27">
        <v>6000</v>
      </c>
      <c r="N141" s="25"/>
      <c r="O141" s="2" t="b">
        <v>1</v>
      </c>
      <c r="P141" s="12">
        <f t="shared" si="7"/>
        <v>47607.460000000094</v>
      </c>
      <c r="Q141" s="47">
        <f t="shared" si="8"/>
        <v>154964.18000000069</v>
      </c>
      <c r="R141" s="20">
        <v>42086</v>
      </c>
      <c r="S141" s="25" t="s">
        <v>152</v>
      </c>
      <c r="T141" s="25">
        <v>4</v>
      </c>
      <c r="U141" s="25" t="s">
        <v>175</v>
      </c>
      <c r="V141" s="25"/>
      <c r="W141" s="23" t="s">
        <v>719</v>
      </c>
      <c r="X141" s="23">
        <v>127.22403516472332</v>
      </c>
      <c r="AE141" s="63" t="s">
        <v>218</v>
      </c>
      <c r="AF141" s="65">
        <v>20.170033381405247</v>
      </c>
      <c r="AG141"/>
      <c r="AH141" s="63" t="s">
        <v>218</v>
      </c>
      <c r="AI141" s="65">
        <v>1</v>
      </c>
    </row>
    <row r="142" spans="1:35" x14ac:dyDescent="0.25">
      <c r="A142" s="62" t="s">
        <v>779</v>
      </c>
      <c r="B142" s="31" t="s">
        <v>14</v>
      </c>
      <c r="C142" s="32" t="s">
        <v>16</v>
      </c>
      <c r="D142" s="32" t="s">
        <v>137</v>
      </c>
      <c r="E142" s="32">
        <v>0</v>
      </c>
      <c r="F142" s="32">
        <v>0</v>
      </c>
      <c r="G142" s="27">
        <v>0</v>
      </c>
      <c r="H142" s="27">
        <v>18555</v>
      </c>
      <c r="J142" s="27"/>
      <c r="K142" s="27"/>
      <c r="L142" s="27"/>
      <c r="M142" s="27">
        <v>18555</v>
      </c>
      <c r="N142" s="25"/>
      <c r="O142" s="2" t="b">
        <v>1</v>
      </c>
      <c r="P142" s="12">
        <f t="shared" si="7"/>
        <v>47607.460000000094</v>
      </c>
      <c r="Q142" s="47">
        <f t="shared" si="8"/>
        <v>136409.18000000069</v>
      </c>
      <c r="R142" s="20">
        <v>42086</v>
      </c>
      <c r="S142" s="25" t="s">
        <v>153</v>
      </c>
      <c r="T142" s="25">
        <v>5</v>
      </c>
      <c r="U142" s="25" t="s">
        <v>292</v>
      </c>
      <c r="V142" s="25"/>
      <c r="W142" s="23" t="s">
        <v>719</v>
      </c>
      <c r="X142" s="23">
        <v>393.44032874690686</v>
      </c>
      <c r="AE142" s="63" t="s">
        <v>163</v>
      </c>
      <c r="AF142" s="65">
        <v>480</v>
      </c>
      <c r="AG142"/>
      <c r="AH142" s="63" t="s">
        <v>163</v>
      </c>
      <c r="AI142" s="65">
        <v>1</v>
      </c>
    </row>
    <row r="143" spans="1:35" x14ac:dyDescent="0.25">
      <c r="A143" s="62" t="s">
        <v>779</v>
      </c>
      <c r="B143" s="31" t="s">
        <v>14</v>
      </c>
      <c r="C143" s="32" t="s">
        <v>18</v>
      </c>
      <c r="D143" s="32" t="s">
        <v>258</v>
      </c>
      <c r="E143" s="32">
        <v>0</v>
      </c>
      <c r="F143" s="32">
        <v>0</v>
      </c>
      <c r="G143" s="27">
        <v>0</v>
      </c>
      <c r="H143" s="27">
        <v>2850</v>
      </c>
      <c r="J143" s="27"/>
      <c r="K143" s="27"/>
      <c r="L143" s="27"/>
      <c r="M143" s="27">
        <v>2850</v>
      </c>
      <c r="N143" s="25"/>
      <c r="O143" s="2" t="b">
        <v>1</v>
      </c>
      <c r="P143" s="12">
        <f t="shared" si="7"/>
        <v>47607.460000000094</v>
      </c>
      <c r="Q143" s="47">
        <f t="shared" si="8"/>
        <v>133559.18000000069</v>
      </c>
      <c r="R143" s="20">
        <v>42086</v>
      </c>
      <c r="S143" s="25" t="s">
        <v>149</v>
      </c>
      <c r="T143" s="25">
        <v>2</v>
      </c>
      <c r="U143" s="25" t="s">
        <v>293</v>
      </c>
      <c r="V143" s="25"/>
      <c r="W143" s="23" t="s">
        <v>719</v>
      </c>
      <c r="X143" s="23">
        <v>60.431416703243578</v>
      </c>
      <c r="AE143" s="63" t="s">
        <v>166</v>
      </c>
      <c r="AF143" s="65">
        <v>534.50588460723907</v>
      </c>
      <c r="AG143"/>
      <c r="AH143" s="63" t="s">
        <v>166</v>
      </c>
      <c r="AI143" s="65">
        <v>3</v>
      </c>
    </row>
    <row r="144" spans="1:35" x14ac:dyDescent="0.25">
      <c r="A144" s="62" t="s">
        <v>779</v>
      </c>
      <c r="B144" s="31" t="s">
        <v>14</v>
      </c>
      <c r="C144" s="32" t="s">
        <v>18</v>
      </c>
      <c r="D144" s="32" t="s">
        <v>259</v>
      </c>
      <c r="E144" s="32">
        <v>0</v>
      </c>
      <c r="F144" s="32">
        <v>0</v>
      </c>
      <c r="G144" s="27">
        <v>0</v>
      </c>
      <c r="H144" s="27">
        <v>950</v>
      </c>
      <c r="J144" s="27"/>
      <c r="K144" s="27"/>
      <c r="L144" s="27"/>
      <c r="M144" s="27">
        <v>950</v>
      </c>
      <c r="N144" s="25"/>
      <c r="O144" s="2" t="b">
        <v>1</v>
      </c>
      <c r="P144" s="12">
        <f t="shared" si="7"/>
        <v>47607.460000000094</v>
      </c>
      <c r="Q144" s="47">
        <f t="shared" si="8"/>
        <v>132609.18000000069</v>
      </c>
      <c r="R144" s="20">
        <v>42086</v>
      </c>
      <c r="S144" s="25" t="s">
        <v>151</v>
      </c>
      <c r="T144" s="25">
        <v>1</v>
      </c>
      <c r="U144" s="25" t="s">
        <v>283</v>
      </c>
      <c r="V144" s="25"/>
      <c r="W144" s="23" t="s">
        <v>719</v>
      </c>
      <c r="X144" s="23">
        <v>20.143805567747858</v>
      </c>
      <c r="AE144" s="63" t="s">
        <v>282</v>
      </c>
      <c r="AF144" s="65">
        <v>103.87567191423702</v>
      </c>
      <c r="AG144"/>
      <c r="AH144" s="63" t="s">
        <v>282</v>
      </c>
      <c r="AI144" s="65">
        <v>1</v>
      </c>
    </row>
    <row r="145" spans="1:35" x14ac:dyDescent="0.25">
      <c r="A145" s="62" t="s">
        <v>779</v>
      </c>
      <c r="B145" s="31" t="s">
        <v>14</v>
      </c>
      <c r="C145" s="32" t="s">
        <v>16</v>
      </c>
      <c r="D145" s="32" t="s">
        <v>23</v>
      </c>
      <c r="E145" s="32">
        <v>0</v>
      </c>
      <c r="F145" s="32">
        <v>0</v>
      </c>
      <c r="G145" s="27">
        <v>0</v>
      </c>
      <c r="H145" s="27">
        <v>325</v>
      </c>
      <c r="J145" s="27"/>
      <c r="K145" s="27"/>
      <c r="L145" s="27"/>
      <c r="M145" s="27">
        <v>325</v>
      </c>
      <c r="N145" s="25"/>
      <c r="O145" s="2" t="b">
        <v>1</v>
      </c>
      <c r="P145" s="12">
        <f t="shared" si="7"/>
        <v>47607.460000000094</v>
      </c>
      <c r="Q145" s="47">
        <f t="shared" si="8"/>
        <v>132284.18000000069</v>
      </c>
      <c r="R145" s="20">
        <v>42088</v>
      </c>
      <c r="S145" s="25" t="s">
        <v>155</v>
      </c>
      <c r="T145" s="25">
        <v>4</v>
      </c>
      <c r="U145" s="25" t="s">
        <v>288</v>
      </c>
      <c r="V145" s="25"/>
      <c r="W145" s="23" t="s">
        <v>719</v>
      </c>
      <c r="X145" s="23">
        <v>6.8913019047558466</v>
      </c>
      <c r="AE145" s="63" t="s">
        <v>275</v>
      </c>
      <c r="AF145" s="65">
        <v>33320</v>
      </c>
      <c r="AG145"/>
      <c r="AH145" s="63" t="s">
        <v>275</v>
      </c>
      <c r="AI145" s="65">
        <v>3</v>
      </c>
    </row>
    <row r="146" spans="1:35" x14ac:dyDescent="0.25">
      <c r="A146" s="62" t="s">
        <v>779</v>
      </c>
      <c r="B146" s="31" t="s">
        <v>14</v>
      </c>
      <c r="C146" s="32" t="s">
        <v>11</v>
      </c>
      <c r="D146" s="32" t="s">
        <v>257</v>
      </c>
      <c r="E146" s="32">
        <v>0</v>
      </c>
      <c r="F146" s="32">
        <v>0</v>
      </c>
      <c r="G146" s="27">
        <v>0</v>
      </c>
      <c r="H146" s="27">
        <v>6000</v>
      </c>
      <c r="J146" s="27"/>
      <c r="K146" s="27"/>
      <c r="L146" s="27"/>
      <c r="M146" s="27">
        <v>6000</v>
      </c>
      <c r="N146" s="25"/>
      <c r="O146" s="2" t="b">
        <v>1</v>
      </c>
      <c r="P146" s="12">
        <f t="shared" si="7"/>
        <v>47607.460000000094</v>
      </c>
      <c r="Q146" s="47">
        <f t="shared" si="8"/>
        <v>126284.18000000069</v>
      </c>
      <c r="R146" s="20">
        <v>42088</v>
      </c>
      <c r="S146" s="25" t="s">
        <v>152</v>
      </c>
      <c r="T146" s="25">
        <v>1</v>
      </c>
      <c r="U146" s="25" t="s">
        <v>175</v>
      </c>
      <c r="V146" s="25"/>
      <c r="W146" s="23" t="s">
        <v>719</v>
      </c>
      <c r="X146" s="23">
        <v>127.22403516472332</v>
      </c>
      <c r="AE146" s="63" t="s">
        <v>289</v>
      </c>
      <c r="AF146" s="65">
        <v>567.08501669070267</v>
      </c>
      <c r="AG146"/>
      <c r="AH146" s="63" t="s">
        <v>289</v>
      </c>
      <c r="AI146" s="65">
        <v>6</v>
      </c>
    </row>
    <row r="147" spans="1:35" x14ac:dyDescent="0.25">
      <c r="A147" s="62" t="s">
        <v>779</v>
      </c>
      <c r="B147" s="31" t="s">
        <v>14</v>
      </c>
      <c r="C147" s="32" t="s">
        <v>20</v>
      </c>
      <c r="D147" s="32" t="s">
        <v>21</v>
      </c>
      <c r="E147" s="32">
        <v>0</v>
      </c>
      <c r="F147" s="32">
        <v>0</v>
      </c>
      <c r="G147" s="27">
        <v>0</v>
      </c>
      <c r="H147" s="27">
        <v>1540</v>
      </c>
      <c r="J147" s="27"/>
      <c r="K147" s="27"/>
      <c r="L147" s="27"/>
      <c r="M147" s="27">
        <v>1540</v>
      </c>
      <c r="N147" s="25"/>
      <c r="O147" s="2" t="b">
        <v>1</v>
      </c>
      <c r="P147" s="12">
        <f t="shared" si="7"/>
        <v>47607.460000000094</v>
      </c>
      <c r="Q147" s="47">
        <f t="shared" si="8"/>
        <v>124744.18000000069</v>
      </c>
      <c r="R147" s="20">
        <v>42088</v>
      </c>
      <c r="S147" s="25" t="s">
        <v>154</v>
      </c>
      <c r="T147" s="25">
        <v>2</v>
      </c>
      <c r="U147" s="25" t="s">
        <v>178</v>
      </c>
      <c r="V147" s="25"/>
      <c r="W147" s="23" t="s">
        <v>719</v>
      </c>
      <c r="X147" s="23">
        <v>32.654169025612319</v>
      </c>
      <c r="AE147" s="63" t="s">
        <v>152</v>
      </c>
      <c r="AF147" s="65">
        <v>660.16519257339371</v>
      </c>
      <c r="AG147"/>
      <c r="AH147" s="63" t="s">
        <v>152</v>
      </c>
      <c r="AI147" s="65">
        <v>21</v>
      </c>
    </row>
    <row r="148" spans="1:35" x14ac:dyDescent="0.25">
      <c r="A148" s="62" t="s">
        <v>779</v>
      </c>
      <c r="B148" s="31" t="s">
        <v>14</v>
      </c>
      <c r="C148" s="32" t="s">
        <v>730</v>
      </c>
      <c r="D148" s="32" t="s">
        <v>260</v>
      </c>
      <c r="E148" s="32">
        <v>0</v>
      </c>
      <c r="F148" s="32">
        <v>0</v>
      </c>
      <c r="G148" s="27">
        <v>0</v>
      </c>
      <c r="H148" s="27">
        <v>200</v>
      </c>
      <c r="J148" s="27"/>
      <c r="K148" s="27"/>
      <c r="L148" s="27"/>
      <c r="M148" s="27">
        <v>200</v>
      </c>
      <c r="N148" s="25"/>
      <c r="O148" s="2" t="b">
        <v>1</v>
      </c>
      <c r="P148" s="12">
        <f t="shared" si="7"/>
        <v>47607.460000000094</v>
      </c>
      <c r="Q148" s="47">
        <f t="shared" si="8"/>
        <v>124544.18000000069</v>
      </c>
      <c r="R148" s="20">
        <v>42088</v>
      </c>
      <c r="S148" s="25" t="s">
        <v>161</v>
      </c>
      <c r="T148" s="25">
        <v>2</v>
      </c>
      <c r="U148" s="25" t="s">
        <v>175</v>
      </c>
      <c r="V148" s="25"/>
      <c r="W148" s="23" t="s">
        <v>719</v>
      </c>
      <c r="X148" s="23">
        <v>4.2408011721574441</v>
      </c>
      <c r="AE148" s="63" t="s">
        <v>151</v>
      </c>
      <c r="AF148" s="65">
        <v>1656.8302775396594</v>
      </c>
      <c r="AG148"/>
      <c r="AH148" s="63" t="s">
        <v>151</v>
      </c>
      <c r="AI148" s="65">
        <v>10</v>
      </c>
    </row>
    <row r="149" spans="1:35" x14ac:dyDescent="0.25">
      <c r="A149" s="62" t="s">
        <v>779</v>
      </c>
      <c r="B149" s="31" t="s">
        <v>14</v>
      </c>
      <c r="C149" s="32" t="s">
        <v>18</v>
      </c>
      <c r="D149" s="32" t="s">
        <v>261</v>
      </c>
      <c r="E149" s="32">
        <v>0</v>
      </c>
      <c r="F149" s="32">
        <v>0</v>
      </c>
      <c r="G149" s="27">
        <v>0</v>
      </c>
      <c r="H149" s="27">
        <v>2525</v>
      </c>
      <c r="J149" s="25"/>
      <c r="K149" s="25"/>
      <c r="L149" s="27"/>
      <c r="M149" s="27">
        <v>2525</v>
      </c>
      <c r="N149" s="25"/>
      <c r="O149" s="2" t="b">
        <v>1</v>
      </c>
      <c r="P149" s="12">
        <f t="shared" si="7"/>
        <v>47607.460000000094</v>
      </c>
      <c r="Q149" s="47">
        <f t="shared" si="8"/>
        <v>122019.18000000069</v>
      </c>
      <c r="R149" s="20">
        <v>42088</v>
      </c>
      <c r="S149" s="25" t="s">
        <v>162</v>
      </c>
      <c r="T149" s="25">
        <v>1</v>
      </c>
      <c r="U149" s="25" t="s">
        <v>294</v>
      </c>
      <c r="V149" s="25"/>
      <c r="W149" s="23" t="s">
        <v>719</v>
      </c>
      <c r="X149" s="23">
        <v>53.540114798487735</v>
      </c>
      <c r="AE149" s="63" t="s">
        <v>155</v>
      </c>
      <c r="AF149" s="65">
        <v>34.793307582924044</v>
      </c>
      <c r="AG149"/>
      <c r="AH149" s="63" t="s">
        <v>155</v>
      </c>
      <c r="AI149" s="65">
        <v>6</v>
      </c>
    </row>
    <row r="150" spans="1:35" x14ac:dyDescent="0.25">
      <c r="A150" s="62" t="s">
        <v>779</v>
      </c>
      <c r="B150" s="31" t="s">
        <v>14</v>
      </c>
      <c r="C150" s="32" t="s">
        <v>24</v>
      </c>
      <c r="D150" s="32" t="s">
        <v>262</v>
      </c>
      <c r="E150" s="32">
        <v>0</v>
      </c>
      <c r="F150" s="32">
        <v>0</v>
      </c>
      <c r="G150" s="27">
        <v>0</v>
      </c>
      <c r="H150" s="27">
        <v>3000</v>
      </c>
      <c r="J150" s="25"/>
      <c r="K150" s="25"/>
      <c r="L150" s="27"/>
      <c r="M150" s="27">
        <v>3000</v>
      </c>
      <c r="N150" s="25"/>
      <c r="O150" s="2" t="b">
        <v>1</v>
      </c>
      <c r="P150" s="12">
        <f t="shared" si="7"/>
        <v>47607.460000000094</v>
      </c>
      <c r="Q150" s="47">
        <f t="shared" si="8"/>
        <v>119019.18000000069</v>
      </c>
      <c r="R150" s="20">
        <v>42088</v>
      </c>
      <c r="S150" s="25" t="s">
        <v>156</v>
      </c>
      <c r="T150" s="25">
        <v>2</v>
      </c>
      <c r="U150" s="25" t="s">
        <v>295</v>
      </c>
      <c r="V150" s="25"/>
      <c r="W150" s="23" t="s">
        <v>719</v>
      </c>
      <c r="X150" s="23">
        <v>63.612017582361659</v>
      </c>
      <c r="AE150" s="60" t="s">
        <v>793</v>
      </c>
      <c r="AF150" s="65">
        <v>885.59468275038762</v>
      </c>
      <c r="AG150"/>
      <c r="AH150" s="52" t="s">
        <v>793</v>
      </c>
      <c r="AI150" s="65">
        <v>23</v>
      </c>
    </row>
    <row r="151" spans="1:35" x14ac:dyDescent="0.25">
      <c r="A151" s="62" t="s">
        <v>779</v>
      </c>
      <c r="B151" s="31" t="s">
        <v>14</v>
      </c>
      <c r="C151" s="32" t="s">
        <v>16</v>
      </c>
      <c r="D151" s="32" t="s">
        <v>137</v>
      </c>
      <c r="E151" s="32">
        <v>0</v>
      </c>
      <c r="F151" s="32">
        <v>0</v>
      </c>
      <c r="G151" s="27">
        <v>0</v>
      </c>
      <c r="H151" s="27">
        <v>16065</v>
      </c>
      <c r="J151" s="25"/>
      <c r="K151" s="25"/>
      <c r="L151" s="27"/>
      <c r="M151" s="27">
        <v>16065</v>
      </c>
      <c r="N151" s="25"/>
      <c r="O151" s="2" t="b">
        <v>1</v>
      </c>
      <c r="P151" s="12">
        <f t="shared" si="7"/>
        <v>47607.460000000094</v>
      </c>
      <c r="Q151" s="47">
        <f t="shared" si="8"/>
        <v>102954.18000000069</v>
      </c>
      <c r="R151" s="20">
        <v>42088</v>
      </c>
      <c r="S151" s="25" t="s">
        <v>153</v>
      </c>
      <c r="T151" s="25">
        <v>3</v>
      </c>
      <c r="U151" s="25" t="s">
        <v>296</v>
      </c>
      <c r="V151" s="25"/>
      <c r="W151" s="23" t="s">
        <v>719</v>
      </c>
      <c r="X151" s="23">
        <v>340.64235415354671</v>
      </c>
      <c r="AE151" s="63" t="s">
        <v>356</v>
      </c>
      <c r="AF151" s="65">
        <v>89.090034388753281</v>
      </c>
      <c r="AG151"/>
      <c r="AH151" s="63" t="s">
        <v>356</v>
      </c>
      <c r="AI151" s="65">
        <v>1</v>
      </c>
    </row>
    <row r="152" spans="1:35" x14ac:dyDescent="0.25">
      <c r="A152" s="62" t="s">
        <v>779</v>
      </c>
      <c r="B152" s="31" t="s">
        <v>8</v>
      </c>
      <c r="C152" s="32" t="s">
        <v>29</v>
      </c>
      <c r="D152" s="32" t="s">
        <v>263</v>
      </c>
      <c r="E152" s="32">
        <v>0</v>
      </c>
      <c r="F152" s="32">
        <v>0</v>
      </c>
      <c r="G152" s="27">
        <v>0</v>
      </c>
      <c r="H152" s="27">
        <v>480</v>
      </c>
      <c r="J152" s="25"/>
      <c r="K152" s="27">
        <v>480</v>
      </c>
      <c r="L152" s="27"/>
      <c r="M152" s="27"/>
      <c r="N152" s="25"/>
      <c r="O152" s="2" t="b">
        <v>1</v>
      </c>
      <c r="P152" s="12">
        <f t="shared" si="7"/>
        <v>47127.460000000094</v>
      </c>
      <c r="Q152" s="47">
        <f t="shared" si="8"/>
        <v>102954.18000000069</v>
      </c>
      <c r="R152" s="20">
        <v>42094</v>
      </c>
      <c r="S152" s="25" t="s">
        <v>163</v>
      </c>
      <c r="T152" s="25">
        <v>1</v>
      </c>
      <c r="U152" s="25" t="s">
        <v>169</v>
      </c>
      <c r="V152" s="25"/>
      <c r="W152" s="23" t="s">
        <v>719</v>
      </c>
      <c r="X152" s="23">
        <v>480</v>
      </c>
      <c r="AE152" s="63" t="s">
        <v>159</v>
      </c>
      <c r="AF152" s="65">
        <v>48.630479126204939</v>
      </c>
      <c r="AG152"/>
      <c r="AH152" s="63" t="s">
        <v>159</v>
      </c>
      <c r="AI152" s="65">
        <v>10</v>
      </c>
    </row>
    <row r="153" spans="1:35" x14ac:dyDescent="0.25">
      <c r="A153" s="62" t="s">
        <v>779</v>
      </c>
      <c r="B153" s="31" t="s">
        <v>8</v>
      </c>
      <c r="C153" s="32" t="s">
        <v>55</v>
      </c>
      <c r="D153" s="32" t="s">
        <v>264</v>
      </c>
      <c r="E153" s="32">
        <v>0</v>
      </c>
      <c r="F153" s="32">
        <v>0</v>
      </c>
      <c r="G153" s="27">
        <v>0</v>
      </c>
      <c r="H153" s="27">
        <v>5000</v>
      </c>
      <c r="J153" s="25"/>
      <c r="K153" s="27">
        <v>5000</v>
      </c>
      <c r="L153" s="27"/>
      <c r="M153" s="27"/>
      <c r="N153" s="25"/>
      <c r="O153" s="2" t="b">
        <v>1</v>
      </c>
      <c r="P153" s="12">
        <f t="shared" si="7"/>
        <v>42127.460000000094</v>
      </c>
      <c r="Q153" s="47">
        <f t="shared" si="8"/>
        <v>102954.18000000069</v>
      </c>
      <c r="R153" s="20">
        <v>42094</v>
      </c>
      <c r="S153" s="25" t="s">
        <v>168</v>
      </c>
      <c r="T153" s="25">
        <v>1</v>
      </c>
      <c r="U153" s="25" t="s">
        <v>184</v>
      </c>
      <c r="V153" s="25"/>
      <c r="W153" s="23" t="s">
        <v>719</v>
      </c>
      <c r="X153" s="23">
        <v>5000</v>
      </c>
      <c r="AE153" s="63" t="s">
        <v>153</v>
      </c>
      <c r="AF153" s="65">
        <v>86.951873563423206</v>
      </c>
      <c r="AG153"/>
      <c r="AH153" s="63" t="s">
        <v>153</v>
      </c>
      <c r="AI153" s="65">
        <v>1</v>
      </c>
    </row>
    <row r="154" spans="1:35" x14ac:dyDescent="0.25">
      <c r="A154" s="62" t="s">
        <v>779</v>
      </c>
      <c r="B154" s="31" t="s">
        <v>8</v>
      </c>
      <c r="C154" s="32" t="s">
        <v>9</v>
      </c>
      <c r="D154" s="32" t="s">
        <v>265</v>
      </c>
      <c r="E154" s="32">
        <v>0</v>
      </c>
      <c r="F154" s="32">
        <v>0</v>
      </c>
      <c r="G154" s="27">
        <v>0</v>
      </c>
      <c r="H154" s="27">
        <v>15000</v>
      </c>
      <c r="J154" s="25"/>
      <c r="K154" s="27">
        <v>15000</v>
      </c>
      <c r="L154" s="27"/>
      <c r="M154" s="27"/>
      <c r="N154" s="25"/>
      <c r="O154" s="2" t="b">
        <v>1</v>
      </c>
      <c r="P154" s="12">
        <f t="shared" si="7"/>
        <v>27127.460000000094</v>
      </c>
      <c r="Q154" s="47">
        <f t="shared" si="8"/>
        <v>102954.18000000069</v>
      </c>
      <c r="R154" s="20">
        <v>42094</v>
      </c>
      <c r="S154" s="25" t="s">
        <v>275</v>
      </c>
      <c r="T154" s="25">
        <v>1</v>
      </c>
      <c r="U154" s="25" t="s">
        <v>297</v>
      </c>
      <c r="V154" s="25"/>
      <c r="W154" s="23" t="s">
        <v>719</v>
      </c>
      <c r="X154" s="23">
        <v>15000</v>
      </c>
      <c r="AE154" s="63" t="s">
        <v>161</v>
      </c>
      <c r="AF154" s="65">
        <v>48.554068741870537</v>
      </c>
      <c r="AG154"/>
      <c r="AH154" s="63" t="s">
        <v>161</v>
      </c>
      <c r="AI154" s="65">
        <v>3</v>
      </c>
    </row>
    <row r="155" spans="1:35" x14ac:dyDescent="0.25">
      <c r="A155" s="62" t="s">
        <v>779</v>
      </c>
      <c r="B155" s="31" t="s">
        <v>8</v>
      </c>
      <c r="C155" s="32" t="s">
        <v>29</v>
      </c>
      <c r="D155" s="32" t="s">
        <v>266</v>
      </c>
      <c r="E155" s="32">
        <v>0</v>
      </c>
      <c r="F155" s="32">
        <v>0</v>
      </c>
      <c r="G155" s="27">
        <v>0</v>
      </c>
      <c r="H155" s="27">
        <v>13.53</v>
      </c>
      <c r="J155" s="25"/>
      <c r="K155" s="27">
        <v>13.53</v>
      </c>
      <c r="L155" s="27"/>
      <c r="M155" s="27"/>
      <c r="N155" s="25"/>
      <c r="O155" s="2" t="b">
        <v>1</v>
      </c>
      <c r="P155" s="12">
        <f t="shared" si="7"/>
        <v>27113.930000000095</v>
      </c>
      <c r="Q155" s="47">
        <f t="shared" si="8"/>
        <v>102954.18000000069</v>
      </c>
      <c r="R155" s="20">
        <v>42094</v>
      </c>
      <c r="S155" s="25" t="s">
        <v>159</v>
      </c>
      <c r="T155" s="25">
        <v>4</v>
      </c>
      <c r="U155" s="25" t="s">
        <v>203</v>
      </c>
      <c r="V155" s="25"/>
      <c r="W155" s="23" t="s">
        <v>719</v>
      </c>
      <c r="X155" s="23">
        <v>13.53</v>
      </c>
      <c r="AE155" s="63" t="s">
        <v>149</v>
      </c>
      <c r="AF155" s="65">
        <v>8.9090034388753274</v>
      </c>
      <c r="AG155"/>
      <c r="AH155" s="63" t="s">
        <v>149</v>
      </c>
      <c r="AI155" s="65">
        <v>1</v>
      </c>
    </row>
    <row r="156" spans="1:35" x14ac:dyDescent="0.25">
      <c r="A156" s="62" t="s">
        <v>779</v>
      </c>
      <c r="B156" s="25" t="s">
        <v>13</v>
      </c>
      <c r="C156" s="25" t="s">
        <v>55</v>
      </c>
      <c r="D156" s="25" t="s">
        <v>267</v>
      </c>
      <c r="E156" s="25">
        <v>0</v>
      </c>
      <c r="F156" s="25">
        <v>0</v>
      </c>
      <c r="G156" s="25">
        <v>0</v>
      </c>
      <c r="H156" s="25">
        <v>317673.13</v>
      </c>
      <c r="J156" s="25"/>
      <c r="K156" s="25"/>
      <c r="L156" s="25"/>
      <c r="M156" s="25">
        <v>317673.13</v>
      </c>
      <c r="N156" s="25"/>
      <c r="O156" s="2" t="b">
        <v>1</v>
      </c>
      <c r="P156" s="12">
        <f t="shared" si="7"/>
        <v>27113.930000000095</v>
      </c>
      <c r="Q156" s="47">
        <f t="shared" si="8"/>
        <v>-214718.94999999931</v>
      </c>
      <c r="R156" s="20">
        <v>42094</v>
      </c>
      <c r="S156" s="25" t="s">
        <v>171</v>
      </c>
      <c r="T156" s="25">
        <v>1</v>
      </c>
      <c r="U156" s="25" t="s">
        <v>298</v>
      </c>
      <c r="V156" s="25"/>
      <c r="W156" s="23" t="s">
        <v>719</v>
      </c>
      <c r="X156" s="23">
        <v>6735.942910334621</v>
      </c>
      <c r="AE156" s="63" t="s">
        <v>289</v>
      </c>
      <c r="AF156" s="65">
        <v>104</v>
      </c>
      <c r="AG156"/>
      <c r="AH156" s="63" t="s">
        <v>289</v>
      </c>
      <c r="AI156" s="65">
        <v>1</v>
      </c>
    </row>
    <row r="157" spans="1:35" x14ac:dyDescent="0.25">
      <c r="A157" s="62" t="s">
        <v>779</v>
      </c>
      <c r="B157" s="25" t="s">
        <v>13</v>
      </c>
      <c r="C157" s="25" t="s">
        <v>9</v>
      </c>
      <c r="D157" s="25" t="s">
        <v>268</v>
      </c>
      <c r="E157" s="25">
        <v>0</v>
      </c>
      <c r="F157" s="25">
        <v>0</v>
      </c>
      <c r="G157" s="25">
        <v>0</v>
      </c>
      <c r="H157" s="25">
        <v>202326.87</v>
      </c>
      <c r="J157" s="25"/>
      <c r="K157" s="25"/>
      <c r="L157" s="25"/>
      <c r="M157" s="25">
        <v>202326.87</v>
      </c>
      <c r="N157" s="25"/>
      <c r="O157" s="2" t="b">
        <v>1</v>
      </c>
      <c r="P157" s="12">
        <f t="shared" si="7"/>
        <v>27113.930000000095</v>
      </c>
      <c r="Q157" s="47">
        <f t="shared" si="8"/>
        <v>-417045.81999999931</v>
      </c>
      <c r="R157" s="20">
        <v>42094</v>
      </c>
      <c r="S157" s="25" t="s">
        <v>280</v>
      </c>
      <c r="T157" s="25">
        <v>1</v>
      </c>
      <c r="U157" s="25" t="s">
        <v>299</v>
      </c>
      <c r="V157" s="25"/>
      <c r="W157" s="23" t="s">
        <v>719</v>
      </c>
      <c r="X157" s="23">
        <v>4290.1401372747341</v>
      </c>
      <c r="AE157" s="63" t="s">
        <v>152</v>
      </c>
      <c r="AF157" s="65">
        <v>499.45922349126033</v>
      </c>
      <c r="AG157"/>
      <c r="AH157" s="63" t="s">
        <v>152</v>
      </c>
      <c r="AI157" s="65">
        <v>6</v>
      </c>
    </row>
    <row r="158" spans="1:35" x14ac:dyDescent="0.25">
      <c r="A158" s="62" t="s">
        <v>779</v>
      </c>
      <c r="B158" s="25" t="s">
        <v>13</v>
      </c>
      <c r="C158" s="25" t="s">
        <v>132</v>
      </c>
      <c r="D158" s="25" t="s">
        <v>269</v>
      </c>
      <c r="E158" s="25">
        <v>0</v>
      </c>
      <c r="F158" s="25">
        <v>0</v>
      </c>
      <c r="G158" s="25">
        <v>706500</v>
      </c>
      <c r="H158" s="25"/>
      <c r="J158" s="25"/>
      <c r="K158" s="25"/>
      <c r="L158" s="25">
        <v>706500</v>
      </c>
      <c r="M158" s="25"/>
      <c r="N158" s="25"/>
      <c r="O158" s="2" t="b">
        <v>1</v>
      </c>
      <c r="P158" s="12">
        <f t="shared" si="7"/>
        <v>27113.930000000095</v>
      </c>
      <c r="Q158" s="47">
        <f t="shared" si="8"/>
        <v>289454.18000000069</v>
      </c>
      <c r="R158" s="20">
        <v>42094</v>
      </c>
      <c r="S158" s="25" t="s">
        <v>276</v>
      </c>
      <c r="T158" s="25">
        <v>1</v>
      </c>
      <c r="U158" s="25" t="s">
        <v>297</v>
      </c>
      <c r="V158" s="25"/>
      <c r="W158" s="23">
        <v>14980.630140646172</v>
      </c>
      <c r="X158" s="23" t="s">
        <v>719</v>
      </c>
      <c r="AE158" s="60" t="s">
        <v>786</v>
      </c>
      <c r="AF158" s="65">
        <v>10063.028218419475</v>
      </c>
      <c r="AG158"/>
      <c r="AH158" s="52" t="s">
        <v>786</v>
      </c>
      <c r="AI158" s="65">
        <v>17</v>
      </c>
    </row>
    <row r="159" spans="1:35" x14ac:dyDescent="0.25">
      <c r="A159" s="62" t="s">
        <v>779</v>
      </c>
      <c r="B159" s="25" t="s">
        <v>13</v>
      </c>
      <c r="C159" s="32" t="s">
        <v>730</v>
      </c>
      <c r="D159" s="25" t="s">
        <v>270</v>
      </c>
      <c r="E159" s="25">
        <v>0</v>
      </c>
      <c r="F159" s="25">
        <v>0</v>
      </c>
      <c r="G159" s="25">
        <v>0</v>
      </c>
      <c r="H159" s="25">
        <v>58850</v>
      </c>
      <c r="J159" s="25"/>
      <c r="K159" s="25"/>
      <c r="L159" s="25"/>
      <c r="M159" s="25">
        <v>58850</v>
      </c>
      <c r="N159" s="25"/>
      <c r="O159" s="2" t="b">
        <v>1</v>
      </c>
      <c r="P159" s="12">
        <f t="shared" si="7"/>
        <v>27113.930000000095</v>
      </c>
      <c r="Q159" s="47">
        <f t="shared" si="8"/>
        <v>230604.18000000069</v>
      </c>
      <c r="R159" s="20">
        <v>42094</v>
      </c>
      <c r="S159" s="25" t="s">
        <v>166</v>
      </c>
      <c r="T159" s="25">
        <v>1</v>
      </c>
      <c r="U159" s="25" t="s">
        <v>300</v>
      </c>
      <c r="V159" s="25"/>
      <c r="W159" s="23" t="s">
        <v>719</v>
      </c>
      <c r="X159" s="23">
        <v>1247.855744907328</v>
      </c>
      <c r="AE159" s="63" t="s">
        <v>159</v>
      </c>
      <c r="AF159" s="65">
        <v>25.277282033762759</v>
      </c>
      <c r="AG159"/>
      <c r="AH159" s="63" t="s">
        <v>159</v>
      </c>
      <c r="AI159" s="65">
        <v>3</v>
      </c>
    </row>
    <row r="160" spans="1:35" x14ac:dyDescent="0.25">
      <c r="A160" s="62" t="s">
        <v>779</v>
      </c>
      <c r="B160" s="25" t="s">
        <v>13</v>
      </c>
      <c r="C160" s="25" t="s">
        <v>731</v>
      </c>
      <c r="D160" s="25" t="s">
        <v>68</v>
      </c>
      <c r="E160" s="25">
        <v>0</v>
      </c>
      <c r="F160" s="25">
        <v>0</v>
      </c>
      <c r="G160" s="25">
        <v>0</v>
      </c>
      <c r="H160" s="25">
        <v>23880</v>
      </c>
      <c r="J160" s="25"/>
      <c r="K160" s="25"/>
      <c r="L160" s="25"/>
      <c r="M160" s="25">
        <v>23880</v>
      </c>
      <c r="N160" s="25"/>
      <c r="O160" s="2" t="b">
        <v>1</v>
      </c>
      <c r="P160" s="12">
        <f t="shared" si="7"/>
        <v>27113.930000000095</v>
      </c>
      <c r="Q160" s="47">
        <f t="shared" si="8"/>
        <v>206724.18000000069</v>
      </c>
      <c r="R160" s="20">
        <v>42094</v>
      </c>
      <c r="S160" s="25" t="s">
        <v>174</v>
      </c>
      <c r="T160" s="25">
        <v>1</v>
      </c>
      <c r="U160" s="25" t="s">
        <v>206</v>
      </c>
      <c r="V160" s="25"/>
      <c r="W160" s="23" t="s">
        <v>719</v>
      </c>
      <c r="X160" s="23">
        <v>506.35165995559885</v>
      </c>
      <c r="AE160" s="63" t="s">
        <v>347</v>
      </c>
      <c r="AF160" s="65">
        <v>1000</v>
      </c>
      <c r="AG160"/>
      <c r="AH160" s="63" t="s">
        <v>347</v>
      </c>
      <c r="AI160" s="65">
        <v>1</v>
      </c>
    </row>
    <row r="161" spans="1:35" x14ac:dyDescent="0.25">
      <c r="A161" s="62" t="s">
        <v>779</v>
      </c>
      <c r="B161" s="25" t="s">
        <v>13</v>
      </c>
      <c r="C161" s="25" t="s">
        <v>69</v>
      </c>
      <c r="D161" s="25" t="s">
        <v>70</v>
      </c>
      <c r="E161" s="25">
        <v>0</v>
      </c>
      <c r="F161" s="25">
        <v>0</v>
      </c>
      <c r="G161" s="25">
        <v>0</v>
      </c>
      <c r="H161" s="25">
        <v>23880</v>
      </c>
      <c r="J161" s="25"/>
      <c r="K161" s="25"/>
      <c r="L161" s="25"/>
      <c r="M161" s="25">
        <v>23880</v>
      </c>
      <c r="N161" s="25"/>
      <c r="O161" s="2" t="b">
        <v>1</v>
      </c>
      <c r="P161" s="12">
        <f t="shared" si="7"/>
        <v>27113.930000000095</v>
      </c>
      <c r="Q161" s="47">
        <f t="shared" si="8"/>
        <v>182844.18000000069</v>
      </c>
      <c r="R161" s="20">
        <v>42094</v>
      </c>
      <c r="S161" s="25" t="s">
        <v>174</v>
      </c>
      <c r="T161" s="25">
        <v>1</v>
      </c>
      <c r="U161" s="25" t="s">
        <v>206</v>
      </c>
      <c r="V161" s="25"/>
      <c r="W161" s="23" t="s">
        <v>719</v>
      </c>
      <c r="X161" s="23">
        <v>506.35165995559885</v>
      </c>
      <c r="AE161" s="63" t="s">
        <v>279</v>
      </c>
      <c r="AF161" s="65">
        <v>0</v>
      </c>
      <c r="AG161"/>
      <c r="AH161" s="63" t="s">
        <v>279</v>
      </c>
      <c r="AI161" s="65">
        <v>1</v>
      </c>
    </row>
    <row r="162" spans="1:35" x14ac:dyDescent="0.25">
      <c r="A162" s="62" t="s">
        <v>779</v>
      </c>
      <c r="B162" s="25" t="s">
        <v>13</v>
      </c>
      <c r="C162" s="25" t="s">
        <v>29</v>
      </c>
      <c r="D162" s="25" t="s">
        <v>58</v>
      </c>
      <c r="E162" s="25">
        <v>0</v>
      </c>
      <c r="F162" s="25">
        <v>0</v>
      </c>
      <c r="G162" s="25">
        <v>0</v>
      </c>
      <c r="H162" s="25">
        <v>616.20000000000005</v>
      </c>
      <c r="J162" s="25"/>
      <c r="K162" s="25"/>
      <c r="L162" s="25"/>
      <c r="M162" s="25">
        <v>616.20000000000005</v>
      </c>
      <c r="N162" s="25"/>
      <c r="O162" s="2" t="b">
        <v>1</v>
      </c>
      <c r="P162" s="12">
        <f t="shared" si="7"/>
        <v>27113.930000000095</v>
      </c>
      <c r="Q162" s="47">
        <f t="shared" si="8"/>
        <v>182227.98000000068</v>
      </c>
      <c r="R162" s="20">
        <v>42094</v>
      </c>
      <c r="S162" s="25" t="s">
        <v>159</v>
      </c>
      <c r="T162" s="25">
        <v>5</v>
      </c>
      <c r="U162" s="25" t="s">
        <v>203</v>
      </c>
      <c r="V162" s="25"/>
      <c r="W162" s="23" t="s">
        <v>719</v>
      </c>
      <c r="X162" s="23">
        <v>13.065908411417086</v>
      </c>
      <c r="AE162" s="63" t="s">
        <v>273</v>
      </c>
      <c r="AF162" s="65">
        <v>250.00242632229708</v>
      </c>
      <c r="AG162"/>
      <c r="AH162" s="63" t="s">
        <v>273</v>
      </c>
      <c r="AI162" s="65">
        <v>2</v>
      </c>
    </row>
    <row r="163" spans="1:35" x14ac:dyDescent="0.25">
      <c r="A163" s="62" t="s">
        <v>779</v>
      </c>
      <c r="B163" s="25" t="s">
        <v>13</v>
      </c>
      <c r="C163" s="25" t="s">
        <v>66</v>
      </c>
      <c r="D163" s="25" t="s">
        <v>67</v>
      </c>
      <c r="E163" s="25">
        <v>0</v>
      </c>
      <c r="F163" s="25">
        <v>0</v>
      </c>
      <c r="G163" s="25">
        <v>0</v>
      </c>
      <c r="H163" s="25">
        <v>38394.379999999997</v>
      </c>
      <c r="J163" s="25"/>
      <c r="K163" s="25"/>
      <c r="L163" s="25"/>
      <c r="M163" s="25">
        <v>38394.379999999997</v>
      </c>
      <c r="N163" s="25"/>
      <c r="O163" s="2" t="b">
        <v>1</v>
      </c>
      <c r="P163" s="12">
        <f t="shared" si="7"/>
        <v>27113.930000000095</v>
      </c>
      <c r="Q163" s="47">
        <f t="shared" si="8"/>
        <v>143833.60000000068</v>
      </c>
      <c r="R163" s="20">
        <v>42094</v>
      </c>
      <c r="S163" s="25" t="s">
        <v>173</v>
      </c>
      <c r="T163" s="25"/>
      <c r="U163" s="25" t="s">
        <v>205</v>
      </c>
      <c r="V163" s="25"/>
      <c r="W163" s="23" t="s">
        <v>719</v>
      </c>
      <c r="X163" s="23">
        <v>814.11465854129165</v>
      </c>
      <c r="AE163" s="63" t="s">
        <v>153</v>
      </c>
      <c r="AF163" s="65">
        <v>38.821156754007795</v>
      </c>
      <c r="AG163"/>
      <c r="AH163" s="63" t="s">
        <v>153</v>
      </c>
      <c r="AI163" s="65">
        <v>1</v>
      </c>
    </row>
    <row r="164" spans="1:35" x14ac:dyDescent="0.25">
      <c r="A164" s="62" t="s">
        <v>779</v>
      </c>
      <c r="B164" s="25" t="s">
        <v>13</v>
      </c>
      <c r="C164" s="25" t="s">
        <v>29</v>
      </c>
      <c r="D164" s="25" t="s">
        <v>58</v>
      </c>
      <c r="E164" s="25">
        <v>0</v>
      </c>
      <c r="F164" s="25">
        <v>0</v>
      </c>
      <c r="G164" s="25">
        <v>0</v>
      </c>
      <c r="H164" s="25">
        <v>616.20000000000005</v>
      </c>
      <c r="J164" s="25"/>
      <c r="K164" s="25"/>
      <c r="L164" s="25"/>
      <c r="M164" s="25">
        <v>616.20000000000005</v>
      </c>
      <c r="N164" s="25"/>
      <c r="O164" s="2" t="b">
        <v>1</v>
      </c>
      <c r="P164" s="12">
        <f t="shared" si="7"/>
        <v>27113.930000000095</v>
      </c>
      <c r="Q164" s="47">
        <f t="shared" si="8"/>
        <v>143217.40000000066</v>
      </c>
      <c r="R164" s="20">
        <v>42094</v>
      </c>
      <c r="S164" s="25" t="s">
        <v>159</v>
      </c>
      <c r="T164" s="25">
        <v>6</v>
      </c>
      <c r="U164" s="25" t="s">
        <v>203</v>
      </c>
      <c r="V164" s="25"/>
      <c r="W164" s="23" t="s">
        <v>719</v>
      </c>
      <c r="X164" s="23">
        <v>13.065908411417086</v>
      </c>
      <c r="AE164" s="63" t="s">
        <v>161</v>
      </c>
      <c r="AF164" s="65">
        <v>6279.278110224911</v>
      </c>
      <c r="AG164"/>
      <c r="AH164" s="63" t="s">
        <v>161</v>
      </c>
      <c r="AI164" s="65">
        <v>2</v>
      </c>
    </row>
    <row r="165" spans="1:35" x14ac:dyDescent="0.25">
      <c r="A165" s="62" t="s">
        <v>779</v>
      </c>
      <c r="B165" s="25" t="s">
        <v>13</v>
      </c>
      <c r="C165" s="32" t="s">
        <v>727</v>
      </c>
      <c r="D165" s="25" t="s">
        <v>271</v>
      </c>
      <c r="E165" s="25">
        <v>0</v>
      </c>
      <c r="F165" s="25">
        <v>0</v>
      </c>
      <c r="G165" s="50">
        <v>267517.5</v>
      </c>
      <c r="H165" s="25"/>
      <c r="J165" s="25"/>
      <c r="K165" s="25"/>
      <c r="L165" s="25">
        <v>267517.5</v>
      </c>
      <c r="M165" s="25"/>
      <c r="N165" s="25"/>
      <c r="O165" s="2" t="b">
        <v>1</v>
      </c>
      <c r="P165" s="12">
        <f t="shared" si="7"/>
        <v>27113.930000000095</v>
      </c>
      <c r="Q165" s="47">
        <f t="shared" si="8"/>
        <v>410734.90000000066</v>
      </c>
      <c r="R165" s="20">
        <v>42094</v>
      </c>
      <c r="S165" s="25"/>
      <c r="T165" s="25">
        <v>1</v>
      </c>
      <c r="U165" s="25" t="s">
        <v>301</v>
      </c>
      <c r="V165" s="25"/>
      <c r="W165" s="23">
        <v>5672.4426378631451</v>
      </c>
      <c r="X165" s="23" t="s">
        <v>719</v>
      </c>
      <c r="AE165" s="63" t="s">
        <v>149</v>
      </c>
      <c r="AF165" s="65">
        <v>197</v>
      </c>
      <c r="AG165"/>
      <c r="AH165" s="63" t="s">
        <v>149</v>
      </c>
      <c r="AI165" s="65">
        <v>1</v>
      </c>
    </row>
    <row r="166" spans="1:35" ht="14.25" thickBot="1" x14ac:dyDescent="0.3">
      <c r="A166" s="62" t="s">
        <v>779</v>
      </c>
      <c r="B166" s="25" t="s">
        <v>13</v>
      </c>
      <c r="C166" s="25" t="s">
        <v>29</v>
      </c>
      <c r="D166" s="25" t="s">
        <v>266</v>
      </c>
      <c r="E166" s="25">
        <v>0</v>
      </c>
      <c r="F166" s="25">
        <v>0</v>
      </c>
      <c r="G166" s="25">
        <v>0</v>
      </c>
      <c r="H166" s="25">
        <v>605.79999999999995</v>
      </c>
      <c r="J166" s="25"/>
      <c r="K166" s="25"/>
      <c r="L166" s="25"/>
      <c r="M166" s="25">
        <v>605.79999999999995</v>
      </c>
      <c r="N166" s="25"/>
      <c r="O166" s="2" t="b">
        <v>1</v>
      </c>
      <c r="P166" s="12">
        <f t="shared" si="7"/>
        <v>27113.930000000095</v>
      </c>
      <c r="Q166" s="47">
        <f t="shared" si="8"/>
        <v>410129.10000000068</v>
      </c>
      <c r="R166" s="20">
        <v>42094</v>
      </c>
      <c r="S166" s="25" t="s">
        <v>159</v>
      </c>
      <c r="T166" s="25">
        <v>7</v>
      </c>
      <c r="U166" s="25" t="s">
        <v>203</v>
      </c>
      <c r="V166" s="25"/>
      <c r="W166" s="23" t="s">
        <v>719</v>
      </c>
      <c r="X166" s="23">
        <v>12.845386750464897</v>
      </c>
      <c r="AE166" s="63" t="s">
        <v>171</v>
      </c>
      <c r="AF166" s="65">
        <v>221.28059349784445</v>
      </c>
      <c r="AG166"/>
      <c r="AH166" s="63" t="s">
        <v>171</v>
      </c>
      <c r="AI166" s="65">
        <v>1</v>
      </c>
    </row>
    <row r="167" spans="1:35" ht="14.25" thickTop="1" x14ac:dyDescent="0.25">
      <c r="A167" s="62" t="s">
        <v>781</v>
      </c>
      <c r="B167" s="41" t="s">
        <v>10</v>
      </c>
      <c r="C167" s="42" t="s">
        <v>29</v>
      </c>
      <c r="D167" s="42" t="s">
        <v>304</v>
      </c>
      <c r="E167" s="42">
        <v>0</v>
      </c>
      <c r="F167" s="42">
        <v>0</v>
      </c>
      <c r="G167" s="43">
        <v>0</v>
      </c>
      <c r="H167" s="43">
        <v>150</v>
      </c>
      <c r="J167" s="27"/>
      <c r="K167" s="43">
        <v>150</v>
      </c>
      <c r="L167" s="43">
        <v>0</v>
      </c>
      <c r="M167" s="43"/>
      <c r="N167" s="25"/>
      <c r="O167" s="2" t="b">
        <v>1</v>
      </c>
      <c r="P167" s="12">
        <f t="shared" si="7"/>
        <v>26963.930000000095</v>
      </c>
      <c r="Q167" s="47">
        <f t="shared" si="8"/>
        <v>410129.10000000068</v>
      </c>
      <c r="R167" s="20">
        <v>42098</v>
      </c>
      <c r="S167" s="25" t="s">
        <v>222</v>
      </c>
      <c r="T167" s="25">
        <v>1</v>
      </c>
      <c r="U167" s="25" t="s">
        <v>348</v>
      </c>
      <c r="V167" s="25" t="s">
        <v>349</v>
      </c>
      <c r="W167" s="23" t="s">
        <v>719</v>
      </c>
      <c r="X167" s="23">
        <v>150</v>
      </c>
      <c r="AC167" s="15" t="s">
        <v>168</v>
      </c>
      <c r="AE167" s="63" t="s">
        <v>163</v>
      </c>
      <c r="AF167" s="65">
        <v>480</v>
      </c>
      <c r="AG167"/>
      <c r="AH167" s="63" t="s">
        <v>163</v>
      </c>
      <c r="AI167" s="65">
        <v>1</v>
      </c>
    </row>
    <row r="168" spans="1:35" x14ac:dyDescent="0.25">
      <c r="A168" s="62" t="s">
        <v>781</v>
      </c>
      <c r="B168" s="41" t="s">
        <v>14</v>
      </c>
      <c r="C168" s="42" t="s">
        <v>132</v>
      </c>
      <c r="D168" s="42" t="s">
        <v>305</v>
      </c>
      <c r="E168" s="42">
        <v>0</v>
      </c>
      <c r="F168" s="42">
        <v>0</v>
      </c>
      <c r="G168" s="43">
        <v>202326.87</v>
      </c>
      <c r="H168" s="43">
        <v>0</v>
      </c>
      <c r="J168" s="25"/>
      <c r="K168" s="25"/>
      <c r="L168" s="43">
        <v>202326.87</v>
      </c>
      <c r="M168" s="43">
        <v>0</v>
      </c>
      <c r="N168" s="25"/>
      <c r="O168" s="2" t="b">
        <v>1</v>
      </c>
      <c r="P168" s="12">
        <f t="shared" si="7"/>
        <v>26963.930000000095</v>
      </c>
      <c r="Q168" s="47">
        <f t="shared" si="8"/>
        <v>612455.97000000067</v>
      </c>
      <c r="R168" s="20">
        <v>42098</v>
      </c>
      <c r="S168" s="25" t="s">
        <v>347</v>
      </c>
      <c r="T168" s="25">
        <v>1</v>
      </c>
      <c r="U168" s="25" t="s">
        <v>350</v>
      </c>
      <c r="V168" s="25"/>
      <c r="W168" s="23">
        <v>4283.0019369383672</v>
      </c>
      <c r="X168" s="23" t="s">
        <v>719</v>
      </c>
      <c r="AC168" s="16" t="s">
        <v>171</v>
      </c>
      <c r="AE168" s="63" t="s">
        <v>166</v>
      </c>
      <c r="AF168" s="65">
        <v>692.7150158293266</v>
      </c>
      <c r="AG168"/>
      <c r="AH168" s="63" t="s">
        <v>166</v>
      </c>
      <c r="AI168" s="65">
        <v>1</v>
      </c>
    </row>
    <row r="169" spans="1:35" x14ac:dyDescent="0.25">
      <c r="A169" s="62" t="s">
        <v>781</v>
      </c>
      <c r="B169" s="41" t="s">
        <v>14</v>
      </c>
      <c r="C169" s="42" t="s">
        <v>29</v>
      </c>
      <c r="D169" s="42" t="s">
        <v>306</v>
      </c>
      <c r="E169" s="42">
        <v>0</v>
      </c>
      <c r="F169" s="42">
        <v>0</v>
      </c>
      <c r="G169" s="43">
        <v>0</v>
      </c>
      <c r="H169" s="43">
        <v>2000</v>
      </c>
      <c r="J169" s="25"/>
      <c r="K169" s="25"/>
      <c r="L169" s="43">
        <v>0</v>
      </c>
      <c r="M169" s="43">
        <v>2000</v>
      </c>
      <c r="N169" s="25"/>
      <c r="O169" s="2" t="b">
        <v>1</v>
      </c>
      <c r="P169" s="12">
        <f t="shared" si="7"/>
        <v>26963.930000000095</v>
      </c>
      <c r="Q169" s="47">
        <f t="shared" si="8"/>
        <v>610455.97000000067</v>
      </c>
      <c r="R169" s="20">
        <v>42098</v>
      </c>
      <c r="S169" s="25" t="s">
        <v>222</v>
      </c>
      <c r="T169" s="25">
        <v>2</v>
      </c>
      <c r="U169" s="25" t="s">
        <v>351</v>
      </c>
      <c r="V169" s="25"/>
      <c r="W169" s="23" t="s">
        <v>719</v>
      </c>
      <c r="X169" s="23">
        <v>42.337450650409089</v>
      </c>
      <c r="AC169" s="16" t="s">
        <v>218</v>
      </c>
      <c r="AE169" s="63" t="s">
        <v>152</v>
      </c>
      <c r="AF169" s="65">
        <v>373.65363375732505</v>
      </c>
      <c r="AG169"/>
      <c r="AH169" s="63" t="s">
        <v>152</v>
      </c>
      <c r="AI169" s="65">
        <v>2</v>
      </c>
    </row>
    <row r="170" spans="1:35" x14ac:dyDescent="0.25">
      <c r="A170" s="62" t="s">
        <v>781</v>
      </c>
      <c r="B170" s="41" t="s">
        <v>14</v>
      </c>
      <c r="C170" s="42" t="s">
        <v>29</v>
      </c>
      <c r="D170" s="42" t="s">
        <v>307</v>
      </c>
      <c r="E170" s="42">
        <v>0</v>
      </c>
      <c r="F170" s="42">
        <v>0</v>
      </c>
      <c r="G170" s="43">
        <v>0</v>
      </c>
      <c r="H170" s="43">
        <v>15000</v>
      </c>
      <c r="J170" s="25"/>
      <c r="K170" s="25"/>
      <c r="L170" s="43">
        <v>0</v>
      </c>
      <c r="M170" s="43">
        <v>15000</v>
      </c>
      <c r="N170" s="25"/>
      <c r="O170" s="2" t="b">
        <v>1</v>
      </c>
      <c r="P170" s="12">
        <f t="shared" si="7"/>
        <v>26963.930000000095</v>
      </c>
      <c r="Q170" s="47">
        <f t="shared" si="8"/>
        <v>595455.97000000067</v>
      </c>
      <c r="R170" s="20">
        <v>42098</v>
      </c>
      <c r="S170" s="25" t="s">
        <v>222</v>
      </c>
      <c r="T170" s="25">
        <v>3</v>
      </c>
      <c r="U170" s="25" t="s">
        <v>351</v>
      </c>
      <c r="V170" s="25"/>
      <c r="W170" s="23" t="s">
        <v>719</v>
      </c>
      <c r="X170" s="23">
        <v>317.53087987806816</v>
      </c>
      <c r="AC170" s="16" t="s">
        <v>153</v>
      </c>
      <c r="AE170" s="63" t="s">
        <v>151</v>
      </c>
      <c r="AF170" s="65">
        <v>505</v>
      </c>
      <c r="AG170"/>
      <c r="AH170" s="63" t="s">
        <v>151</v>
      </c>
      <c r="AI170" s="65">
        <v>1</v>
      </c>
    </row>
    <row r="171" spans="1:35" x14ac:dyDescent="0.25">
      <c r="A171" s="62" t="s">
        <v>781</v>
      </c>
      <c r="B171" s="41" t="s">
        <v>14</v>
      </c>
      <c r="C171" s="42" t="s">
        <v>16</v>
      </c>
      <c r="D171" s="42" t="s">
        <v>23</v>
      </c>
      <c r="E171" s="42">
        <v>0</v>
      </c>
      <c r="F171" s="42">
        <v>0</v>
      </c>
      <c r="G171" s="43">
        <v>0</v>
      </c>
      <c r="H171" s="43">
        <v>625</v>
      </c>
      <c r="J171" s="25"/>
      <c r="K171" s="25"/>
      <c r="L171" s="43">
        <v>0</v>
      </c>
      <c r="M171" s="43">
        <v>625</v>
      </c>
      <c r="N171" s="25"/>
      <c r="O171" s="2" t="b">
        <v>1</v>
      </c>
      <c r="P171" s="12">
        <f t="shared" si="7"/>
        <v>26963.930000000095</v>
      </c>
      <c r="Q171" s="47">
        <f t="shared" si="8"/>
        <v>594830.97000000067</v>
      </c>
      <c r="R171" s="20">
        <v>42098</v>
      </c>
      <c r="S171" s="25" t="s">
        <v>155</v>
      </c>
      <c r="T171" s="25">
        <v>1</v>
      </c>
      <c r="U171" s="25" t="s">
        <v>288</v>
      </c>
      <c r="V171" s="25"/>
      <c r="W171" s="23" t="s">
        <v>719</v>
      </c>
      <c r="X171" s="23">
        <v>13.230453328252839</v>
      </c>
      <c r="AC171" s="16" t="s">
        <v>155</v>
      </c>
      <c r="AE171" s="60" t="s">
        <v>787</v>
      </c>
      <c r="AF171" s="65">
        <v>45346.482242314225</v>
      </c>
      <c r="AG171"/>
      <c r="AH171" s="52" t="s">
        <v>787</v>
      </c>
      <c r="AI171" s="65">
        <v>147</v>
      </c>
    </row>
    <row r="172" spans="1:35" x14ac:dyDescent="0.25">
      <c r="A172" s="62" t="s">
        <v>781</v>
      </c>
      <c r="B172" s="41" t="s">
        <v>14</v>
      </c>
      <c r="C172" s="42" t="s">
        <v>11</v>
      </c>
      <c r="D172" s="42" t="s">
        <v>26</v>
      </c>
      <c r="E172" s="42">
        <v>0</v>
      </c>
      <c r="F172" s="42">
        <v>0</v>
      </c>
      <c r="G172" s="43">
        <v>0</v>
      </c>
      <c r="H172" s="43">
        <v>6000</v>
      </c>
      <c r="J172" s="25"/>
      <c r="K172" s="25"/>
      <c r="L172" s="43">
        <v>0</v>
      </c>
      <c r="M172" s="43">
        <v>6000</v>
      </c>
      <c r="N172" s="25"/>
      <c r="O172" s="2" t="b">
        <v>1</v>
      </c>
      <c r="P172" s="12">
        <f t="shared" si="7"/>
        <v>26963.930000000095</v>
      </c>
      <c r="Q172" s="47">
        <f t="shared" si="8"/>
        <v>588830.97000000067</v>
      </c>
      <c r="R172" s="20">
        <v>42098</v>
      </c>
      <c r="S172" s="25" t="s">
        <v>152</v>
      </c>
      <c r="T172" s="25">
        <v>1</v>
      </c>
      <c r="U172" s="25" t="s">
        <v>175</v>
      </c>
      <c r="V172" s="25"/>
      <c r="W172" s="23" t="s">
        <v>719</v>
      </c>
      <c r="X172" s="23">
        <v>127.01235195122726</v>
      </c>
      <c r="AC172" s="16" t="s">
        <v>164</v>
      </c>
      <c r="AE172" s="63" t="s">
        <v>159</v>
      </c>
      <c r="AF172" s="65">
        <v>61.330051825504029</v>
      </c>
      <c r="AG172"/>
      <c r="AH172" s="63" t="s">
        <v>159</v>
      </c>
      <c r="AI172" s="65">
        <v>6</v>
      </c>
    </row>
    <row r="173" spans="1:35" x14ac:dyDescent="0.25">
      <c r="A173" s="62" t="s">
        <v>781</v>
      </c>
      <c r="B173" s="41" t="s">
        <v>14</v>
      </c>
      <c r="C173" s="42" t="s">
        <v>16</v>
      </c>
      <c r="D173" s="42" t="s">
        <v>308</v>
      </c>
      <c r="E173" s="42">
        <v>0</v>
      </c>
      <c r="F173" s="42">
        <v>0</v>
      </c>
      <c r="G173" s="43">
        <v>0</v>
      </c>
      <c r="H173" s="43">
        <v>1600</v>
      </c>
      <c r="J173" s="25"/>
      <c r="K173" s="25"/>
      <c r="L173" s="43">
        <v>0</v>
      </c>
      <c r="M173" s="43">
        <v>1600</v>
      </c>
      <c r="N173" s="25"/>
      <c r="O173" s="2" t="b">
        <v>1</v>
      </c>
      <c r="P173" s="12">
        <f t="shared" si="7"/>
        <v>26963.930000000095</v>
      </c>
      <c r="Q173" s="47">
        <f t="shared" si="8"/>
        <v>587230.97000000067</v>
      </c>
      <c r="R173" s="20">
        <v>42098</v>
      </c>
      <c r="S173" s="25" t="s">
        <v>153</v>
      </c>
      <c r="T173" s="25">
        <v>1</v>
      </c>
      <c r="U173" s="25" t="s">
        <v>292</v>
      </c>
      <c r="V173" s="25"/>
      <c r="W173" s="23" t="s">
        <v>719</v>
      </c>
      <c r="X173" s="23">
        <v>33.869960520327268</v>
      </c>
      <c r="AC173" s="16" t="s">
        <v>156</v>
      </c>
      <c r="AE173" s="63" t="s">
        <v>371</v>
      </c>
      <c r="AF173" s="65">
        <v>119</v>
      </c>
      <c r="AG173"/>
      <c r="AH173" s="63" t="s">
        <v>371</v>
      </c>
      <c r="AI173" s="65">
        <v>1</v>
      </c>
    </row>
    <row r="174" spans="1:35" x14ac:dyDescent="0.25">
      <c r="A174" s="62" t="s">
        <v>781</v>
      </c>
      <c r="B174" s="41" t="s">
        <v>14</v>
      </c>
      <c r="C174" s="42" t="s">
        <v>16</v>
      </c>
      <c r="D174" s="42" t="s">
        <v>308</v>
      </c>
      <c r="E174" s="42">
        <v>0</v>
      </c>
      <c r="F174" s="42">
        <v>0</v>
      </c>
      <c r="G174" s="43">
        <v>0</v>
      </c>
      <c r="H174" s="43">
        <v>5750</v>
      </c>
      <c r="J174" s="25"/>
      <c r="K174" s="25"/>
      <c r="L174" s="43">
        <v>0</v>
      </c>
      <c r="M174" s="43">
        <v>5750</v>
      </c>
      <c r="N174" s="25"/>
      <c r="O174" s="2" t="b">
        <v>1</v>
      </c>
      <c r="P174" s="12">
        <f t="shared" si="7"/>
        <v>26963.930000000095</v>
      </c>
      <c r="Q174" s="47">
        <f t="shared" si="8"/>
        <v>581480.97000000067</v>
      </c>
      <c r="R174" s="20">
        <v>42098</v>
      </c>
      <c r="S174" s="25" t="s">
        <v>153</v>
      </c>
      <c r="T174" s="25">
        <v>2</v>
      </c>
      <c r="U174" s="25" t="s">
        <v>352</v>
      </c>
      <c r="V174" s="25"/>
      <c r="W174" s="23" t="s">
        <v>719</v>
      </c>
      <c r="X174" s="23">
        <v>121.72017061992612</v>
      </c>
      <c r="AC174" s="16" t="s">
        <v>219</v>
      </c>
      <c r="AE174" s="63" t="s">
        <v>347</v>
      </c>
      <c r="AF174" s="65">
        <v>7740.9266663312264</v>
      </c>
      <c r="AG174"/>
      <c r="AH174" s="63" t="s">
        <v>347</v>
      </c>
      <c r="AI174" s="65">
        <v>2</v>
      </c>
    </row>
    <row r="175" spans="1:35" x14ac:dyDescent="0.25">
      <c r="A175" s="62" t="s">
        <v>781</v>
      </c>
      <c r="B175" s="41" t="s">
        <v>10</v>
      </c>
      <c r="C175" s="42" t="s">
        <v>18</v>
      </c>
      <c r="D175" s="42" t="s">
        <v>309</v>
      </c>
      <c r="E175" s="42">
        <v>0</v>
      </c>
      <c r="F175" s="42">
        <v>0</v>
      </c>
      <c r="G175" s="43">
        <v>0</v>
      </c>
      <c r="H175" s="43">
        <v>49</v>
      </c>
      <c r="J175" s="25"/>
      <c r="K175" s="43">
        <v>49</v>
      </c>
      <c r="L175" s="43">
        <v>0</v>
      </c>
      <c r="M175" s="43"/>
      <c r="N175" s="25"/>
      <c r="O175" s="2" t="b">
        <v>1</v>
      </c>
      <c r="P175" s="12">
        <f t="shared" si="7"/>
        <v>26914.930000000095</v>
      </c>
      <c r="Q175" s="47">
        <f t="shared" si="8"/>
        <v>581480.97000000067</v>
      </c>
      <c r="R175" s="20">
        <v>42103</v>
      </c>
      <c r="S175" s="25" t="s">
        <v>161</v>
      </c>
      <c r="T175" s="25">
        <v>1</v>
      </c>
      <c r="U175" s="25" t="s">
        <v>204</v>
      </c>
      <c r="V175" s="25"/>
      <c r="W175" s="23" t="s">
        <v>719</v>
      </c>
      <c r="X175" s="23">
        <v>49</v>
      </c>
      <c r="AC175" s="16" t="s">
        <v>356</v>
      </c>
      <c r="AE175" s="63" t="s">
        <v>164</v>
      </c>
      <c r="AF175" s="65">
        <v>9.6761583329140333</v>
      </c>
      <c r="AG175"/>
      <c r="AH175" s="63" t="s">
        <v>164</v>
      </c>
      <c r="AI175" s="65">
        <v>1</v>
      </c>
    </row>
    <row r="176" spans="1:35" x14ac:dyDescent="0.25">
      <c r="A176" s="62" t="s">
        <v>781</v>
      </c>
      <c r="B176" s="41" t="s">
        <v>13</v>
      </c>
      <c r="C176" s="42" t="s">
        <v>29</v>
      </c>
      <c r="D176" s="42" t="s">
        <v>344</v>
      </c>
      <c r="E176" s="42">
        <v>0</v>
      </c>
      <c r="F176" s="42">
        <v>0</v>
      </c>
      <c r="G176" s="43">
        <v>0</v>
      </c>
      <c r="H176" s="43">
        <v>18000</v>
      </c>
      <c r="J176" s="25"/>
      <c r="K176" s="25"/>
      <c r="L176" s="43">
        <v>0</v>
      </c>
      <c r="M176" s="43">
        <v>18000</v>
      </c>
      <c r="N176" s="25"/>
      <c r="O176" s="2" t="b">
        <v>1</v>
      </c>
      <c r="P176" s="12">
        <f t="shared" si="7"/>
        <v>26914.930000000095</v>
      </c>
      <c r="Q176" s="47">
        <f t="shared" si="8"/>
        <v>563480.97000000067</v>
      </c>
      <c r="R176" s="20">
        <v>42103</v>
      </c>
      <c r="S176" s="25" t="s">
        <v>166</v>
      </c>
      <c r="T176" s="25">
        <v>1</v>
      </c>
      <c r="U176" s="25" t="s">
        <v>353</v>
      </c>
      <c r="V176" s="25"/>
      <c r="W176" s="23" t="s">
        <v>719</v>
      </c>
      <c r="X176" s="23">
        <v>381.03705585368175</v>
      </c>
      <c r="AC176" s="16" t="s">
        <v>161</v>
      </c>
      <c r="AE176" s="63" t="s">
        <v>167</v>
      </c>
      <c r="AF176" s="65">
        <v>29.028474998742098</v>
      </c>
      <c r="AG176"/>
      <c r="AH176" s="63" t="s">
        <v>167</v>
      </c>
      <c r="AI176" s="65">
        <v>1</v>
      </c>
    </row>
    <row r="177" spans="1:35" x14ac:dyDescent="0.25">
      <c r="A177" s="62" t="s">
        <v>781</v>
      </c>
      <c r="B177" s="41" t="s">
        <v>13</v>
      </c>
      <c r="C177" s="42" t="s">
        <v>24</v>
      </c>
      <c r="D177" s="42" t="s">
        <v>345</v>
      </c>
      <c r="E177" s="42">
        <v>0</v>
      </c>
      <c r="F177" s="42">
        <v>0</v>
      </c>
      <c r="G177" s="43">
        <v>0</v>
      </c>
      <c r="H177" s="43">
        <v>7704.6</v>
      </c>
      <c r="J177" s="25"/>
      <c r="K177" s="25"/>
      <c r="L177" s="43">
        <v>0</v>
      </c>
      <c r="M177" s="43">
        <v>7704.6</v>
      </c>
      <c r="N177" s="25"/>
      <c r="O177" s="2" t="b">
        <v>1</v>
      </c>
      <c r="P177" s="12">
        <f t="shared" si="7"/>
        <v>26914.930000000095</v>
      </c>
      <c r="Q177" s="47">
        <f t="shared" si="8"/>
        <v>555776.37000000069</v>
      </c>
      <c r="R177" s="20">
        <v>42103</v>
      </c>
      <c r="S177" s="25" t="s">
        <v>273</v>
      </c>
      <c r="T177" s="25">
        <v>1</v>
      </c>
      <c r="U177" s="25" t="s">
        <v>158</v>
      </c>
      <c r="V177" s="25"/>
      <c r="W177" s="23" t="s">
        <v>719</v>
      </c>
      <c r="X177" s="23">
        <v>163.09656114057094</v>
      </c>
      <c r="AC177" s="16" t="s">
        <v>167</v>
      </c>
      <c r="AE177" s="63" t="s">
        <v>173</v>
      </c>
      <c r="AF177" s="65">
        <v>1220.9376584470926</v>
      </c>
      <c r="AG177"/>
      <c r="AH177" s="63" t="s">
        <v>173</v>
      </c>
      <c r="AI177" s="65">
        <v>2</v>
      </c>
    </row>
    <row r="178" spans="1:35" x14ac:dyDescent="0.25">
      <c r="A178" s="62" t="s">
        <v>781</v>
      </c>
      <c r="B178" s="41" t="s">
        <v>14</v>
      </c>
      <c r="C178" s="42" t="s">
        <v>16</v>
      </c>
      <c r="D178" s="42" t="s">
        <v>308</v>
      </c>
      <c r="E178" s="42">
        <v>0</v>
      </c>
      <c r="F178" s="42">
        <v>0</v>
      </c>
      <c r="G178" s="43">
        <v>0</v>
      </c>
      <c r="H178" s="43">
        <v>11575</v>
      </c>
      <c r="J178" s="25"/>
      <c r="K178" s="25"/>
      <c r="L178" s="43">
        <v>0</v>
      </c>
      <c r="M178" s="43">
        <v>11575</v>
      </c>
      <c r="N178" s="25"/>
      <c r="O178" s="2" t="b">
        <v>1</v>
      </c>
      <c r="P178" s="12">
        <f t="shared" si="7"/>
        <v>26914.930000000095</v>
      </c>
      <c r="Q178" s="47">
        <f t="shared" si="8"/>
        <v>544201.37000000069</v>
      </c>
      <c r="R178" s="20">
        <v>42103</v>
      </c>
      <c r="S178" s="25" t="s">
        <v>153</v>
      </c>
      <c r="T178" s="25">
        <v>3</v>
      </c>
      <c r="U178" s="25" t="s">
        <v>292</v>
      </c>
      <c r="V178" s="25"/>
      <c r="W178" s="23" t="s">
        <v>719</v>
      </c>
      <c r="X178" s="23">
        <v>245.02799563924259</v>
      </c>
      <c r="AC178" s="16" t="s">
        <v>220</v>
      </c>
      <c r="AE178" s="63" t="s">
        <v>276</v>
      </c>
      <c r="AF178" s="65">
        <v>0</v>
      </c>
      <c r="AG178"/>
      <c r="AH178" s="63" t="s">
        <v>276</v>
      </c>
      <c r="AI178" s="65">
        <v>1</v>
      </c>
    </row>
    <row r="179" spans="1:35" x14ac:dyDescent="0.25">
      <c r="A179" s="62" t="s">
        <v>781</v>
      </c>
      <c r="B179" s="41" t="s">
        <v>14</v>
      </c>
      <c r="C179" s="42" t="s">
        <v>16</v>
      </c>
      <c r="D179" s="42" t="s">
        <v>308</v>
      </c>
      <c r="E179" s="42">
        <v>0</v>
      </c>
      <c r="F179" s="42">
        <v>0</v>
      </c>
      <c r="G179" s="43">
        <v>0</v>
      </c>
      <c r="H179" s="43">
        <v>2350</v>
      </c>
      <c r="J179" s="27"/>
      <c r="K179" s="27"/>
      <c r="L179" s="43">
        <v>0</v>
      </c>
      <c r="M179" s="43">
        <v>2350</v>
      </c>
      <c r="N179" s="25"/>
      <c r="O179" s="2" t="b">
        <v>1</v>
      </c>
      <c r="P179" s="12">
        <f t="shared" si="7"/>
        <v>26914.930000000095</v>
      </c>
      <c r="Q179" s="47">
        <f t="shared" si="8"/>
        <v>541851.37000000069</v>
      </c>
      <c r="R179" s="20">
        <v>42103</v>
      </c>
      <c r="S179" s="25" t="s">
        <v>153</v>
      </c>
      <c r="T179" s="25">
        <v>4</v>
      </c>
      <c r="U179" s="25" t="s">
        <v>354</v>
      </c>
      <c r="V179" s="25"/>
      <c r="W179" s="23" t="s">
        <v>719</v>
      </c>
      <c r="X179" s="23">
        <v>49.746504514230679</v>
      </c>
      <c r="AC179" s="16" t="s">
        <v>162</v>
      </c>
      <c r="AE179" s="63" t="s">
        <v>279</v>
      </c>
      <c r="AF179" s="65">
        <v>0</v>
      </c>
      <c r="AG179"/>
      <c r="AH179" s="63" t="s">
        <v>279</v>
      </c>
      <c r="AI179" s="65">
        <v>4</v>
      </c>
    </row>
    <row r="180" spans="1:35" x14ac:dyDescent="0.25">
      <c r="A180" s="62" t="s">
        <v>781</v>
      </c>
      <c r="B180" s="41" t="s">
        <v>14</v>
      </c>
      <c r="C180" s="42" t="s">
        <v>18</v>
      </c>
      <c r="D180" s="42" t="s">
        <v>310</v>
      </c>
      <c r="E180" s="42">
        <v>0</v>
      </c>
      <c r="F180" s="42">
        <v>0</v>
      </c>
      <c r="G180" s="43">
        <v>0</v>
      </c>
      <c r="H180" s="43">
        <v>1500</v>
      </c>
      <c r="J180" s="27"/>
      <c r="K180" s="27"/>
      <c r="L180" s="43">
        <v>0</v>
      </c>
      <c r="M180" s="43">
        <v>1500</v>
      </c>
      <c r="N180" s="25"/>
      <c r="O180" s="2" t="b">
        <v>1</v>
      </c>
      <c r="P180" s="12">
        <f t="shared" si="7"/>
        <v>26914.930000000095</v>
      </c>
      <c r="Q180" s="47">
        <f t="shared" si="8"/>
        <v>540351.37000000069</v>
      </c>
      <c r="R180" s="20">
        <v>42103</v>
      </c>
      <c r="S180" s="25" t="s">
        <v>356</v>
      </c>
      <c r="T180" s="25">
        <v>1</v>
      </c>
      <c r="U180" s="25" t="s">
        <v>355</v>
      </c>
      <c r="V180" s="25"/>
      <c r="W180" s="23" t="s">
        <v>719</v>
      </c>
      <c r="X180" s="23">
        <v>31.753087987806815</v>
      </c>
      <c r="AC180" s="16" t="s">
        <v>149</v>
      </c>
      <c r="AE180" s="63" t="s">
        <v>273</v>
      </c>
      <c r="AF180" s="65">
        <v>138.71160016565582</v>
      </c>
      <c r="AG180"/>
      <c r="AH180" s="63" t="s">
        <v>273</v>
      </c>
      <c r="AI180" s="65">
        <v>1</v>
      </c>
    </row>
    <row r="181" spans="1:35" x14ac:dyDescent="0.25">
      <c r="A181" s="62" t="s">
        <v>781</v>
      </c>
      <c r="B181" s="41" t="s">
        <v>14</v>
      </c>
      <c r="C181" s="42" t="s">
        <v>11</v>
      </c>
      <c r="D181" s="42" t="s">
        <v>26</v>
      </c>
      <c r="E181" s="42">
        <v>0</v>
      </c>
      <c r="F181" s="42">
        <v>0</v>
      </c>
      <c r="G181" s="43">
        <v>0</v>
      </c>
      <c r="H181" s="43">
        <v>9260</v>
      </c>
      <c r="J181" s="25"/>
      <c r="K181" s="25"/>
      <c r="L181" s="43">
        <v>0</v>
      </c>
      <c r="M181" s="43">
        <v>9260</v>
      </c>
      <c r="N181" s="25"/>
      <c r="O181" s="2" t="b">
        <v>1</v>
      </c>
      <c r="P181" s="12">
        <f t="shared" si="7"/>
        <v>26914.930000000095</v>
      </c>
      <c r="Q181" s="47">
        <f t="shared" si="8"/>
        <v>531091.37000000069</v>
      </c>
      <c r="R181" s="20">
        <v>42103</v>
      </c>
      <c r="S181" s="25" t="s">
        <v>152</v>
      </c>
      <c r="T181" s="25">
        <v>2</v>
      </c>
      <c r="U181" s="25" t="s">
        <v>175</v>
      </c>
      <c r="V181" s="25"/>
      <c r="W181" s="23" t="s">
        <v>719</v>
      </c>
      <c r="X181" s="23">
        <v>196.02239651139408</v>
      </c>
      <c r="AC181" s="16" t="s">
        <v>221</v>
      </c>
      <c r="AE181" s="63" t="s">
        <v>153</v>
      </c>
      <c r="AF181" s="65">
        <v>2448.2615813939087</v>
      </c>
      <c r="AG181"/>
      <c r="AH181" s="63" t="s">
        <v>153</v>
      </c>
      <c r="AI181" s="65">
        <v>28</v>
      </c>
    </row>
    <row r="182" spans="1:35" x14ac:dyDescent="0.25">
      <c r="A182" s="62" t="s">
        <v>781</v>
      </c>
      <c r="B182" s="41" t="s">
        <v>14</v>
      </c>
      <c r="C182" s="42" t="s">
        <v>18</v>
      </c>
      <c r="D182" s="42" t="s">
        <v>311</v>
      </c>
      <c r="E182" s="42">
        <v>0</v>
      </c>
      <c r="F182" s="42">
        <v>0</v>
      </c>
      <c r="G182" s="43">
        <v>0</v>
      </c>
      <c r="H182" s="43">
        <v>1175</v>
      </c>
      <c r="J182" s="25"/>
      <c r="K182" s="25"/>
      <c r="L182" s="43">
        <v>0</v>
      </c>
      <c r="M182" s="43">
        <v>1175</v>
      </c>
      <c r="N182" s="25"/>
      <c r="O182" s="2" t="b">
        <v>1</v>
      </c>
      <c r="P182" s="12">
        <f t="shared" si="7"/>
        <v>26914.930000000095</v>
      </c>
      <c r="Q182" s="47">
        <f t="shared" si="8"/>
        <v>529916.37000000069</v>
      </c>
      <c r="R182" s="20">
        <v>42103</v>
      </c>
      <c r="S182" s="25" t="s">
        <v>149</v>
      </c>
      <c r="T182" s="25">
        <v>1</v>
      </c>
      <c r="U182" s="25" t="s">
        <v>357</v>
      </c>
      <c r="V182" s="25"/>
      <c r="W182" s="23" t="s">
        <v>719</v>
      </c>
      <c r="X182" s="23">
        <v>24.87325225711534</v>
      </c>
      <c r="AC182" s="16" t="s">
        <v>159</v>
      </c>
      <c r="AE182" s="63" t="s">
        <v>156</v>
      </c>
      <c r="AF182" s="65">
        <v>478.96983747924463</v>
      </c>
      <c r="AG182"/>
      <c r="AH182" s="63" t="s">
        <v>156</v>
      </c>
      <c r="AI182" s="65">
        <v>3</v>
      </c>
    </row>
    <row r="183" spans="1:35" x14ac:dyDescent="0.25">
      <c r="A183" s="62" t="s">
        <v>781</v>
      </c>
      <c r="B183" s="41" t="s">
        <v>14</v>
      </c>
      <c r="C183" s="42" t="s">
        <v>20</v>
      </c>
      <c r="D183" s="42" t="s">
        <v>312</v>
      </c>
      <c r="E183" s="42">
        <v>0</v>
      </c>
      <c r="F183" s="42">
        <v>0</v>
      </c>
      <c r="G183" s="43">
        <v>0</v>
      </c>
      <c r="H183" s="43">
        <v>750</v>
      </c>
      <c r="J183" s="25"/>
      <c r="K183" s="25"/>
      <c r="L183" s="43">
        <v>0</v>
      </c>
      <c r="M183" s="43">
        <v>750</v>
      </c>
      <c r="N183" s="25"/>
      <c r="O183" s="2" t="b">
        <v>1</v>
      </c>
      <c r="P183" s="12">
        <f t="shared" si="7"/>
        <v>26914.930000000095</v>
      </c>
      <c r="Q183" s="47">
        <f t="shared" si="8"/>
        <v>529166.37000000069</v>
      </c>
      <c r="R183" s="20">
        <v>42103</v>
      </c>
      <c r="S183" s="25" t="s">
        <v>164</v>
      </c>
      <c r="T183" s="25">
        <v>1</v>
      </c>
      <c r="U183" s="25" t="s">
        <v>358</v>
      </c>
      <c r="V183" s="25"/>
      <c r="W183" s="23" t="s">
        <v>719</v>
      </c>
      <c r="X183" s="23">
        <v>15.876543993903407</v>
      </c>
      <c r="AC183" s="16" t="s">
        <v>163</v>
      </c>
      <c r="AE183" s="63" t="s">
        <v>154</v>
      </c>
      <c r="AF183" s="65">
        <v>29.802567665375221</v>
      </c>
      <c r="AG183"/>
      <c r="AH183" s="63" t="s">
        <v>154</v>
      </c>
      <c r="AI183" s="65">
        <v>1</v>
      </c>
    </row>
    <row r="184" spans="1:35" x14ac:dyDescent="0.25">
      <c r="A184" s="62" t="s">
        <v>781</v>
      </c>
      <c r="B184" s="41" t="s">
        <v>14</v>
      </c>
      <c r="C184" s="42" t="s">
        <v>16</v>
      </c>
      <c r="D184" s="42" t="s">
        <v>23</v>
      </c>
      <c r="E184" s="42">
        <v>0</v>
      </c>
      <c r="F184" s="42">
        <v>0</v>
      </c>
      <c r="G184" s="43">
        <v>0</v>
      </c>
      <c r="H184" s="43">
        <v>250</v>
      </c>
      <c r="J184" s="25"/>
      <c r="K184" s="25"/>
      <c r="L184" s="43">
        <v>0</v>
      </c>
      <c r="M184" s="43">
        <v>250</v>
      </c>
      <c r="N184" s="25"/>
      <c r="O184" s="2" t="b">
        <v>1</v>
      </c>
      <c r="P184" s="12">
        <f t="shared" si="7"/>
        <v>26914.930000000095</v>
      </c>
      <c r="Q184" s="47">
        <f t="shared" si="8"/>
        <v>528916.37000000069</v>
      </c>
      <c r="R184" s="20">
        <v>42103</v>
      </c>
      <c r="S184" s="25" t="s">
        <v>155</v>
      </c>
      <c r="T184" s="25">
        <v>2</v>
      </c>
      <c r="U184" s="25" t="s">
        <v>359</v>
      </c>
      <c r="V184" s="25"/>
      <c r="W184" s="23" t="s">
        <v>719</v>
      </c>
      <c r="X184" s="23">
        <v>5.2921813313011361</v>
      </c>
      <c r="AC184" s="16" t="s">
        <v>166</v>
      </c>
      <c r="AE184" s="63" t="s">
        <v>161</v>
      </c>
      <c r="AF184" s="65">
        <v>2091.5790329260317</v>
      </c>
      <c r="AG184"/>
      <c r="AH184" s="63" t="s">
        <v>161</v>
      </c>
      <c r="AI184" s="65">
        <v>21</v>
      </c>
    </row>
    <row r="185" spans="1:35" x14ac:dyDescent="0.25">
      <c r="A185" s="62" t="s">
        <v>781</v>
      </c>
      <c r="B185" s="41" t="s">
        <v>14</v>
      </c>
      <c r="C185" s="42" t="s">
        <v>11</v>
      </c>
      <c r="D185" s="42" t="s">
        <v>313</v>
      </c>
      <c r="E185" s="42">
        <v>0</v>
      </c>
      <c r="F185" s="42">
        <v>0</v>
      </c>
      <c r="G185" s="43">
        <v>0</v>
      </c>
      <c r="H185" s="43">
        <v>7500</v>
      </c>
      <c r="J185" s="25"/>
      <c r="K185" s="25"/>
      <c r="L185" s="27">
        <v>0</v>
      </c>
      <c r="M185" s="43">
        <v>7500</v>
      </c>
      <c r="N185" s="25"/>
      <c r="O185" s="2" t="b">
        <v>1</v>
      </c>
      <c r="P185" s="12">
        <f t="shared" si="7"/>
        <v>26914.930000000095</v>
      </c>
      <c r="Q185" s="47">
        <f t="shared" si="8"/>
        <v>521416.37000000069</v>
      </c>
      <c r="R185" s="20">
        <v>42109</v>
      </c>
      <c r="S185" s="25" t="s">
        <v>152</v>
      </c>
      <c r="T185" s="25">
        <v>3</v>
      </c>
      <c r="U185" s="25" t="s">
        <v>175</v>
      </c>
      <c r="V185" s="25"/>
      <c r="W185" s="23" t="s">
        <v>719</v>
      </c>
      <c r="X185" s="23">
        <v>158.76543993903408</v>
      </c>
      <c r="AC185" s="16" t="s">
        <v>222</v>
      </c>
      <c r="AE185" s="63" t="s">
        <v>174</v>
      </c>
      <c r="AF185" s="65">
        <v>477.2281289793201</v>
      </c>
      <c r="AG185"/>
      <c r="AH185" s="63" t="s">
        <v>174</v>
      </c>
      <c r="AI185" s="65">
        <v>1</v>
      </c>
    </row>
    <row r="186" spans="1:35" x14ac:dyDescent="0.25">
      <c r="A186" s="62" t="s">
        <v>781</v>
      </c>
      <c r="B186" s="41" t="s">
        <v>14</v>
      </c>
      <c r="C186" s="42" t="s">
        <v>16</v>
      </c>
      <c r="D186" s="42" t="s">
        <v>314</v>
      </c>
      <c r="E186" s="42">
        <v>0</v>
      </c>
      <c r="F186" s="42">
        <v>0</v>
      </c>
      <c r="G186" s="43">
        <v>0</v>
      </c>
      <c r="H186" s="43">
        <v>12680</v>
      </c>
      <c r="J186" s="25"/>
      <c r="K186" s="25"/>
      <c r="L186" s="27">
        <v>0</v>
      </c>
      <c r="M186" s="43">
        <v>12680</v>
      </c>
      <c r="N186" s="25"/>
      <c r="O186" s="2" t="b">
        <v>1</v>
      </c>
      <c r="P186" s="12">
        <f t="shared" si="7"/>
        <v>26914.930000000095</v>
      </c>
      <c r="Q186" s="47">
        <f t="shared" si="8"/>
        <v>508736.37000000069</v>
      </c>
      <c r="R186" s="20">
        <v>42109</v>
      </c>
      <c r="S186" s="25" t="s">
        <v>153</v>
      </c>
      <c r="T186" s="25">
        <v>5</v>
      </c>
      <c r="U186" s="25" t="s">
        <v>296</v>
      </c>
      <c r="V186" s="25"/>
      <c r="W186" s="23" t="s">
        <v>719</v>
      </c>
      <c r="X186" s="23">
        <v>268.41943712359358</v>
      </c>
      <c r="AC186" s="16" t="s">
        <v>152</v>
      </c>
      <c r="AE186" s="63" t="s">
        <v>149</v>
      </c>
      <c r="AF186" s="65">
        <v>36.575878498415044</v>
      </c>
      <c r="AG186"/>
      <c r="AH186" s="63" t="s">
        <v>149</v>
      </c>
      <c r="AI186" s="65">
        <v>3</v>
      </c>
    </row>
    <row r="187" spans="1:35" x14ac:dyDescent="0.25">
      <c r="A187" s="62" t="s">
        <v>781</v>
      </c>
      <c r="B187" s="41" t="s">
        <v>14</v>
      </c>
      <c r="C187" s="42" t="s">
        <v>18</v>
      </c>
      <c r="D187" s="42" t="s">
        <v>315</v>
      </c>
      <c r="E187" s="42">
        <v>0</v>
      </c>
      <c r="F187" s="42">
        <v>0</v>
      </c>
      <c r="G187" s="43">
        <v>0</v>
      </c>
      <c r="H187" s="43">
        <v>1725</v>
      </c>
      <c r="J187" s="25"/>
      <c r="K187" s="25"/>
      <c r="L187" s="27">
        <v>0</v>
      </c>
      <c r="M187" s="43">
        <v>1725</v>
      </c>
      <c r="N187" s="25"/>
      <c r="O187" s="2" t="b">
        <v>1</v>
      </c>
      <c r="P187" s="12">
        <f t="shared" si="7"/>
        <v>26914.930000000095</v>
      </c>
      <c r="Q187" s="47">
        <f t="shared" si="8"/>
        <v>507011.37000000069</v>
      </c>
      <c r="R187" s="20">
        <v>42109</v>
      </c>
      <c r="S187" s="25" t="s">
        <v>167</v>
      </c>
      <c r="T187" s="25">
        <v>1</v>
      </c>
      <c r="U187" s="25" t="s">
        <v>361</v>
      </c>
      <c r="V187" s="25"/>
      <c r="W187" s="23" t="s">
        <v>719</v>
      </c>
      <c r="X187" s="23">
        <v>36.516051185977837</v>
      </c>
      <c r="AC187" s="16" t="s">
        <v>151</v>
      </c>
      <c r="AE187" s="63" t="s">
        <v>162</v>
      </c>
      <c r="AF187" s="65">
        <v>257.28754833241089</v>
      </c>
      <c r="AG187"/>
      <c r="AH187" s="63" t="s">
        <v>162</v>
      </c>
      <c r="AI187" s="65">
        <v>3</v>
      </c>
    </row>
    <row r="188" spans="1:35" x14ac:dyDescent="0.25">
      <c r="A188" s="62" t="s">
        <v>781</v>
      </c>
      <c r="B188" s="41" t="s">
        <v>14</v>
      </c>
      <c r="C188" s="42" t="s">
        <v>11</v>
      </c>
      <c r="D188" s="42" t="s">
        <v>316</v>
      </c>
      <c r="E188" s="42">
        <v>0</v>
      </c>
      <c r="F188" s="42">
        <v>0</v>
      </c>
      <c r="G188" s="43">
        <v>0</v>
      </c>
      <c r="H188" s="43">
        <v>6000</v>
      </c>
      <c r="J188" s="25"/>
      <c r="K188" s="25"/>
      <c r="L188" s="27">
        <v>0</v>
      </c>
      <c r="M188" s="43">
        <v>6000</v>
      </c>
      <c r="N188" s="25"/>
      <c r="O188" s="2" t="b">
        <v>1</v>
      </c>
      <c r="P188" s="12">
        <f t="shared" si="7"/>
        <v>26914.930000000095</v>
      </c>
      <c r="Q188" s="47">
        <f t="shared" si="8"/>
        <v>501011.37000000069</v>
      </c>
      <c r="R188" s="20">
        <v>42109</v>
      </c>
      <c r="S188" s="25" t="s">
        <v>151</v>
      </c>
      <c r="T188" s="25">
        <v>1</v>
      </c>
      <c r="U188" s="25" t="s">
        <v>362</v>
      </c>
      <c r="V188" s="25"/>
      <c r="W188" s="23" t="s">
        <v>719</v>
      </c>
      <c r="X188" s="23">
        <v>127.01235195122726</v>
      </c>
      <c r="AC188" s="16" t="s">
        <v>173</v>
      </c>
      <c r="AE188" s="63" t="s">
        <v>168</v>
      </c>
      <c r="AF188" s="65">
        <v>5000</v>
      </c>
      <c r="AG188"/>
      <c r="AH188" s="63" t="s">
        <v>168</v>
      </c>
      <c r="AI188" s="65">
        <v>1</v>
      </c>
    </row>
    <row r="189" spans="1:35" x14ac:dyDescent="0.25">
      <c r="A189" s="62" t="s">
        <v>781</v>
      </c>
      <c r="B189" s="41" t="s">
        <v>14</v>
      </c>
      <c r="C189" s="42" t="s">
        <v>24</v>
      </c>
      <c r="D189" s="42" t="s">
        <v>317</v>
      </c>
      <c r="E189" s="42">
        <v>0</v>
      </c>
      <c r="F189" s="42">
        <v>0</v>
      </c>
      <c r="G189" s="43">
        <v>0</v>
      </c>
      <c r="H189" s="43">
        <v>5142</v>
      </c>
      <c r="J189" s="25"/>
      <c r="K189" s="25"/>
      <c r="L189" s="27">
        <v>0</v>
      </c>
      <c r="M189" s="43">
        <v>5142</v>
      </c>
      <c r="N189" s="25"/>
      <c r="O189" s="2" t="b">
        <v>1</v>
      </c>
      <c r="P189" s="12">
        <f t="shared" si="7"/>
        <v>26914.930000000095</v>
      </c>
      <c r="Q189" s="47">
        <f t="shared" si="8"/>
        <v>495869.37000000069</v>
      </c>
      <c r="R189" s="20">
        <v>42109</v>
      </c>
      <c r="S189" s="25" t="s">
        <v>286</v>
      </c>
      <c r="T189" s="25">
        <v>1</v>
      </c>
      <c r="U189" s="25" t="s">
        <v>360</v>
      </c>
      <c r="V189" s="25"/>
      <c r="W189" s="23" t="s">
        <v>719</v>
      </c>
      <c r="X189" s="23">
        <v>108.84958562220176</v>
      </c>
      <c r="AC189" s="16" t="s">
        <v>174</v>
      </c>
      <c r="AE189" s="63" t="s">
        <v>171</v>
      </c>
      <c r="AF189" s="65">
        <v>7210.8667128541956</v>
      </c>
      <c r="AG189"/>
      <c r="AH189" s="63" t="s">
        <v>171</v>
      </c>
      <c r="AI189" s="65">
        <v>1</v>
      </c>
    </row>
    <row r="190" spans="1:35" x14ac:dyDescent="0.25">
      <c r="A190" s="62" t="s">
        <v>781</v>
      </c>
      <c r="B190" s="41" t="s">
        <v>14</v>
      </c>
      <c r="C190" s="42" t="s">
        <v>16</v>
      </c>
      <c r="D190" s="42" t="s">
        <v>318</v>
      </c>
      <c r="E190" s="42">
        <v>0</v>
      </c>
      <c r="F190" s="42">
        <v>0</v>
      </c>
      <c r="G190" s="43">
        <v>0</v>
      </c>
      <c r="H190" s="43">
        <v>550</v>
      </c>
      <c r="J190" s="25"/>
      <c r="K190" s="25"/>
      <c r="L190" s="43">
        <v>0</v>
      </c>
      <c r="M190" s="43">
        <v>550</v>
      </c>
      <c r="N190" s="25"/>
      <c r="O190" s="2" t="b">
        <v>1</v>
      </c>
      <c r="P190" s="12">
        <f t="shared" si="7"/>
        <v>26914.930000000095</v>
      </c>
      <c r="Q190" s="47">
        <f t="shared" si="8"/>
        <v>495319.37000000069</v>
      </c>
      <c r="R190" s="20">
        <v>42109</v>
      </c>
      <c r="S190" s="25" t="s">
        <v>155</v>
      </c>
      <c r="T190" s="25">
        <v>3</v>
      </c>
      <c r="U190" s="25" t="s">
        <v>288</v>
      </c>
      <c r="V190" s="25"/>
      <c r="W190" s="23" t="s">
        <v>719</v>
      </c>
      <c r="X190" s="23">
        <v>11.642798928862499</v>
      </c>
      <c r="AC190" s="16" t="s">
        <v>273</v>
      </c>
      <c r="AE190" s="63" t="s">
        <v>166</v>
      </c>
      <c r="AF190" s="65">
        <v>3153.2986991372732</v>
      </c>
      <c r="AG190"/>
      <c r="AH190" s="63" t="s">
        <v>166</v>
      </c>
      <c r="AI190" s="65">
        <v>26</v>
      </c>
    </row>
    <row r="191" spans="1:35" x14ac:dyDescent="0.25">
      <c r="A191" s="62" t="s">
        <v>781</v>
      </c>
      <c r="B191" s="41" t="s">
        <v>14</v>
      </c>
      <c r="C191" s="42" t="s">
        <v>18</v>
      </c>
      <c r="D191" s="42" t="s">
        <v>319</v>
      </c>
      <c r="E191" s="42">
        <v>0</v>
      </c>
      <c r="F191" s="42">
        <v>0</v>
      </c>
      <c r="G191" s="43">
        <v>0</v>
      </c>
      <c r="H191" s="43">
        <v>11430</v>
      </c>
      <c r="J191" s="25"/>
      <c r="K191" s="25"/>
      <c r="L191" s="43">
        <v>0</v>
      </c>
      <c r="M191" s="43">
        <v>11430</v>
      </c>
      <c r="N191" s="25"/>
      <c r="O191" s="2" t="b">
        <v>1</v>
      </c>
      <c r="P191" s="12">
        <f t="shared" si="7"/>
        <v>26914.930000000095</v>
      </c>
      <c r="Q191" s="47">
        <f t="shared" si="8"/>
        <v>483889.37000000069</v>
      </c>
      <c r="R191" s="20">
        <v>42109</v>
      </c>
      <c r="S191" s="25" t="s">
        <v>161</v>
      </c>
      <c r="T191" s="25">
        <v>2</v>
      </c>
      <c r="U191" s="25" t="s">
        <v>363</v>
      </c>
      <c r="V191" s="25"/>
      <c r="W191" s="23" t="s">
        <v>719</v>
      </c>
      <c r="X191" s="23">
        <v>241.95853046708794</v>
      </c>
      <c r="AC191" s="16" t="s">
        <v>275</v>
      </c>
      <c r="AE191" s="63" t="s">
        <v>282</v>
      </c>
      <c r="AF191" s="65">
        <v>645.14237499371052</v>
      </c>
      <c r="AG191"/>
      <c r="AH191" s="63" t="s">
        <v>282</v>
      </c>
      <c r="AI191" s="65">
        <v>3</v>
      </c>
    </row>
    <row r="192" spans="1:35" x14ac:dyDescent="0.25">
      <c r="A192" s="62" t="s">
        <v>781</v>
      </c>
      <c r="B192" s="41" t="s">
        <v>14</v>
      </c>
      <c r="C192" s="42" t="s">
        <v>24</v>
      </c>
      <c r="D192" s="42" t="s">
        <v>320</v>
      </c>
      <c r="E192" s="42">
        <v>0</v>
      </c>
      <c r="F192" s="42">
        <v>0</v>
      </c>
      <c r="G192" s="43">
        <v>0</v>
      </c>
      <c r="H192" s="43">
        <v>3000</v>
      </c>
      <c r="J192" s="25"/>
      <c r="K192" s="25"/>
      <c r="L192" s="43">
        <v>0</v>
      </c>
      <c r="M192" s="43">
        <v>3000</v>
      </c>
      <c r="N192" s="25"/>
      <c r="O192" s="2" t="b">
        <v>1</v>
      </c>
      <c r="P192" s="12">
        <f t="shared" si="7"/>
        <v>26914.930000000095</v>
      </c>
      <c r="Q192" s="47">
        <f t="shared" si="8"/>
        <v>480889.37000000069</v>
      </c>
      <c r="R192" s="20">
        <v>42116</v>
      </c>
      <c r="S192" s="25" t="s">
        <v>156</v>
      </c>
      <c r="T192" s="25">
        <v>1</v>
      </c>
      <c r="U192" s="25" t="s">
        <v>364</v>
      </c>
      <c r="V192" s="25"/>
      <c r="W192" s="23" t="s">
        <v>719</v>
      </c>
      <c r="X192" s="23">
        <v>63.50617597561363</v>
      </c>
      <c r="AC192" s="16" t="s">
        <v>276</v>
      </c>
      <c r="AE192" s="63" t="s">
        <v>275</v>
      </c>
      <c r="AF192" s="65">
        <v>13000</v>
      </c>
      <c r="AG192"/>
      <c r="AH192" s="63" t="s">
        <v>275</v>
      </c>
      <c r="AI192" s="65">
        <v>3</v>
      </c>
    </row>
    <row r="193" spans="1:35" x14ac:dyDescent="0.25">
      <c r="A193" s="62" t="s">
        <v>781</v>
      </c>
      <c r="B193" s="41" t="s">
        <v>14</v>
      </c>
      <c r="C193" s="42" t="s">
        <v>16</v>
      </c>
      <c r="D193" s="42" t="s">
        <v>318</v>
      </c>
      <c r="E193" s="42">
        <v>0</v>
      </c>
      <c r="F193" s="42">
        <v>0</v>
      </c>
      <c r="G193" s="43">
        <v>0</v>
      </c>
      <c r="H193" s="43">
        <v>525</v>
      </c>
      <c r="J193" s="25"/>
      <c r="K193" s="25"/>
      <c r="L193" s="43">
        <v>0</v>
      </c>
      <c r="M193" s="43">
        <v>525</v>
      </c>
      <c r="N193" s="25"/>
      <c r="O193" s="2" t="b">
        <v>1</v>
      </c>
      <c r="P193" s="12">
        <f t="shared" si="7"/>
        <v>26914.930000000095</v>
      </c>
      <c r="Q193" s="47">
        <f t="shared" si="8"/>
        <v>480364.37000000069</v>
      </c>
      <c r="R193" s="20">
        <v>42116</v>
      </c>
      <c r="S193" s="25" t="s">
        <v>155</v>
      </c>
      <c r="T193" s="25">
        <v>4</v>
      </c>
      <c r="U193" s="25" t="s">
        <v>288</v>
      </c>
      <c r="V193" s="25"/>
      <c r="W193" s="23" t="s">
        <v>719</v>
      </c>
      <c r="X193" s="23">
        <v>11.113580795732386</v>
      </c>
      <c r="AC193" s="16" t="s">
        <v>279</v>
      </c>
      <c r="AE193" s="63" t="s">
        <v>152</v>
      </c>
      <c r="AF193" s="65">
        <v>856.34001246289188</v>
      </c>
      <c r="AG193"/>
      <c r="AH193" s="63" t="s">
        <v>152</v>
      </c>
      <c r="AI193" s="65">
        <v>28</v>
      </c>
    </row>
    <row r="194" spans="1:35" x14ac:dyDescent="0.25">
      <c r="A194" s="62" t="s">
        <v>781</v>
      </c>
      <c r="B194" s="41" t="s">
        <v>14</v>
      </c>
      <c r="C194" s="42" t="s">
        <v>11</v>
      </c>
      <c r="D194" s="42" t="s">
        <v>26</v>
      </c>
      <c r="E194" s="42">
        <v>0</v>
      </c>
      <c r="F194" s="42">
        <v>0</v>
      </c>
      <c r="G194" s="43">
        <v>0</v>
      </c>
      <c r="H194" s="43">
        <v>3000</v>
      </c>
      <c r="J194" s="25"/>
      <c r="K194" s="25"/>
      <c r="L194" s="43">
        <v>0</v>
      </c>
      <c r="M194" s="43">
        <v>3000</v>
      </c>
      <c r="N194" s="25"/>
      <c r="O194" s="2" t="b">
        <v>1</v>
      </c>
      <c r="P194" s="12">
        <f t="shared" si="7"/>
        <v>26914.930000000095</v>
      </c>
      <c r="Q194" s="47">
        <f t="shared" si="8"/>
        <v>477364.37000000069</v>
      </c>
      <c r="R194" s="20">
        <v>42116</v>
      </c>
      <c r="S194" s="25" t="s">
        <v>152</v>
      </c>
      <c r="T194" s="25">
        <v>4</v>
      </c>
      <c r="U194" s="25" t="s">
        <v>175</v>
      </c>
      <c r="V194" s="25"/>
      <c r="W194" s="23" t="s">
        <v>719</v>
      </c>
      <c r="X194" s="23">
        <v>63.50617597561363</v>
      </c>
      <c r="AC194" s="16" t="s">
        <v>347</v>
      </c>
      <c r="AE194" s="63" t="s">
        <v>151</v>
      </c>
      <c r="AF194" s="65">
        <v>253.46621666079645</v>
      </c>
      <c r="AG194"/>
      <c r="AH194" s="63" t="s">
        <v>151</v>
      </c>
      <c r="AI194" s="65">
        <v>2</v>
      </c>
    </row>
    <row r="195" spans="1:35" x14ac:dyDescent="0.25">
      <c r="A195" s="62" t="s">
        <v>781</v>
      </c>
      <c r="B195" s="41" t="s">
        <v>14</v>
      </c>
      <c r="C195" s="42" t="s">
        <v>16</v>
      </c>
      <c r="D195" s="42" t="s">
        <v>314</v>
      </c>
      <c r="E195" s="42">
        <v>0</v>
      </c>
      <c r="F195" s="42">
        <v>0</v>
      </c>
      <c r="G195" s="43">
        <v>0</v>
      </c>
      <c r="H195" s="43">
        <v>17520</v>
      </c>
      <c r="J195" s="25"/>
      <c r="K195" s="25"/>
      <c r="L195" s="43">
        <v>0</v>
      </c>
      <c r="M195" s="43">
        <v>17520</v>
      </c>
      <c r="N195" s="25"/>
      <c r="O195" s="2" t="b">
        <v>1</v>
      </c>
      <c r="P195" s="12">
        <f t="shared" si="7"/>
        <v>26914.930000000095</v>
      </c>
      <c r="Q195" s="47">
        <f t="shared" si="8"/>
        <v>459844.37000000069</v>
      </c>
      <c r="R195" s="20">
        <v>42116</v>
      </c>
      <c r="S195" s="25" t="s">
        <v>153</v>
      </c>
      <c r="T195" s="25">
        <v>7</v>
      </c>
      <c r="U195" s="25" t="s">
        <v>296</v>
      </c>
      <c r="V195" s="25"/>
      <c r="W195" s="23" t="s">
        <v>719</v>
      </c>
      <c r="X195" s="23">
        <v>370.87606769758361</v>
      </c>
      <c r="AC195" s="17" t="s">
        <v>282</v>
      </c>
      <c r="AE195" s="63" t="s">
        <v>155</v>
      </c>
      <c r="AF195" s="65">
        <v>88.053040829517698</v>
      </c>
      <c r="AG195"/>
      <c r="AH195" s="63" t="s">
        <v>155</v>
      </c>
      <c r="AI195" s="65">
        <v>4</v>
      </c>
    </row>
    <row r="196" spans="1:35" x14ac:dyDescent="0.25">
      <c r="A196" s="62" t="s">
        <v>781</v>
      </c>
      <c r="B196" s="41" t="s">
        <v>14</v>
      </c>
      <c r="C196" s="42" t="s">
        <v>18</v>
      </c>
      <c r="D196" s="42" t="s">
        <v>321</v>
      </c>
      <c r="E196" s="42">
        <v>0</v>
      </c>
      <c r="F196" s="42">
        <v>0</v>
      </c>
      <c r="G196" s="43">
        <v>0</v>
      </c>
      <c r="H196" s="43">
        <v>1750</v>
      </c>
      <c r="J196" s="25"/>
      <c r="K196" s="25"/>
      <c r="L196" s="43">
        <v>0</v>
      </c>
      <c r="M196" s="43">
        <v>1750</v>
      </c>
      <c r="N196" s="25"/>
      <c r="O196" s="2" t="b">
        <v>1</v>
      </c>
      <c r="P196" s="12">
        <f t="shared" si="7"/>
        <v>26914.930000000095</v>
      </c>
      <c r="Q196" s="47">
        <f t="shared" si="8"/>
        <v>458094.37000000069</v>
      </c>
      <c r="R196" s="20">
        <v>42116</v>
      </c>
      <c r="S196" s="25" t="s">
        <v>356</v>
      </c>
      <c r="T196" s="25">
        <v>2</v>
      </c>
      <c r="U196" s="25" t="s">
        <v>365</v>
      </c>
      <c r="V196" s="25"/>
      <c r="W196" s="23" t="s">
        <v>719</v>
      </c>
      <c r="X196" s="23">
        <v>37.045269319107952</v>
      </c>
      <c r="AC196" s="17" t="s">
        <v>286</v>
      </c>
      <c r="AE196" s="60" t="s">
        <v>789</v>
      </c>
      <c r="AF196" s="65">
        <v>67532.674611879236</v>
      </c>
      <c r="AG196"/>
      <c r="AH196" s="52" t="s">
        <v>789</v>
      </c>
      <c r="AI196" s="65">
        <v>144</v>
      </c>
    </row>
    <row r="197" spans="1:35" x14ac:dyDescent="0.25">
      <c r="A197" s="62" t="s">
        <v>781</v>
      </c>
      <c r="B197" s="41" t="s">
        <v>14</v>
      </c>
      <c r="C197" s="42" t="s">
        <v>18</v>
      </c>
      <c r="D197" s="42" t="s">
        <v>322</v>
      </c>
      <c r="E197" s="42">
        <v>0</v>
      </c>
      <c r="F197" s="42">
        <v>0</v>
      </c>
      <c r="G197" s="43">
        <v>0</v>
      </c>
      <c r="H197" s="43">
        <v>2446</v>
      </c>
      <c r="J197" s="25"/>
      <c r="K197" s="25"/>
      <c r="L197" s="43">
        <v>0</v>
      </c>
      <c r="M197" s="43">
        <v>2446</v>
      </c>
      <c r="N197" s="25"/>
      <c r="O197" s="2" t="b">
        <v>1</v>
      </c>
      <c r="P197" s="12">
        <f t="shared" si="7"/>
        <v>26914.930000000095</v>
      </c>
      <c r="Q197" s="47">
        <f t="shared" si="8"/>
        <v>455648.37000000069</v>
      </c>
      <c r="R197" s="20">
        <v>42116</v>
      </c>
      <c r="S197" s="25" t="s">
        <v>162</v>
      </c>
      <c r="T197" s="25">
        <v>1</v>
      </c>
      <c r="U197" s="25" t="s">
        <v>367</v>
      </c>
      <c r="V197" s="25"/>
      <c r="W197" s="23" t="s">
        <v>719</v>
      </c>
      <c r="X197" s="23">
        <v>51.77870214545031</v>
      </c>
      <c r="AC197" s="17" t="s">
        <v>289</v>
      </c>
      <c r="AE197" s="63" t="s">
        <v>356</v>
      </c>
      <c r="AF197" s="65">
        <v>97.2051573168266</v>
      </c>
      <c r="AG197"/>
      <c r="AH197" s="63" t="s">
        <v>356</v>
      </c>
      <c r="AI197" s="65">
        <v>1</v>
      </c>
    </row>
    <row r="198" spans="1:35" x14ac:dyDescent="0.25">
      <c r="A198" s="62" t="s">
        <v>781</v>
      </c>
      <c r="B198" s="41" t="s">
        <v>14</v>
      </c>
      <c r="C198" s="42" t="s">
        <v>18</v>
      </c>
      <c r="D198" s="42" t="s">
        <v>323</v>
      </c>
      <c r="E198" s="42">
        <v>0</v>
      </c>
      <c r="F198" s="42">
        <v>0</v>
      </c>
      <c r="G198" s="43">
        <v>0</v>
      </c>
      <c r="H198" s="43">
        <v>1000</v>
      </c>
      <c r="J198" s="25"/>
      <c r="K198" s="25"/>
      <c r="L198" s="43">
        <v>0</v>
      </c>
      <c r="M198" s="43">
        <v>1000</v>
      </c>
      <c r="N198" s="25"/>
      <c r="O198" s="2" t="b">
        <v>1</v>
      </c>
      <c r="P198" s="12">
        <f t="shared" si="7"/>
        <v>26914.930000000095</v>
      </c>
      <c r="Q198" s="47">
        <f t="shared" si="8"/>
        <v>454648.37000000069</v>
      </c>
      <c r="R198" s="20">
        <v>42116</v>
      </c>
      <c r="S198" s="25" t="s">
        <v>149</v>
      </c>
      <c r="T198" s="25">
        <v>2</v>
      </c>
      <c r="U198" s="25" t="s">
        <v>366</v>
      </c>
      <c r="V198" s="25"/>
      <c r="W198" s="23" t="s">
        <v>719</v>
      </c>
      <c r="X198" s="23">
        <v>21.168725325204544</v>
      </c>
      <c r="AC198" s="17" t="s">
        <v>154</v>
      </c>
      <c r="AE198" s="63" t="s">
        <v>159</v>
      </c>
      <c r="AF198" s="65">
        <v>201.44391153553042</v>
      </c>
      <c r="AG198"/>
      <c r="AH198" s="63" t="s">
        <v>159</v>
      </c>
      <c r="AI198" s="65">
        <v>43</v>
      </c>
    </row>
    <row r="199" spans="1:35" x14ac:dyDescent="0.25">
      <c r="A199" s="62" t="s">
        <v>781</v>
      </c>
      <c r="B199" s="41" t="s">
        <v>14</v>
      </c>
      <c r="C199" s="42" t="s">
        <v>18</v>
      </c>
      <c r="D199" s="42" t="s">
        <v>324</v>
      </c>
      <c r="E199" s="42">
        <v>0</v>
      </c>
      <c r="F199" s="42">
        <v>0</v>
      </c>
      <c r="G199" s="43">
        <v>0</v>
      </c>
      <c r="H199" s="43">
        <v>4500</v>
      </c>
      <c r="J199" s="25"/>
      <c r="K199" s="25"/>
      <c r="L199" s="43">
        <v>0</v>
      </c>
      <c r="M199" s="43">
        <v>4500</v>
      </c>
      <c r="N199" s="25"/>
      <c r="O199" s="2" t="b">
        <v>1</v>
      </c>
      <c r="P199" s="12">
        <f t="shared" si="7"/>
        <v>26914.930000000095</v>
      </c>
      <c r="Q199" s="47">
        <f t="shared" si="8"/>
        <v>450148.37000000069</v>
      </c>
      <c r="R199" s="20">
        <v>42116</v>
      </c>
      <c r="S199" s="25" t="s">
        <v>356</v>
      </c>
      <c r="T199" s="25">
        <v>3</v>
      </c>
      <c r="U199" s="25" t="s">
        <v>185</v>
      </c>
      <c r="V199" s="25"/>
      <c r="W199" s="23" t="s">
        <v>719</v>
      </c>
      <c r="X199" s="23">
        <v>95.259263963420437</v>
      </c>
      <c r="AC199" s="17" t="s">
        <v>346</v>
      </c>
      <c r="AE199" s="63" t="s">
        <v>220</v>
      </c>
      <c r="AF199" s="65">
        <v>58.32309439009596</v>
      </c>
      <c r="AG199"/>
      <c r="AH199" s="63" t="s">
        <v>220</v>
      </c>
      <c r="AI199" s="65">
        <v>1</v>
      </c>
    </row>
    <row r="200" spans="1:35" x14ac:dyDescent="0.25">
      <c r="A200" s="62" t="s">
        <v>781</v>
      </c>
      <c r="B200" s="41" t="s">
        <v>8</v>
      </c>
      <c r="C200" s="42" t="s">
        <v>9</v>
      </c>
      <c r="D200" s="42" t="s">
        <v>327</v>
      </c>
      <c r="E200" s="42">
        <v>0</v>
      </c>
      <c r="F200" s="42">
        <v>0</v>
      </c>
      <c r="G200" s="43">
        <v>0</v>
      </c>
      <c r="H200" s="43">
        <v>13000</v>
      </c>
      <c r="J200" s="25"/>
      <c r="K200" s="43">
        <v>13000</v>
      </c>
      <c r="L200" s="43">
        <v>0</v>
      </c>
      <c r="M200" s="43"/>
      <c r="N200" s="25"/>
      <c r="O200" s="2" t="b">
        <v>1</v>
      </c>
      <c r="P200" s="12">
        <f t="shared" si="7"/>
        <v>13914.930000000095</v>
      </c>
      <c r="Q200" s="47">
        <f t="shared" si="8"/>
        <v>450148.37000000069</v>
      </c>
      <c r="R200" s="20">
        <v>42124</v>
      </c>
      <c r="S200" s="25" t="s">
        <v>275</v>
      </c>
      <c r="T200" s="25">
        <v>1</v>
      </c>
      <c r="U200" s="25" t="s">
        <v>368</v>
      </c>
      <c r="V200" s="25"/>
      <c r="W200" s="23" t="s">
        <v>719</v>
      </c>
      <c r="X200" s="23">
        <v>13000</v>
      </c>
      <c r="AC200" s="17" t="s">
        <v>371</v>
      </c>
      <c r="AE200" s="63" t="s">
        <v>371</v>
      </c>
      <c r="AF200" s="65">
        <v>34.993856634057572</v>
      </c>
      <c r="AG200"/>
      <c r="AH200" s="63" t="s">
        <v>371</v>
      </c>
      <c r="AI200" s="65">
        <v>1</v>
      </c>
    </row>
    <row r="201" spans="1:35" x14ac:dyDescent="0.25">
      <c r="A201" s="62" t="s">
        <v>781</v>
      </c>
      <c r="B201" s="41" t="s">
        <v>8</v>
      </c>
      <c r="C201" s="42" t="s">
        <v>29</v>
      </c>
      <c r="D201" s="42" t="s">
        <v>328</v>
      </c>
      <c r="E201" s="42">
        <v>0</v>
      </c>
      <c r="F201" s="42">
        <v>0</v>
      </c>
      <c r="G201" s="43">
        <v>0</v>
      </c>
      <c r="H201" s="43">
        <v>31.2</v>
      </c>
      <c r="J201" s="25"/>
      <c r="K201" s="43">
        <v>31.2</v>
      </c>
      <c r="L201" s="43">
        <v>0</v>
      </c>
      <c r="M201" s="43"/>
      <c r="N201" s="25"/>
      <c r="O201" s="2" t="b">
        <v>1</v>
      </c>
      <c r="P201" s="12">
        <f t="shared" si="7"/>
        <v>13883.730000000094</v>
      </c>
      <c r="Q201" s="47">
        <f t="shared" si="8"/>
        <v>450148.37000000069</v>
      </c>
      <c r="R201" s="20">
        <v>42124</v>
      </c>
      <c r="S201" s="25" t="s">
        <v>159</v>
      </c>
      <c r="T201" s="25">
        <v>1</v>
      </c>
      <c r="U201" s="25" t="s">
        <v>368</v>
      </c>
      <c r="V201" s="25"/>
      <c r="W201" s="23" t="s">
        <v>719</v>
      </c>
      <c r="X201" s="23">
        <v>31.2</v>
      </c>
      <c r="AC201" s="17" t="s">
        <v>571</v>
      </c>
      <c r="AE201" s="63" t="s">
        <v>347</v>
      </c>
      <c r="AF201" s="65">
        <v>6832.3094390095957</v>
      </c>
      <c r="AG201"/>
      <c r="AH201" s="63" t="s">
        <v>347</v>
      </c>
      <c r="AI201" s="65">
        <v>5</v>
      </c>
    </row>
    <row r="202" spans="1:35" x14ac:dyDescent="0.25">
      <c r="A202" s="62" t="s">
        <v>781</v>
      </c>
      <c r="B202" s="41" t="s">
        <v>8</v>
      </c>
      <c r="C202" s="42" t="s">
        <v>29</v>
      </c>
      <c r="D202" s="42" t="s">
        <v>329</v>
      </c>
      <c r="E202" s="42">
        <v>0</v>
      </c>
      <c r="F202" s="42">
        <v>0</v>
      </c>
      <c r="G202" s="43">
        <v>0</v>
      </c>
      <c r="H202" s="43">
        <v>13.53</v>
      </c>
      <c r="J202" s="25"/>
      <c r="K202" s="43">
        <v>13.53</v>
      </c>
      <c r="L202" s="43">
        <v>0</v>
      </c>
      <c r="M202" s="43"/>
      <c r="N202" s="25"/>
      <c r="O202" s="2" t="b">
        <v>1</v>
      </c>
      <c r="P202" s="12">
        <f t="shared" ref="P202:P265" si="9">P201+J202-K202</f>
        <v>13870.200000000093</v>
      </c>
      <c r="Q202" s="47">
        <f t="shared" si="8"/>
        <v>450148.37000000069</v>
      </c>
      <c r="R202" s="20">
        <v>42124</v>
      </c>
      <c r="S202" s="25" t="s">
        <v>159</v>
      </c>
      <c r="T202" s="25">
        <v>2</v>
      </c>
      <c r="U202" s="25" t="s">
        <v>368</v>
      </c>
      <c r="V202" s="25"/>
      <c r="W202" s="23" t="s">
        <v>719</v>
      </c>
      <c r="X202" s="23">
        <v>13.53</v>
      </c>
      <c r="AC202" s="17"/>
      <c r="AE202" s="63" t="s">
        <v>164</v>
      </c>
      <c r="AF202" s="65">
        <v>36.451933993809973</v>
      </c>
      <c r="AG202"/>
      <c r="AH202" s="63" t="s">
        <v>164</v>
      </c>
      <c r="AI202" s="65">
        <v>2</v>
      </c>
    </row>
    <row r="203" spans="1:35" x14ac:dyDescent="0.25">
      <c r="A203" s="62" t="s">
        <v>781</v>
      </c>
      <c r="B203" s="41" t="s">
        <v>8</v>
      </c>
      <c r="C203" s="48" t="s">
        <v>729</v>
      </c>
      <c r="D203" s="42" t="s">
        <v>330</v>
      </c>
      <c r="E203" s="42">
        <v>0</v>
      </c>
      <c r="F203" s="42">
        <v>0</v>
      </c>
      <c r="G203" s="43">
        <v>22500</v>
      </c>
      <c r="H203" s="43">
        <v>0</v>
      </c>
      <c r="J203" s="43">
        <v>22500</v>
      </c>
      <c r="K203" s="43">
        <v>0</v>
      </c>
      <c r="L203" s="43">
        <v>0</v>
      </c>
      <c r="M203" s="43"/>
      <c r="N203" s="25"/>
      <c r="O203" s="2" t="b">
        <v>1</v>
      </c>
      <c r="P203" s="12">
        <f t="shared" si="9"/>
        <v>36370.200000000092</v>
      </c>
      <c r="Q203" s="47">
        <f t="shared" ref="Q203:Q266" si="10">Q202+L203-M203</f>
        <v>450148.37000000069</v>
      </c>
      <c r="R203" s="20">
        <v>42124</v>
      </c>
      <c r="S203" s="25" t="s">
        <v>346</v>
      </c>
      <c r="T203" s="25">
        <v>1</v>
      </c>
      <c r="U203" s="25" t="s">
        <v>369</v>
      </c>
      <c r="V203" s="25"/>
      <c r="W203" s="23">
        <v>22500</v>
      </c>
      <c r="X203" s="23" t="s">
        <v>719</v>
      </c>
      <c r="AC203" s="17"/>
      <c r="AE203" s="63" t="s">
        <v>167</v>
      </c>
      <c r="AF203" s="65">
        <v>100.898953294866</v>
      </c>
      <c r="AG203"/>
      <c r="AH203" s="63" t="s">
        <v>167</v>
      </c>
      <c r="AI203" s="65">
        <v>1</v>
      </c>
    </row>
    <row r="204" spans="1:35" x14ac:dyDescent="0.25">
      <c r="A204" s="62" t="s">
        <v>781</v>
      </c>
      <c r="B204" s="41" t="s">
        <v>8</v>
      </c>
      <c r="C204" s="42" t="s">
        <v>29</v>
      </c>
      <c r="D204" s="42" t="s">
        <v>331</v>
      </c>
      <c r="E204" s="42">
        <v>0</v>
      </c>
      <c r="F204" s="42">
        <v>0</v>
      </c>
      <c r="G204" s="43">
        <v>0</v>
      </c>
      <c r="H204" s="43">
        <v>2100</v>
      </c>
      <c r="J204" s="43">
        <v>0</v>
      </c>
      <c r="K204" s="43">
        <v>2100</v>
      </c>
      <c r="L204" s="43">
        <v>0</v>
      </c>
      <c r="M204" s="43"/>
      <c r="N204" s="25"/>
      <c r="O204" s="2" t="b">
        <v>1</v>
      </c>
      <c r="P204" s="12">
        <f t="shared" si="9"/>
        <v>34270.200000000092</v>
      </c>
      <c r="Q204" s="47">
        <f t="shared" si="10"/>
        <v>450148.37000000069</v>
      </c>
      <c r="R204" s="20">
        <v>42124</v>
      </c>
      <c r="S204" s="25" t="s">
        <v>166</v>
      </c>
      <c r="T204" s="25">
        <v>1</v>
      </c>
      <c r="U204" s="25" t="s">
        <v>370</v>
      </c>
      <c r="V204" s="25"/>
      <c r="W204" s="23" t="s">
        <v>719</v>
      </c>
      <c r="X204" s="23">
        <v>2100</v>
      </c>
      <c r="AC204" s="17"/>
      <c r="AE204" s="63" t="s">
        <v>173</v>
      </c>
      <c r="AF204" s="65">
        <v>789.87802696859876</v>
      </c>
      <c r="AG204"/>
      <c r="AH204" s="63" t="s">
        <v>173</v>
      </c>
      <c r="AI204" s="65">
        <v>1</v>
      </c>
    </row>
    <row r="205" spans="1:35" ht="14.25" thickBot="1" x14ac:dyDescent="0.3">
      <c r="A205" s="62" t="s">
        <v>781</v>
      </c>
      <c r="B205" s="41" t="s">
        <v>8</v>
      </c>
      <c r="C205" s="42" t="s">
        <v>55</v>
      </c>
      <c r="D205" s="42" t="s">
        <v>332</v>
      </c>
      <c r="E205" s="42">
        <v>0</v>
      </c>
      <c r="F205" s="42">
        <v>0</v>
      </c>
      <c r="G205" s="43">
        <v>0</v>
      </c>
      <c r="H205" s="43">
        <v>5000</v>
      </c>
      <c r="J205" s="43">
        <v>0</v>
      </c>
      <c r="K205" s="43">
        <v>5000</v>
      </c>
      <c r="L205" s="27"/>
      <c r="M205" s="27"/>
      <c r="N205" s="25"/>
      <c r="O205" s="2" t="b">
        <v>1</v>
      </c>
      <c r="P205" s="12">
        <f t="shared" si="9"/>
        <v>29270.200000000092</v>
      </c>
      <c r="Q205" s="47">
        <f t="shared" si="10"/>
        <v>450148.37000000069</v>
      </c>
      <c r="R205" s="20">
        <v>42124</v>
      </c>
      <c r="S205" s="25" t="s">
        <v>168</v>
      </c>
      <c r="T205" s="25">
        <v>1</v>
      </c>
      <c r="U205" s="25" t="s">
        <v>184</v>
      </c>
      <c r="V205" s="25"/>
      <c r="W205" s="23" t="s">
        <v>719</v>
      </c>
      <c r="X205" s="23">
        <v>5000</v>
      </c>
      <c r="AC205" s="18"/>
      <c r="AE205" s="63" t="s">
        <v>276</v>
      </c>
      <c r="AF205" s="65">
        <v>0</v>
      </c>
      <c r="AG205"/>
      <c r="AH205" s="63" t="s">
        <v>276</v>
      </c>
      <c r="AI205" s="65">
        <v>3</v>
      </c>
    </row>
    <row r="206" spans="1:35" ht="14.25" thickTop="1" x14ac:dyDescent="0.25">
      <c r="A206" s="62" t="s">
        <v>781</v>
      </c>
      <c r="B206" s="41" t="s">
        <v>10</v>
      </c>
      <c r="C206" s="42" t="s">
        <v>20</v>
      </c>
      <c r="D206" s="42" t="s">
        <v>325</v>
      </c>
      <c r="E206" s="42">
        <v>0</v>
      </c>
      <c r="F206" s="42">
        <v>0</v>
      </c>
      <c r="G206" s="43">
        <v>0</v>
      </c>
      <c r="H206" s="43">
        <v>119</v>
      </c>
      <c r="J206" s="27"/>
      <c r="K206" s="43">
        <v>119</v>
      </c>
      <c r="L206" s="27"/>
      <c r="M206" s="27"/>
      <c r="N206" s="25"/>
      <c r="O206" s="2" t="b">
        <v>1</v>
      </c>
      <c r="P206" s="12">
        <f t="shared" si="9"/>
        <v>29151.200000000092</v>
      </c>
      <c r="Q206" s="47">
        <f t="shared" si="10"/>
        <v>450148.37000000069</v>
      </c>
      <c r="R206" s="20">
        <v>42124</v>
      </c>
      <c r="S206" s="25" t="s">
        <v>371</v>
      </c>
      <c r="T206" s="25">
        <v>1</v>
      </c>
      <c r="U206" s="25" t="s">
        <v>372</v>
      </c>
      <c r="V206" s="25"/>
      <c r="W206" s="23" t="s">
        <v>719</v>
      </c>
      <c r="X206" s="23">
        <v>119</v>
      </c>
      <c r="AE206" s="63" t="s">
        <v>279</v>
      </c>
      <c r="AF206" s="65">
        <v>0</v>
      </c>
      <c r="AG206"/>
      <c r="AH206" s="63" t="s">
        <v>279</v>
      </c>
      <c r="AI206" s="65">
        <v>6</v>
      </c>
    </row>
    <row r="207" spans="1:35" x14ac:dyDescent="0.25">
      <c r="A207" s="62" t="s">
        <v>781</v>
      </c>
      <c r="B207" s="41" t="s">
        <v>10</v>
      </c>
      <c r="C207" s="42" t="s">
        <v>18</v>
      </c>
      <c r="D207" s="42" t="s">
        <v>326</v>
      </c>
      <c r="E207" s="42">
        <v>0</v>
      </c>
      <c r="F207" s="42">
        <v>0</v>
      </c>
      <c r="G207" s="43">
        <v>0</v>
      </c>
      <c r="H207" s="43">
        <v>111</v>
      </c>
      <c r="J207" s="27"/>
      <c r="K207" s="43">
        <v>111</v>
      </c>
      <c r="L207" s="27"/>
      <c r="M207" s="27"/>
      <c r="N207" s="25"/>
      <c r="O207" s="2" t="b">
        <v>1</v>
      </c>
      <c r="P207" s="12">
        <f t="shared" si="9"/>
        <v>29040.200000000092</v>
      </c>
      <c r="Q207" s="47">
        <f t="shared" si="10"/>
        <v>450148.37000000069</v>
      </c>
      <c r="R207" s="20">
        <v>42124</v>
      </c>
      <c r="S207" s="25" t="s">
        <v>161</v>
      </c>
      <c r="T207" s="25">
        <v>3</v>
      </c>
      <c r="U207" s="25" t="s">
        <v>204</v>
      </c>
      <c r="V207" s="25"/>
      <c r="W207" s="23" t="s">
        <v>719</v>
      </c>
      <c r="X207" s="23">
        <v>111</v>
      </c>
      <c r="AE207" s="63" t="s">
        <v>273</v>
      </c>
      <c r="AF207" s="65">
        <v>202.33836726441356</v>
      </c>
      <c r="AG207"/>
      <c r="AH207" s="63" t="s">
        <v>273</v>
      </c>
      <c r="AI207" s="65">
        <v>1</v>
      </c>
    </row>
    <row r="208" spans="1:35" x14ac:dyDescent="0.25">
      <c r="A208" s="62" t="s">
        <v>781</v>
      </c>
      <c r="B208" s="41" t="s">
        <v>13</v>
      </c>
      <c r="C208" s="42" t="s">
        <v>55</v>
      </c>
      <c r="D208" s="42" t="s">
        <v>334</v>
      </c>
      <c r="E208" s="42">
        <v>0</v>
      </c>
      <c r="F208" s="42">
        <v>0</v>
      </c>
      <c r="G208" s="43">
        <v>0</v>
      </c>
      <c r="H208" s="43">
        <v>315084.77</v>
      </c>
      <c r="J208" s="27"/>
      <c r="K208" s="27"/>
      <c r="L208" s="43"/>
      <c r="M208" s="43">
        <v>315084.77</v>
      </c>
      <c r="N208" s="25"/>
      <c r="O208" s="2" t="b">
        <v>1</v>
      </c>
      <c r="P208" s="12">
        <f t="shared" si="9"/>
        <v>29040.200000000092</v>
      </c>
      <c r="Q208" s="47">
        <f t="shared" si="10"/>
        <v>135063.60000000068</v>
      </c>
      <c r="R208" s="20">
        <v>42124</v>
      </c>
      <c r="S208" s="25" t="s">
        <v>171</v>
      </c>
      <c r="T208" s="25">
        <v>1</v>
      </c>
      <c r="U208" s="25" t="s">
        <v>373</v>
      </c>
      <c r="V208" s="25"/>
      <c r="W208" s="23" t="s">
        <v>719</v>
      </c>
      <c r="X208" s="23">
        <v>6669.942950285249</v>
      </c>
      <c r="AE208" s="63" t="s">
        <v>153</v>
      </c>
      <c r="AF208" s="65">
        <v>2264.1997293808422</v>
      </c>
      <c r="AG208"/>
      <c r="AH208" s="63" t="s">
        <v>153</v>
      </c>
      <c r="AI208" s="65">
        <v>20</v>
      </c>
    </row>
    <row r="209" spans="1:35" x14ac:dyDescent="0.25">
      <c r="A209" s="62" t="s">
        <v>781</v>
      </c>
      <c r="B209" s="41" t="s">
        <v>13</v>
      </c>
      <c r="C209" s="42" t="s">
        <v>723</v>
      </c>
      <c r="D209" s="42" t="s">
        <v>268</v>
      </c>
      <c r="E209" s="42">
        <v>0</v>
      </c>
      <c r="F209" s="42">
        <v>0</v>
      </c>
      <c r="G209" s="43">
        <v>0</v>
      </c>
      <c r="H209" s="43">
        <v>200000</v>
      </c>
      <c r="J209" s="27"/>
      <c r="K209" s="27"/>
      <c r="L209" s="43"/>
      <c r="M209" s="43">
        <v>200000</v>
      </c>
      <c r="N209" s="25"/>
      <c r="O209" s="2" t="b">
        <v>1</v>
      </c>
      <c r="P209" s="12">
        <f t="shared" si="9"/>
        <v>29040.200000000092</v>
      </c>
      <c r="Q209" s="47">
        <f t="shared" si="10"/>
        <v>-64936.399999999325</v>
      </c>
      <c r="R209" s="20">
        <v>42124</v>
      </c>
      <c r="S209" s="25" t="s">
        <v>347</v>
      </c>
      <c r="T209" s="25">
        <v>2</v>
      </c>
      <c r="U209" s="25" t="s">
        <v>350</v>
      </c>
      <c r="V209" s="25"/>
      <c r="W209" s="23" t="s">
        <v>719</v>
      </c>
      <c r="X209" s="23">
        <v>4233.7450650409082</v>
      </c>
      <c r="AE209" s="63" t="s">
        <v>219</v>
      </c>
      <c r="AF209" s="65">
        <v>12648.543094390096</v>
      </c>
      <c r="AG209"/>
      <c r="AH209" s="63" t="s">
        <v>219</v>
      </c>
      <c r="AI209" s="65">
        <v>2</v>
      </c>
    </row>
    <row r="210" spans="1:35" x14ac:dyDescent="0.25">
      <c r="A210" s="62" t="s">
        <v>781</v>
      </c>
      <c r="B210" s="41" t="s">
        <v>13</v>
      </c>
      <c r="C210" s="42" t="s">
        <v>132</v>
      </c>
      <c r="D210" s="42" t="s">
        <v>335</v>
      </c>
      <c r="E210" s="42">
        <v>0</v>
      </c>
      <c r="F210" s="42">
        <v>0</v>
      </c>
      <c r="G210" s="43">
        <v>629200</v>
      </c>
      <c r="H210" s="43">
        <v>0</v>
      </c>
      <c r="J210" s="27"/>
      <c r="K210" s="27"/>
      <c r="L210" s="43">
        <v>629200</v>
      </c>
      <c r="M210" s="27"/>
      <c r="N210" s="25"/>
      <c r="O210" s="2" t="b">
        <v>1</v>
      </c>
      <c r="P210" s="12">
        <f t="shared" si="9"/>
        <v>29040.200000000092</v>
      </c>
      <c r="Q210" s="47">
        <f t="shared" si="10"/>
        <v>564263.60000000068</v>
      </c>
      <c r="R210" s="20">
        <v>42124</v>
      </c>
      <c r="S210" s="25" t="s">
        <v>346</v>
      </c>
      <c r="T210" s="25">
        <v>1</v>
      </c>
      <c r="U210" s="25" t="s">
        <v>374</v>
      </c>
      <c r="V210" s="25"/>
      <c r="W210" s="23">
        <v>13319.361974618698</v>
      </c>
      <c r="X210" s="23" t="s">
        <v>719</v>
      </c>
      <c r="AE210" s="63" t="s">
        <v>154</v>
      </c>
      <c r="AF210" s="65">
        <v>64.73863477300651</v>
      </c>
      <c r="AG210"/>
      <c r="AH210" s="63" t="s">
        <v>154</v>
      </c>
      <c r="AI210" s="65">
        <v>3</v>
      </c>
    </row>
    <row r="211" spans="1:35" x14ac:dyDescent="0.25">
      <c r="A211" s="62" t="s">
        <v>781</v>
      </c>
      <c r="B211" s="41" t="s">
        <v>13</v>
      </c>
      <c r="C211" s="42" t="s">
        <v>29</v>
      </c>
      <c r="D211" s="42" t="s">
        <v>336</v>
      </c>
      <c r="E211" s="42">
        <v>0</v>
      </c>
      <c r="F211" s="42">
        <v>0</v>
      </c>
      <c r="G211" s="43">
        <v>0</v>
      </c>
      <c r="H211" s="43">
        <v>605.4</v>
      </c>
      <c r="J211" s="25"/>
      <c r="K211" s="25"/>
      <c r="L211" s="27"/>
      <c r="M211" s="43">
        <v>605.4</v>
      </c>
      <c r="N211" s="25"/>
      <c r="O211" s="2" t="b">
        <v>1</v>
      </c>
      <c r="P211" s="12">
        <f t="shared" si="9"/>
        <v>29040.200000000092</v>
      </c>
      <c r="Q211" s="47">
        <f t="shared" si="10"/>
        <v>563658.20000000065</v>
      </c>
      <c r="R211" s="20">
        <v>42124</v>
      </c>
      <c r="S211" s="25" t="s">
        <v>159</v>
      </c>
      <c r="T211" s="25">
        <v>3</v>
      </c>
      <c r="U211" s="25" t="s">
        <v>368</v>
      </c>
      <c r="V211" s="25"/>
      <c r="W211" s="23" t="s">
        <v>719</v>
      </c>
      <c r="X211" s="23">
        <v>12.81554631187883</v>
      </c>
      <c r="AE211" s="63" t="s">
        <v>161</v>
      </c>
      <c r="AF211" s="65">
        <v>835.47832713812454</v>
      </c>
      <c r="AG211"/>
      <c r="AH211" s="63" t="s">
        <v>161</v>
      </c>
      <c r="AI211" s="65">
        <v>6</v>
      </c>
    </row>
    <row r="212" spans="1:35" x14ac:dyDescent="0.25">
      <c r="A212" s="62" t="s">
        <v>781</v>
      </c>
      <c r="B212" s="41" t="s">
        <v>14</v>
      </c>
      <c r="C212" s="42" t="s">
        <v>11</v>
      </c>
      <c r="D212" s="42" t="s">
        <v>26</v>
      </c>
      <c r="E212" s="42">
        <v>0</v>
      </c>
      <c r="F212" s="42">
        <v>0</v>
      </c>
      <c r="G212" s="43">
        <v>0</v>
      </c>
      <c r="H212" s="43">
        <v>3000</v>
      </c>
      <c r="J212" s="25"/>
      <c r="K212" s="25"/>
      <c r="L212" s="27"/>
      <c r="M212" s="43">
        <v>3000</v>
      </c>
      <c r="N212" s="25"/>
      <c r="O212" s="2" t="b">
        <v>1</v>
      </c>
      <c r="P212" s="12">
        <f t="shared" si="9"/>
        <v>29040.200000000092</v>
      </c>
      <c r="Q212" s="47">
        <f t="shared" si="10"/>
        <v>560658.20000000065</v>
      </c>
      <c r="R212" s="20">
        <v>42124</v>
      </c>
      <c r="S212" s="25" t="s">
        <v>152</v>
      </c>
      <c r="T212" s="25">
        <v>5</v>
      </c>
      <c r="U212" s="25" t="s">
        <v>175</v>
      </c>
      <c r="V212" s="25"/>
      <c r="W212" s="23" t="s">
        <v>719</v>
      </c>
      <c r="X212" s="23">
        <v>63.50617597561363</v>
      </c>
      <c r="AE212" s="63" t="s">
        <v>174</v>
      </c>
      <c r="AF212" s="65">
        <v>792.26091419506349</v>
      </c>
      <c r="AG212"/>
      <c r="AH212" s="63" t="s">
        <v>174</v>
      </c>
      <c r="AI212" s="65">
        <v>2</v>
      </c>
    </row>
    <row r="213" spans="1:35" x14ac:dyDescent="0.25">
      <c r="A213" s="62" t="s">
        <v>781</v>
      </c>
      <c r="B213" s="41" t="s">
        <v>14</v>
      </c>
      <c r="C213" s="42" t="s">
        <v>16</v>
      </c>
      <c r="D213" s="42" t="s">
        <v>314</v>
      </c>
      <c r="E213" s="42">
        <v>0</v>
      </c>
      <c r="F213" s="42">
        <v>0</v>
      </c>
      <c r="G213" s="43">
        <v>0</v>
      </c>
      <c r="H213" s="43">
        <v>16230</v>
      </c>
      <c r="J213" s="25"/>
      <c r="K213" s="25"/>
      <c r="L213" s="27"/>
      <c r="M213" s="43">
        <v>16230</v>
      </c>
      <c r="N213" s="25"/>
      <c r="O213" s="2" t="b">
        <v>1</v>
      </c>
      <c r="P213" s="12">
        <f t="shared" si="9"/>
        <v>29040.200000000092</v>
      </c>
      <c r="Q213" s="47">
        <f t="shared" si="10"/>
        <v>544428.20000000065</v>
      </c>
      <c r="R213" s="20">
        <v>42124</v>
      </c>
      <c r="S213" s="25" t="s">
        <v>153</v>
      </c>
      <c r="T213" s="25">
        <v>8</v>
      </c>
      <c r="U213" s="25" t="s">
        <v>292</v>
      </c>
      <c r="V213" s="25"/>
      <c r="W213" s="23" t="s">
        <v>719</v>
      </c>
      <c r="X213" s="23">
        <v>343.56841202806976</v>
      </c>
      <c r="AE213" s="63" t="s">
        <v>149</v>
      </c>
      <c r="AF213" s="65">
        <v>167.13454749055165</v>
      </c>
      <c r="AG213"/>
      <c r="AH213" s="63" t="s">
        <v>149</v>
      </c>
      <c r="AI213" s="65">
        <v>10</v>
      </c>
    </row>
    <row r="214" spans="1:35" x14ac:dyDescent="0.25">
      <c r="A214" s="62" t="s">
        <v>781</v>
      </c>
      <c r="B214" s="41" t="s">
        <v>14</v>
      </c>
      <c r="C214" s="42" t="s">
        <v>20</v>
      </c>
      <c r="D214" s="42" t="s">
        <v>53</v>
      </c>
      <c r="E214" s="42">
        <v>0</v>
      </c>
      <c r="F214" s="42">
        <v>0</v>
      </c>
      <c r="G214" s="43">
        <v>0</v>
      </c>
      <c r="H214" s="43">
        <v>1540</v>
      </c>
      <c r="J214" s="25"/>
      <c r="K214" s="25"/>
      <c r="L214" s="27"/>
      <c r="M214" s="43">
        <v>1540</v>
      </c>
      <c r="N214" s="25"/>
      <c r="O214" s="2" t="b">
        <v>1</v>
      </c>
      <c r="P214" s="12">
        <f t="shared" si="9"/>
        <v>29040.200000000092</v>
      </c>
      <c r="Q214" s="47">
        <f t="shared" si="10"/>
        <v>542888.20000000065</v>
      </c>
      <c r="R214" s="20">
        <v>42124</v>
      </c>
      <c r="S214" s="25" t="s">
        <v>154</v>
      </c>
      <c r="T214" s="25">
        <v>1</v>
      </c>
      <c r="U214" s="25" t="s">
        <v>178</v>
      </c>
      <c r="V214" s="25"/>
      <c r="W214" s="23" t="s">
        <v>719</v>
      </c>
      <c r="X214" s="23">
        <v>32.599837000814993</v>
      </c>
      <c r="AE214" s="63" t="s">
        <v>168</v>
      </c>
      <c r="AF214" s="65">
        <v>5000</v>
      </c>
      <c r="AG214"/>
      <c r="AH214" s="63" t="s">
        <v>168</v>
      </c>
      <c r="AI214" s="65">
        <v>1</v>
      </c>
    </row>
    <row r="215" spans="1:35" x14ac:dyDescent="0.25">
      <c r="A215" s="62" t="s">
        <v>781</v>
      </c>
      <c r="B215" s="41" t="s">
        <v>14</v>
      </c>
      <c r="C215" s="42" t="s">
        <v>11</v>
      </c>
      <c r="D215" s="42" t="s">
        <v>337</v>
      </c>
      <c r="E215" s="42">
        <v>0</v>
      </c>
      <c r="F215" s="42">
        <v>0</v>
      </c>
      <c r="G215" s="43">
        <v>0</v>
      </c>
      <c r="H215" s="43">
        <v>2000</v>
      </c>
      <c r="J215" s="25"/>
      <c r="K215" s="25"/>
      <c r="L215" s="27"/>
      <c r="M215" s="43">
        <v>2000</v>
      </c>
      <c r="N215" s="25"/>
      <c r="O215" s="2" t="b">
        <v>1</v>
      </c>
      <c r="P215" s="12">
        <f t="shared" si="9"/>
        <v>29040.200000000092</v>
      </c>
      <c r="Q215" s="47">
        <f t="shared" si="10"/>
        <v>540888.20000000065</v>
      </c>
      <c r="R215" s="20">
        <v>42124</v>
      </c>
      <c r="S215" s="25" t="s">
        <v>152</v>
      </c>
      <c r="T215" s="25">
        <v>6</v>
      </c>
      <c r="U215" s="25" t="s">
        <v>175</v>
      </c>
      <c r="V215" s="25"/>
      <c r="W215" s="23" t="s">
        <v>719</v>
      </c>
      <c r="X215" s="23">
        <v>42.337450650409089</v>
      </c>
      <c r="AE215" s="63" t="s">
        <v>171</v>
      </c>
      <c r="AF215" s="65">
        <v>8218.7292953014912</v>
      </c>
      <c r="AG215"/>
      <c r="AH215" s="63" t="s">
        <v>171</v>
      </c>
      <c r="AI215" s="65">
        <v>4</v>
      </c>
    </row>
    <row r="216" spans="1:35" x14ac:dyDescent="0.25">
      <c r="A216" s="62" t="s">
        <v>781</v>
      </c>
      <c r="B216" s="41" t="s">
        <v>14</v>
      </c>
      <c r="C216" s="42" t="s">
        <v>18</v>
      </c>
      <c r="D216" s="42" t="s">
        <v>321</v>
      </c>
      <c r="E216" s="42">
        <v>0</v>
      </c>
      <c r="F216" s="42">
        <v>0</v>
      </c>
      <c r="G216" s="43">
        <v>0</v>
      </c>
      <c r="H216" s="43">
        <v>5250</v>
      </c>
      <c r="J216" s="25"/>
      <c r="K216" s="25"/>
      <c r="L216" s="43"/>
      <c r="M216" s="43">
        <v>5250</v>
      </c>
      <c r="N216" s="25"/>
      <c r="O216" s="2" t="b">
        <v>1</v>
      </c>
      <c r="P216" s="12">
        <f t="shared" si="9"/>
        <v>29040.200000000092</v>
      </c>
      <c r="Q216" s="47">
        <f t="shared" si="10"/>
        <v>535638.20000000065</v>
      </c>
      <c r="R216" s="20">
        <v>42124</v>
      </c>
      <c r="S216" s="25" t="s">
        <v>356</v>
      </c>
      <c r="T216" s="25">
        <v>4</v>
      </c>
      <c r="U216" s="25" t="s">
        <v>227</v>
      </c>
      <c r="V216" s="25"/>
      <c r="W216" s="23" t="s">
        <v>719</v>
      </c>
      <c r="X216" s="23">
        <v>111.13580795732385</v>
      </c>
      <c r="AE216" s="63" t="s">
        <v>163</v>
      </c>
      <c r="AF216" s="65">
        <v>1440</v>
      </c>
      <c r="AG216"/>
      <c r="AH216" s="63" t="s">
        <v>163</v>
      </c>
      <c r="AI216" s="65">
        <v>1</v>
      </c>
    </row>
    <row r="217" spans="1:35" x14ac:dyDescent="0.25">
      <c r="A217" s="62" t="s">
        <v>781</v>
      </c>
      <c r="B217" s="41" t="s">
        <v>14</v>
      </c>
      <c r="C217" s="42" t="s">
        <v>18</v>
      </c>
      <c r="D217" s="42" t="s">
        <v>338</v>
      </c>
      <c r="E217" s="42">
        <v>0</v>
      </c>
      <c r="F217" s="42">
        <v>0</v>
      </c>
      <c r="G217" s="43">
        <v>0</v>
      </c>
      <c r="H217" s="43">
        <v>980</v>
      </c>
      <c r="J217" s="25"/>
      <c r="K217" s="25"/>
      <c r="L217" s="43"/>
      <c r="M217" s="43">
        <v>980</v>
      </c>
      <c r="N217" s="25"/>
      <c r="O217" s="2" t="b">
        <v>1</v>
      </c>
      <c r="P217" s="12">
        <f t="shared" si="9"/>
        <v>29040.200000000092</v>
      </c>
      <c r="Q217" s="47">
        <f t="shared" si="10"/>
        <v>534658.20000000065</v>
      </c>
      <c r="R217" s="20">
        <v>42124</v>
      </c>
      <c r="S217" s="25" t="s">
        <v>371</v>
      </c>
      <c r="T217" s="25">
        <v>2</v>
      </c>
      <c r="U217" s="25" t="s">
        <v>375</v>
      </c>
      <c r="V217" s="25"/>
      <c r="W217" s="23" t="s">
        <v>719</v>
      </c>
      <c r="X217" s="23">
        <v>20.745350818700452</v>
      </c>
      <c r="AE217" s="63" t="s">
        <v>166</v>
      </c>
      <c r="AF217" s="65">
        <v>1658.0775152806505</v>
      </c>
      <c r="AG217"/>
      <c r="AH217" s="63" t="s">
        <v>166</v>
      </c>
      <c r="AI217" s="65">
        <v>6</v>
      </c>
    </row>
    <row r="218" spans="1:35" x14ac:dyDescent="0.25">
      <c r="A218" s="62" t="s">
        <v>781</v>
      </c>
      <c r="B218" s="41" t="s">
        <v>14</v>
      </c>
      <c r="C218" s="32" t="s">
        <v>730</v>
      </c>
      <c r="D218" s="42" t="s">
        <v>339</v>
      </c>
      <c r="E218" s="42">
        <v>0</v>
      </c>
      <c r="F218" s="42">
        <v>0</v>
      </c>
      <c r="G218" s="43">
        <v>0</v>
      </c>
      <c r="H218" s="43">
        <v>300</v>
      </c>
      <c r="J218" s="25"/>
      <c r="K218" s="25"/>
      <c r="L218" s="25"/>
      <c r="M218" s="43">
        <v>300</v>
      </c>
      <c r="N218" s="25"/>
      <c r="O218" s="2" t="b">
        <v>1</v>
      </c>
      <c r="P218" s="12">
        <f t="shared" si="9"/>
        <v>29040.200000000092</v>
      </c>
      <c r="Q218" s="47">
        <f t="shared" si="10"/>
        <v>534358.20000000065</v>
      </c>
      <c r="R218" s="20">
        <v>42124</v>
      </c>
      <c r="S218" s="25" t="s">
        <v>152</v>
      </c>
      <c r="T218" s="25">
        <v>7</v>
      </c>
      <c r="U218" s="25" t="s">
        <v>175</v>
      </c>
      <c r="V218" s="25"/>
      <c r="W218" s="23" t="s">
        <v>719</v>
      </c>
      <c r="X218" s="23">
        <v>6.3506175975613628</v>
      </c>
      <c r="AE218" s="63" t="s">
        <v>275</v>
      </c>
      <c r="AF218" s="65">
        <v>25000</v>
      </c>
      <c r="AG218"/>
      <c r="AH218" s="63" t="s">
        <v>275</v>
      </c>
      <c r="AI218" s="65">
        <v>3</v>
      </c>
    </row>
    <row r="219" spans="1:35" x14ac:dyDescent="0.25">
      <c r="A219" s="62" t="s">
        <v>781</v>
      </c>
      <c r="B219" s="41" t="s">
        <v>14</v>
      </c>
      <c r="C219" s="42" t="s">
        <v>16</v>
      </c>
      <c r="D219" s="42" t="s">
        <v>23</v>
      </c>
      <c r="E219" s="42">
        <v>0</v>
      </c>
      <c r="F219" s="42">
        <v>0</v>
      </c>
      <c r="G219" s="43">
        <v>0</v>
      </c>
      <c r="H219" s="43">
        <v>500</v>
      </c>
      <c r="J219" s="25"/>
      <c r="K219" s="25"/>
      <c r="L219" s="25"/>
      <c r="M219" s="43">
        <v>500</v>
      </c>
      <c r="N219" s="25"/>
      <c r="O219" s="2" t="b">
        <v>1</v>
      </c>
      <c r="P219" s="12">
        <f t="shared" si="9"/>
        <v>29040.200000000092</v>
      </c>
      <c r="Q219" s="47">
        <f t="shared" si="10"/>
        <v>533858.20000000065</v>
      </c>
      <c r="R219" s="20">
        <v>42124</v>
      </c>
      <c r="S219" s="25" t="s">
        <v>155</v>
      </c>
      <c r="T219" s="25">
        <v>5</v>
      </c>
      <c r="U219" s="25" t="s">
        <v>229</v>
      </c>
      <c r="V219" s="25"/>
      <c r="W219" s="23" t="s">
        <v>719</v>
      </c>
      <c r="X219" s="23">
        <v>10.584362662602272</v>
      </c>
      <c r="AE219" s="63" t="s">
        <v>152</v>
      </c>
      <c r="AF219" s="65">
        <v>860.2656422539153</v>
      </c>
      <c r="AG219"/>
      <c r="AH219" s="63" t="s">
        <v>152</v>
      </c>
      <c r="AI219" s="65">
        <v>11</v>
      </c>
    </row>
    <row r="220" spans="1:35" x14ac:dyDescent="0.25">
      <c r="A220" s="62" t="s">
        <v>781</v>
      </c>
      <c r="B220" s="41" t="s">
        <v>14</v>
      </c>
      <c r="C220" s="42" t="s">
        <v>18</v>
      </c>
      <c r="D220" s="42" t="s">
        <v>340</v>
      </c>
      <c r="E220" s="42">
        <v>0</v>
      </c>
      <c r="F220" s="42">
        <v>0</v>
      </c>
      <c r="G220" s="43">
        <v>0</v>
      </c>
      <c r="H220" s="43">
        <v>1750</v>
      </c>
      <c r="J220" s="25"/>
      <c r="K220" s="25"/>
      <c r="L220" s="25"/>
      <c r="M220" s="43">
        <v>1750</v>
      </c>
      <c r="N220" s="25"/>
      <c r="O220" s="2" t="b">
        <v>1</v>
      </c>
      <c r="P220" s="12">
        <f t="shared" si="9"/>
        <v>29040.200000000092</v>
      </c>
      <c r="Q220" s="47">
        <f t="shared" si="10"/>
        <v>532108.20000000065</v>
      </c>
      <c r="R220" s="20">
        <v>42124</v>
      </c>
      <c r="S220" s="25" t="s">
        <v>162</v>
      </c>
      <c r="T220" s="25">
        <v>3</v>
      </c>
      <c r="U220" s="25" t="s">
        <v>184</v>
      </c>
      <c r="V220" s="25"/>
      <c r="W220" s="23" t="s">
        <v>719</v>
      </c>
      <c r="X220" s="23">
        <v>37.045269319107952</v>
      </c>
      <c r="AE220" s="63" t="s">
        <v>151</v>
      </c>
      <c r="AF220" s="65">
        <v>175.94133474345614</v>
      </c>
      <c r="AG220"/>
      <c r="AH220" s="63" t="s">
        <v>151</v>
      </c>
      <c r="AI220" s="65">
        <v>3</v>
      </c>
    </row>
    <row r="221" spans="1:35" x14ac:dyDescent="0.25">
      <c r="A221" s="62" t="s">
        <v>781</v>
      </c>
      <c r="B221" s="41" t="s">
        <v>14</v>
      </c>
      <c r="C221" s="42" t="s">
        <v>18</v>
      </c>
      <c r="D221" s="42" t="s">
        <v>341</v>
      </c>
      <c r="E221" s="42">
        <v>0</v>
      </c>
      <c r="F221" s="42">
        <v>0</v>
      </c>
      <c r="G221" s="43">
        <v>0</v>
      </c>
      <c r="H221" s="43">
        <v>250</v>
      </c>
      <c r="J221" s="25"/>
      <c r="K221" s="25"/>
      <c r="L221" s="25"/>
      <c r="M221" s="43">
        <v>250</v>
      </c>
      <c r="N221" s="25"/>
      <c r="O221" s="2" t="b">
        <v>1</v>
      </c>
      <c r="P221" s="12">
        <f t="shared" si="9"/>
        <v>29040.200000000092</v>
      </c>
      <c r="Q221" s="47">
        <f t="shared" si="10"/>
        <v>531858.20000000065</v>
      </c>
      <c r="R221" s="20">
        <v>42124</v>
      </c>
      <c r="S221" s="25" t="s">
        <v>167</v>
      </c>
      <c r="T221" s="25">
        <v>2</v>
      </c>
      <c r="U221" s="25" t="s">
        <v>232</v>
      </c>
      <c r="V221" s="25"/>
      <c r="W221" s="23" t="s">
        <v>719</v>
      </c>
      <c r="X221" s="23">
        <v>5.2921813313011361</v>
      </c>
      <c r="AE221" s="63" t="s">
        <v>155</v>
      </c>
      <c r="AF221" s="65">
        <v>53.462836524254627</v>
      </c>
      <c r="AG221"/>
      <c r="AH221" s="63" t="s">
        <v>155</v>
      </c>
      <c r="AI221" s="65">
        <v>7</v>
      </c>
    </row>
    <row r="222" spans="1:35" x14ac:dyDescent="0.25">
      <c r="A222" s="62" t="s">
        <v>781</v>
      </c>
      <c r="B222" s="41" t="s">
        <v>14</v>
      </c>
      <c r="C222" s="42" t="s">
        <v>11</v>
      </c>
      <c r="D222" s="42" t="s">
        <v>342</v>
      </c>
      <c r="E222" s="42">
        <v>0</v>
      </c>
      <c r="F222" s="42">
        <v>0</v>
      </c>
      <c r="G222" s="43">
        <v>0</v>
      </c>
      <c r="H222" s="43">
        <v>7000</v>
      </c>
      <c r="J222" s="25"/>
      <c r="K222" s="25"/>
      <c r="L222" s="25"/>
      <c r="M222" s="43">
        <v>7000</v>
      </c>
      <c r="N222" s="25"/>
      <c r="O222" s="2" t="b">
        <v>1</v>
      </c>
      <c r="P222" s="12">
        <f t="shared" si="9"/>
        <v>29040.200000000092</v>
      </c>
      <c r="Q222" s="47">
        <f t="shared" si="10"/>
        <v>524858.20000000065</v>
      </c>
      <c r="R222" s="20">
        <v>42124</v>
      </c>
      <c r="S222" s="25" t="s">
        <v>151</v>
      </c>
      <c r="T222" s="25">
        <v>2</v>
      </c>
      <c r="U222" s="25" t="s">
        <v>376</v>
      </c>
      <c r="V222" s="25"/>
      <c r="W222" s="23" t="s">
        <v>719</v>
      </c>
      <c r="X222" s="23">
        <v>148.18107727643181</v>
      </c>
      <c r="AE222" s="60" t="s">
        <v>791</v>
      </c>
      <c r="AF222" s="65">
        <v>25544.67362873501</v>
      </c>
      <c r="AG222"/>
      <c r="AH222" s="52" t="s">
        <v>791</v>
      </c>
      <c r="AI222" s="65">
        <v>67</v>
      </c>
    </row>
    <row r="223" spans="1:35" ht="14.25" thickBot="1" x14ac:dyDescent="0.3">
      <c r="A223" s="62" t="s">
        <v>781</v>
      </c>
      <c r="B223" s="41" t="s">
        <v>14</v>
      </c>
      <c r="C223" s="42" t="s">
        <v>29</v>
      </c>
      <c r="D223" s="42" t="s">
        <v>343</v>
      </c>
      <c r="E223" s="42">
        <v>0</v>
      </c>
      <c r="F223" s="42">
        <v>0</v>
      </c>
      <c r="G223" s="43">
        <v>0</v>
      </c>
      <c r="H223" s="43">
        <v>26955</v>
      </c>
      <c r="J223" s="25"/>
      <c r="K223" s="25"/>
      <c r="L223" s="25"/>
      <c r="M223" s="43">
        <v>26955</v>
      </c>
      <c r="N223" s="25"/>
      <c r="O223" s="2" t="b">
        <v>1</v>
      </c>
      <c r="P223" s="12">
        <f t="shared" si="9"/>
        <v>29040.200000000092</v>
      </c>
      <c r="Q223" s="47">
        <f t="shared" si="10"/>
        <v>497903.20000000065</v>
      </c>
      <c r="R223" s="20">
        <v>42124</v>
      </c>
      <c r="S223" s="25" t="s">
        <v>166</v>
      </c>
      <c r="T223" s="25">
        <v>2</v>
      </c>
      <c r="U223" s="25" t="s">
        <v>373</v>
      </c>
      <c r="V223" s="25"/>
      <c r="W223" s="23" t="s">
        <v>719</v>
      </c>
      <c r="X223" s="23">
        <v>570.60299114088843</v>
      </c>
      <c r="AE223" s="63" t="s">
        <v>356</v>
      </c>
      <c r="AF223" s="65">
        <v>17.885632114010171</v>
      </c>
      <c r="AG223"/>
      <c r="AH223" s="63" t="s">
        <v>356</v>
      </c>
      <c r="AI223" s="65">
        <v>1</v>
      </c>
    </row>
    <row r="224" spans="1:35" ht="14.25" thickTop="1" x14ac:dyDescent="0.25">
      <c r="A224" s="62" t="s">
        <v>783</v>
      </c>
      <c r="B224" s="31" t="s">
        <v>8</v>
      </c>
      <c r="C224" s="32" t="s">
        <v>66</v>
      </c>
      <c r="D224" s="32" t="s">
        <v>377</v>
      </c>
      <c r="E224" s="32">
        <v>0</v>
      </c>
      <c r="F224" s="32">
        <v>0</v>
      </c>
      <c r="G224" s="27">
        <v>0</v>
      </c>
      <c r="H224" s="27">
        <v>1519.4</v>
      </c>
      <c r="J224" s="27"/>
      <c r="K224" s="27">
        <v>1519.4</v>
      </c>
      <c r="L224" s="25"/>
      <c r="M224" s="27"/>
      <c r="N224" s="25"/>
      <c r="O224" s="2" t="b">
        <v>1</v>
      </c>
      <c r="P224" s="12">
        <f t="shared" si="9"/>
        <v>27520.80000000009</v>
      </c>
      <c r="Q224" s="47">
        <f t="shared" si="10"/>
        <v>497903.20000000065</v>
      </c>
      <c r="R224" s="20">
        <v>42129</v>
      </c>
      <c r="S224" s="25" t="s">
        <v>219</v>
      </c>
      <c r="T224" s="25"/>
      <c r="U224" s="25"/>
      <c r="V224" s="25"/>
      <c r="W224" s="23" t="s">
        <v>719</v>
      </c>
      <c r="X224" s="23">
        <v>1519.4</v>
      </c>
      <c r="AC224" s="15" t="s">
        <v>168</v>
      </c>
      <c r="AE224" s="63" t="s">
        <v>159</v>
      </c>
      <c r="AF224" s="65">
        <v>83.651024918262664</v>
      </c>
      <c r="AG224"/>
      <c r="AH224" s="63" t="s">
        <v>159</v>
      </c>
      <c r="AI224" s="65">
        <v>15</v>
      </c>
    </row>
    <row r="225" spans="1:35" x14ac:dyDescent="0.25">
      <c r="A225" s="62" t="s">
        <v>783</v>
      </c>
      <c r="B225" s="31" t="s">
        <v>8</v>
      </c>
      <c r="C225" s="32" t="s">
        <v>29</v>
      </c>
      <c r="D225" s="32" t="s">
        <v>378</v>
      </c>
      <c r="E225" s="32">
        <v>0</v>
      </c>
      <c r="F225" s="32">
        <v>0</v>
      </c>
      <c r="G225" s="27">
        <v>0</v>
      </c>
      <c r="H225" s="27">
        <v>59.54</v>
      </c>
      <c r="J225" s="25"/>
      <c r="K225" s="27">
        <v>59.54</v>
      </c>
      <c r="L225" s="25"/>
      <c r="M225" s="27"/>
      <c r="N225" s="25"/>
      <c r="O225" s="2" t="b">
        <v>1</v>
      </c>
      <c r="P225" s="12">
        <f t="shared" si="9"/>
        <v>27461.260000000089</v>
      </c>
      <c r="Q225" s="47">
        <f t="shared" si="10"/>
        <v>497903.20000000065</v>
      </c>
      <c r="R225" s="20">
        <v>42129</v>
      </c>
      <c r="S225" s="25" t="s">
        <v>219</v>
      </c>
      <c r="T225" s="25">
        <v>1</v>
      </c>
      <c r="U225" s="25" t="s">
        <v>567</v>
      </c>
      <c r="V225" s="25"/>
      <c r="W225" s="23" t="s">
        <v>719</v>
      </c>
      <c r="X225" s="23">
        <v>59.54</v>
      </c>
      <c r="AC225" s="16" t="s">
        <v>171</v>
      </c>
      <c r="AE225" s="63" t="s">
        <v>347</v>
      </c>
      <c r="AF225" s="65">
        <v>3577.1264228020345</v>
      </c>
      <c r="AG225"/>
      <c r="AH225" s="63" t="s">
        <v>347</v>
      </c>
      <c r="AI225" s="65">
        <v>1</v>
      </c>
    </row>
    <row r="226" spans="1:35" x14ac:dyDescent="0.25">
      <c r="A226" s="62" t="s">
        <v>783</v>
      </c>
      <c r="B226" s="31" t="s">
        <v>10</v>
      </c>
      <c r="C226" s="32" t="s">
        <v>18</v>
      </c>
      <c r="D226" s="32" t="s">
        <v>379</v>
      </c>
      <c r="E226" s="32">
        <v>0</v>
      </c>
      <c r="F226" s="32">
        <v>0</v>
      </c>
      <c r="G226" s="27">
        <v>0</v>
      </c>
      <c r="H226" s="27">
        <v>51</v>
      </c>
      <c r="J226" s="25"/>
      <c r="K226" s="27">
        <v>51</v>
      </c>
      <c r="L226" s="25"/>
      <c r="M226" s="27"/>
      <c r="N226" s="25"/>
      <c r="O226" s="2" t="b">
        <v>1</v>
      </c>
      <c r="P226" s="12">
        <f t="shared" si="9"/>
        <v>27410.260000000089</v>
      </c>
      <c r="Q226" s="47">
        <f t="shared" si="10"/>
        <v>497903.20000000065</v>
      </c>
      <c r="R226" s="20">
        <v>42129</v>
      </c>
      <c r="S226" s="25" t="s">
        <v>568</v>
      </c>
      <c r="T226" s="25">
        <v>1</v>
      </c>
      <c r="U226" s="25" t="s">
        <v>569</v>
      </c>
      <c r="V226" s="25"/>
      <c r="W226" s="23" t="s">
        <v>719</v>
      </c>
      <c r="X226" s="23">
        <v>51</v>
      </c>
      <c r="AC226" s="16" t="s">
        <v>218</v>
      </c>
      <c r="AE226" s="63" t="s">
        <v>164</v>
      </c>
      <c r="AF226" s="65">
        <v>7.154252845604069</v>
      </c>
      <c r="AG226"/>
      <c r="AH226" s="63" t="s">
        <v>164</v>
      </c>
      <c r="AI226" s="65">
        <v>1</v>
      </c>
    </row>
    <row r="227" spans="1:35" x14ac:dyDescent="0.25">
      <c r="A227" s="62" t="s">
        <v>783</v>
      </c>
      <c r="B227" s="31" t="s">
        <v>13</v>
      </c>
      <c r="C227" s="32" t="s">
        <v>66</v>
      </c>
      <c r="D227" s="32" t="s">
        <v>67</v>
      </c>
      <c r="E227" s="32">
        <v>0</v>
      </c>
      <c r="F227" s="32">
        <v>0</v>
      </c>
      <c r="G227" s="27">
        <v>0</v>
      </c>
      <c r="H227" s="27">
        <v>38342.86</v>
      </c>
      <c r="J227" s="25"/>
      <c r="K227" s="25"/>
      <c r="L227" s="27">
        <v>0</v>
      </c>
      <c r="M227" s="27">
        <v>38342.86</v>
      </c>
      <c r="N227" s="25"/>
      <c r="O227" s="2" t="b">
        <v>1</v>
      </c>
      <c r="P227" s="12">
        <f t="shared" si="9"/>
        <v>27410.260000000089</v>
      </c>
      <c r="Q227" s="47">
        <f t="shared" si="10"/>
        <v>459560.34000000067</v>
      </c>
      <c r="R227" s="20">
        <v>42129</v>
      </c>
      <c r="S227" s="25" t="s">
        <v>173</v>
      </c>
      <c r="T227" s="25">
        <v>1</v>
      </c>
      <c r="U227" s="25" t="s">
        <v>570</v>
      </c>
      <c r="V227" s="25"/>
      <c r="W227" s="23" t="s">
        <v>719</v>
      </c>
      <c r="X227" s="23">
        <v>801.79124452390658</v>
      </c>
      <c r="AC227" s="16" t="s">
        <v>153</v>
      </c>
      <c r="AE227" s="63" t="s">
        <v>167</v>
      </c>
      <c r="AF227" s="65">
        <v>113.57376392396461</v>
      </c>
      <c r="AG227"/>
      <c r="AH227" s="63" t="s">
        <v>167</v>
      </c>
      <c r="AI227" s="65">
        <v>3</v>
      </c>
    </row>
    <row r="228" spans="1:35" x14ac:dyDescent="0.25">
      <c r="A228" s="62" t="s">
        <v>783</v>
      </c>
      <c r="B228" s="31" t="s">
        <v>13</v>
      </c>
      <c r="C228" s="32" t="s">
        <v>29</v>
      </c>
      <c r="D228" s="32" t="s">
        <v>58</v>
      </c>
      <c r="E228" s="32">
        <v>0</v>
      </c>
      <c r="F228" s="32">
        <v>0</v>
      </c>
      <c r="G228" s="27">
        <v>0</v>
      </c>
      <c r="H228" s="27">
        <v>616.20000000000005</v>
      </c>
      <c r="J228" s="25"/>
      <c r="K228" s="25"/>
      <c r="L228" s="27">
        <v>0</v>
      </c>
      <c r="M228" s="27">
        <v>616.20000000000005</v>
      </c>
      <c r="N228" s="25"/>
      <c r="O228" s="2" t="b">
        <v>1</v>
      </c>
      <c r="P228" s="12">
        <f t="shared" si="9"/>
        <v>27410.260000000089</v>
      </c>
      <c r="Q228" s="47">
        <f t="shared" si="10"/>
        <v>458944.14000000065</v>
      </c>
      <c r="R228" s="20">
        <v>42129</v>
      </c>
      <c r="S228" s="25" t="s">
        <v>159</v>
      </c>
      <c r="T228" s="25">
        <v>1</v>
      </c>
      <c r="U228" s="25" t="s">
        <v>368</v>
      </c>
      <c r="V228" s="25"/>
      <c r="W228" s="23" t="s">
        <v>719</v>
      </c>
      <c r="X228" s="23">
        <v>12.885417646874314</v>
      </c>
      <c r="AC228" s="16" t="s">
        <v>155</v>
      </c>
      <c r="AE228" s="63" t="s">
        <v>173</v>
      </c>
      <c r="AF228" s="65">
        <v>762.45501763523328</v>
      </c>
      <c r="AG228"/>
      <c r="AH228" s="63" t="s">
        <v>173</v>
      </c>
      <c r="AI228" s="65">
        <v>1</v>
      </c>
    </row>
    <row r="229" spans="1:35" x14ac:dyDescent="0.25">
      <c r="A229" s="62" t="s">
        <v>783</v>
      </c>
      <c r="B229" s="31" t="s">
        <v>13</v>
      </c>
      <c r="C229" s="32" t="s">
        <v>731</v>
      </c>
      <c r="D229" s="32" t="s">
        <v>68</v>
      </c>
      <c r="E229" s="32">
        <v>0</v>
      </c>
      <c r="F229" s="32">
        <v>0</v>
      </c>
      <c r="G229" s="27">
        <v>0</v>
      </c>
      <c r="H229" s="27">
        <v>23880</v>
      </c>
      <c r="J229" s="27"/>
      <c r="K229" s="27"/>
      <c r="L229" s="27">
        <v>0</v>
      </c>
      <c r="M229" s="27">
        <v>23880</v>
      </c>
      <c r="N229" s="25"/>
      <c r="O229" s="2" t="b">
        <v>1</v>
      </c>
      <c r="P229" s="12">
        <f t="shared" si="9"/>
        <v>27410.260000000089</v>
      </c>
      <c r="Q229" s="47">
        <f t="shared" si="10"/>
        <v>435064.14000000065</v>
      </c>
      <c r="R229" s="20">
        <v>42129</v>
      </c>
      <c r="S229" s="25" t="s">
        <v>174</v>
      </c>
      <c r="T229" s="25">
        <v>1</v>
      </c>
      <c r="U229" s="25" t="s">
        <v>206</v>
      </c>
      <c r="V229" s="25"/>
      <c r="W229" s="23" t="s">
        <v>719</v>
      </c>
      <c r="X229" s="23">
        <v>499.35698378344466</v>
      </c>
      <c r="AC229" s="16" t="s">
        <v>164</v>
      </c>
      <c r="AE229" s="63" t="s">
        <v>276</v>
      </c>
      <c r="AF229" s="65">
        <v>0</v>
      </c>
      <c r="AG229"/>
      <c r="AH229" s="63" t="s">
        <v>276</v>
      </c>
      <c r="AI229" s="65">
        <v>1</v>
      </c>
    </row>
    <row r="230" spans="1:35" x14ac:dyDescent="0.25">
      <c r="A230" s="62" t="s">
        <v>783</v>
      </c>
      <c r="B230" s="31" t="s">
        <v>13</v>
      </c>
      <c r="C230" s="32" t="s">
        <v>69</v>
      </c>
      <c r="D230" s="32" t="s">
        <v>70</v>
      </c>
      <c r="E230" s="32">
        <v>0</v>
      </c>
      <c r="F230" s="32">
        <v>0</v>
      </c>
      <c r="G230" s="27">
        <v>0</v>
      </c>
      <c r="H230" s="27">
        <v>23880</v>
      </c>
      <c r="J230" s="27"/>
      <c r="K230" s="27"/>
      <c r="L230" s="27">
        <v>0</v>
      </c>
      <c r="M230" s="27">
        <v>23880</v>
      </c>
      <c r="N230" s="25"/>
      <c r="O230" s="2" t="b">
        <v>1</v>
      </c>
      <c r="P230" s="12">
        <f t="shared" si="9"/>
        <v>27410.260000000089</v>
      </c>
      <c r="Q230" s="47">
        <f t="shared" si="10"/>
        <v>411184.14000000065</v>
      </c>
      <c r="R230" s="20">
        <v>42129</v>
      </c>
      <c r="S230" s="25" t="s">
        <v>174</v>
      </c>
      <c r="T230" s="25">
        <v>1</v>
      </c>
      <c r="U230" s="25" t="s">
        <v>206</v>
      </c>
      <c r="V230" s="25"/>
      <c r="W230" s="23" t="s">
        <v>719</v>
      </c>
      <c r="X230" s="23">
        <v>499.35698378344466</v>
      </c>
      <c r="AC230" s="16" t="s">
        <v>156</v>
      </c>
      <c r="AE230" s="63" t="s">
        <v>279</v>
      </c>
      <c r="AF230" s="65">
        <v>0</v>
      </c>
      <c r="AG230"/>
      <c r="AH230" s="63" t="s">
        <v>279</v>
      </c>
      <c r="AI230" s="65">
        <v>2</v>
      </c>
    </row>
    <row r="231" spans="1:35" x14ac:dyDescent="0.25">
      <c r="A231" s="62" t="s">
        <v>783</v>
      </c>
      <c r="B231" s="31" t="s">
        <v>13</v>
      </c>
      <c r="C231" s="32" t="s">
        <v>29</v>
      </c>
      <c r="D231" s="32" t="s">
        <v>58</v>
      </c>
      <c r="E231" s="32">
        <v>0</v>
      </c>
      <c r="F231" s="32">
        <v>0</v>
      </c>
      <c r="G231" s="27">
        <v>0</v>
      </c>
      <c r="H231" s="27">
        <v>616.20000000000005</v>
      </c>
      <c r="J231" s="25"/>
      <c r="K231" s="25"/>
      <c r="L231" s="27">
        <v>0</v>
      </c>
      <c r="M231" s="27">
        <v>616.20000000000005</v>
      </c>
      <c r="N231" s="25"/>
      <c r="O231" s="2" t="b">
        <v>1</v>
      </c>
      <c r="P231" s="12">
        <f t="shared" si="9"/>
        <v>27410.260000000089</v>
      </c>
      <c r="Q231" s="47">
        <f t="shared" si="10"/>
        <v>410567.94000000064</v>
      </c>
      <c r="R231" s="20">
        <v>42129</v>
      </c>
      <c r="S231" s="25" t="s">
        <v>159</v>
      </c>
      <c r="T231" s="25">
        <v>2</v>
      </c>
      <c r="U231" s="25" t="s">
        <v>368</v>
      </c>
      <c r="V231" s="25"/>
      <c r="W231" s="23" t="s">
        <v>719</v>
      </c>
      <c r="X231" s="23">
        <v>12.885417646874314</v>
      </c>
      <c r="AC231" s="16" t="s">
        <v>219</v>
      </c>
      <c r="AE231" s="63" t="s">
        <v>153</v>
      </c>
      <c r="AF231" s="65">
        <v>1128.7622427151821</v>
      </c>
      <c r="AG231"/>
      <c r="AH231" s="63" t="s">
        <v>153</v>
      </c>
      <c r="AI231" s="65">
        <v>6</v>
      </c>
    </row>
    <row r="232" spans="1:35" x14ac:dyDescent="0.25">
      <c r="A232" s="62" t="s">
        <v>783</v>
      </c>
      <c r="B232" s="31" t="s">
        <v>14</v>
      </c>
      <c r="C232" s="32" t="s">
        <v>132</v>
      </c>
      <c r="D232" s="32" t="s">
        <v>380</v>
      </c>
      <c r="E232" s="32">
        <v>0</v>
      </c>
      <c r="F232" s="32">
        <v>0</v>
      </c>
      <c r="G232" s="27">
        <v>200000</v>
      </c>
      <c r="H232" s="27">
        <v>0</v>
      </c>
      <c r="J232" s="25"/>
      <c r="K232" s="25"/>
      <c r="L232" s="27">
        <v>200000</v>
      </c>
      <c r="M232" s="27">
        <v>0</v>
      </c>
      <c r="N232" s="25"/>
      <c r="O232" s="2" t="b">
        <v>1</v>
      </c>
      <c r="P232" s="12">
        <f t="shared" si="9"/>
        <v>27410.260000000089</v>
      </c>
      <c r="Q232" s="47">
        <f t="shared" si="10"/>
        <v>610567.94000000064</v>
      </c>
      <c r="R232" s="20">
        <v>42129</v>
      </c>
      <c r="S232" s="25" t="s">
        <v>346</v>
      </c>
      <c r="T232" s="25">
        <v>1</v>
      </c>
      <c r="U232" s="25"/>
      <c r="V232" s="25"/>
      <c r="W232" s="23">
        <v>4182.2192946687155</v>
      </c>
      <c r="X232" s="23" t="s">
        <v>719</v>
      </c>
      <c r="AC232" s="16" t="s">
        <v>356</v>
      </c>
      <c r="AE232" s="63" t="s">
        <v>156</v>
      </c>
      <c r="AF232" s="65">
        <v>335.35560213769077</v>
      </c>
      <c r="AG232"/>
      <c r="AH232" s="63" t="s">
        <v>156</v>
      </c>
      <c r="AI232" s="65">
        <v>1</v>
      </c>
    </row>
    <row r="233" spans="1:35" x14ac:dyDescent="0.25">
      <c r="A233" s="62" t="s">
        <v>783</v>
      </c>
      <c r="B233" s="31" t="s">
        <v>14</v>
      </c>
      <c r="C233" s="32" t="s">
        <v>55</v>
      </c>
      <c r="D233" s="32" t="s">
        <v>381</v>
      </c>
      <c r="E233" s="32">
        <v>0</v>
      </c>
      <c r="F233" s="32">
        <v>0</v>
      </c>
      <c r="G233" s="27">
        <v>0</v>
      </c>
      <c r="H233" s="27">
        <v>2346</v>
      </c>
      <c r="J233" s="25"/>
      <c r="K233" s="25"/>
      <c r="L233" s="27">
        <v>0</v>
      </c>
      <c r="M233" s="27">
        <v>2346</v>
      </c>
      <c r="N233" s="25"/>
      <c r="O233" s="2" t="b">
        <v>1</v>
      </c>
      <c r="P233" s="12">
        <f t="shared" si="9"/>
        <v>27410.260000000089</v>
      </c>
      <c r="Q233" s="47">
        <f t="shared" si="10"/>
        <v>608221.94000000064</v>
      </c>
      <c r="R233" s="20">
        <v>42129</v>
      </c>
      <c r="S233" s="25" t="s">
        <v>171</v>
      </c>
      <c r="T233" s="25">
        <v>1</v>
      </c>
      <c r="U233" s="25" t="s">
        <v>572</v>
      </c>
      <c r="V233" s="25"/>
      <c r="W233" s="23" t="s">
        <v>719</v>
      </c>
      <c r="X233" s="23">
        <v>49.057432326464038</v>
      </c>
      <c r="AC233" s="16" t="s">
        <v>161</v>
      </c>
      <c r="AE233" s="63" t="s">
        <v>154</v>
      </c>
      <c r="AF233" s="65">
        <v>27.543873455575667</v>
      </c>
      <c r="AG233"/>
      <c r="AH233" s="63" t="s">
        <v>154</v>
      </c>
      <c r="AI233" s="65">
        <v>1</v>
      </c>
    </row>
    <row r="234" spans="1:35" x14ac:dyDescent="0.25">
      <c r="A234" s="62" t="s">
        <v>783</v>
      </c>
      <c r="B234" s="31" t="s">
        <v>14</v>
      </c>
      <c r="C234" s="32" t="s">
        <v>18</v>
      </c>
      <c r="D234" s="32" t="s">
        <v>382</v>
      </c>
      <c r="E234" s="32">
        <v>0</v>
      </c>
      <c r="F234" s="32">
        <v>0</v>
      </c>
      <c r="G234" s="27">
        <v>0</v>
      </c>
      <c r="H234" s="27">
        <v>5405</v>
      </c>
      <c r="J234" s="25"/>
      <c r="K234" s="25"/>
      <c r="L234" s="27">
        <v>0</v>
      </c>
      <c r="M234" s="27">
        <v>5405</v>
      </c>
      <c r="N234" s="25"/>
      <c r="O234" s="2" t="b">
        <v>1</v>
      </c>
      <c r="P234" s="12">
        <f t="shared" si="9"/>
        <v>27410.260000000089</v>
      </c>
      <c r="Q234" s="47">
        <f t="shared" si="10"/>
        <v>602816.94000000064</v>
      </c>
      <c r="R234" s="20">
        <v>42129</v>
      </c>
      <c r="S234" s="25" t="s">
        <v>161</v>
      </c>
      <c r="T234" s="25">
        <v>1</v>
      </c>
      <c r="U234" s="25" t="s">
        <v>573</v>
      </c>
      <c r="V234" s="25"/>
      <c r="W234" s="23" t="s">
        <v>719</v>
      </c>
      <c r="X234" s="23">
        <v>113.02447643842204</v>
      </c>
      <c r="AC234" s="16" t="s">
        <v>167</v>
      </c>
      <c r="AE234" s="63" t="s">
        <v>161</v>
      </c>
      <c r="AF234" s="65">
        <v>41.673522825643701</v>
      </c>
      <c r="AG234"/>
      <c r="AH234" s="63" t="s">
        <v>161</v>
      </c>
      <c r="AI234" s="65">
        <v>1</v>
      </c>
    </row>
    <row r="235" spans="1:35" x14ac:dyDescent="0.25">
      <c r="A235" s="62" t="s">
        <v>783</v>
      </c>
      <c r="B235" s="31" t="s">
        <v>14</v>
      </c>
      <c r="C235" s="32" t="s">
        <v>18</v>
      </c>
      <c r="D235" s="32" t="s">
        <v>383</v>
      </c>
      <c r="E235" s="32">
        <v>0</v>
      </c>
      <c r="F235" s="32">
        <v>0</v>
      </c>
      <c r="G235" s="27">
        <v>0</v>
      </c>
      <c r="H235" s="27">
        <v>1020</v>
      </c>
      <c r="J235" s="25"/>
      <c r="K235" s="25"/>
      <c r="L235" s="27">
        <v>0</v>
      </c>
      <c r="M235" s="27">
        <v>1020</v>
      </c>
      <c r="N235" s="25"/>
      <c r="O235" s="2" t="b">
        <v>1</v>
      </c>
      <c r="P235" s="12">
        <f t="shared" si="9"/>
        <v>27410.260000000089</v>
      </c>
      <c r="Q235" s="47">
        <f t="shared" si="10"/>
        <v>601796.94000000064</v>
      </c>
      <c r="R235" s="20">
        <v>42129</v>
      </c>
      <c r="S235" s="25" t="s">
        <v>149</v>
      </c>
      <c r="T235" s="25">
        <v>1</v>
      </c>
      <c r="U235" s="25" t="s">
        <v>363</v>
      </c>
      <c r="V235" s="25"/>
      <c r="W235" s="23" t="s">
        <v>719</v>
      </c>
      <c r="X235" s="23">
        <v>21.329318402810451</v>
      </c>
      <c r="AC235" s="16" t="s">
        <v>220</v>
      </c>
      <c r="AE235" s="63" t="s">
        <v>174</v>
      </c>
      <c r="AF235" s="65">
        <v>772.65930732523941</v>
      </c>
      <c r="AG235"/>
      <c r="AH235" s="63" t="s">
        <v>174</v>
      </c>
      <c r="AI235" s="65">
        <v>2</v>
      </c>
    </row>
    <row r="236" spans="1:35" x14ac:dyDescent="0.25">
      <c r="A236" s="62" t="s">
        <v>783</v>
      </c>
      <c r="B236" s="31" t="s">
        <v>14</v>
      </c>
      <c r="C236" s="32" t="s">
        <v>11</v>
      </c>
      <c r="D236" s="32" t="s">
        <v>384</v>
      </c>
      <c r="E236" s="32">
        <v>0</v>
      </c>
      <c r="F236" s="32">
        <v>0</v>
      </c>
      <c r="G236" s="27">
        <v>0</v>
      </c>
      <c r="H236" s="27">
        <v>700</v>
      </c>
      <c r="J236" s="25"/>
      <c r="K236" s="25"/>
      <c r="L236" s="27">
        <v>0</v>
      </c>
      <c r="M236" s="27">
        <v>700</v>
      </c>
      <c r="N236" s="25"/>
      <c r="O236" s="2" t="b">
        <v>1</v>
      </c>
      <c r="P236" s="12">
        <f t="shared" si="9"/>
        <v>27410.260000000089</v>
      </c>
      <c r="Q236" s="47">
        <f t="shared" si="10"/>
        <v>601096.94000000064</v>
      </c>
      <c r="R236" s="20">
        <v>42129</v>
      </c>
      <c r="S236" s="25" t="s">
        <v>151</v>
      </c>
      <c r="T236" s="25">
        <v>1</v>
      </c>
      <c r="U236" s="25" t="s">
        <v>574</v>
      </c>
      <c r="V236" s="25"/>
      <c r="W236" s="23" t="s">
        <v>719</v>
      </c>
      <c r="X236" s="23">
        <v>14.637767531340506</v>
      </c>
      <c r="AC236" s="16" t="s">
        <v>162</v>
      </c>
      <c r="AE236" s="63" t="s">
        <v>149</v>
      </c>
      <c r="AF236" s="65">
        <v>10.731379268406103</v>
      </c>
      <c r="AG236"/>
      <c r="AH236" s="63" t="s">
        <v>149</v>
      </c>
      <c r="AI236" s="65">
        <v>1</v>
      </c>
    </row>
    <row r="237" spans="1:35" x14ac:dyDescent="0.25">
      <c r="A237" s="62" t="s">
        <v>783</v>
      </c>
      <c r="B237" s="31" t="s">
        <v>14</v>
      </c>
      <c r="C237" s="32" t="s">
        <v>16</v>
      </c>
      <c r="D237" s="32" t="s">
        <v>23</v>
      </c>
      <c r="E237" s="32">
        <v>0</v>
      </c>
      <c r="F237" s="32">
        <v>0</v>
      </c>
      <c r="G237" s="27">
        <v>0</v>
      </c>
      <c r="H237" s="27">
        <v>750</v>
      </c>
      <c r="J237" s="25"/>
      <c r="K237" s="25"/>
      <c r="L237" s="27">
        <v>0</v>
      </c>
      <c r="M237" s="27">
        <v>750</v>
      </c>
      <c r="N237" s="25"/>
      <c r="O237" s="2" t="b">
        <v>1</v>
      </c>
      <c r="P237" s="12">
        <f t="shared" si="9"/>
        <v>27410.260000000089</v>
      </c>
      <c r="Q237" s="47">
        <f t="shared" si="10"/>
        <v>600346.94000000064</v>
      </c>
      <c r="R237" s="20">
        <v>42129</v>
      </c>
      <c r="S237" s="25" t="s">
        <v>155</v>
      </c>
      <c r="T237" s="25">
        <v>1</v>
      </c>
      <c r="U237" s="25" t="s">
        <v>229</v>
      </c>
      <c r="V237" s="25"/>
      <c r="W237" s="23" t="s">
        <v>719</v>
      </c>
      <c r="X237" s="23">
        <v>15.683322355007684</v>
      </c>
      <c r="AC237" s="16" t="s">
        <v>149</v>
      </c>
      <c r="AE237" s="63" t="s">
        <v>162</v>
      </c>
      <c r="AF237" s="65">
        <v>5.0079769919228481</v>
      </c>
      <c r="AG237"/>
      <c r="AH237" s="63" t="s">
        <v>162</v>
      </c>
      <c r="AI237" s="65">
        <v>1</v>
      </c>
    </row>
    <row r="238" spans="1:35" x14ac:dyDescent="0.25">
      <c r="A238" s="62" t="s">
        <v>783</v>
      </c>
      <c r="B238" s="31" t="s">
        <v>14</v>
      </c>
      <c r="C238" s="32" t="s">
        <v>730</v>
      </c>
      <c r="D238" s="32" t="s">
        <v>339</v>
      </c>
      <c r="E238" s="32">
        <v>0</v>
      </c>
      <c r="F238" s="32">
        <v>0</v>
      </c>
      <c r="G238" s="27">
        <v>0</v>
      </c>
      <c r="H238" s="27">
        <v>10000</v>
      </c>
      <c r="J238" s="25"/>
      <c r="K238" s="25"/>
      <c r="L238" s="27">
        <v>0</v>
      </c>
      <c r="M238" s="27">
        <v>10000</v>
      </c>
      <c r="N238" s="25"/>
      <c r="O238" s="2" t="b">
        <v>1</v>
      </c>
      <c r="P238" s="12">
        <f t="shared" si="9"/>
        <v>27410.260000000089</v>
      </c>
      <c r="Q238" s="47">
        <f t="shared" si="10"/>
        <v>590346.94000000064</v>
      </c>
      <c r="R238" s="20">
        <v>42129</v>
      </c>
      <c r="S238" s="25" t="s">
        <v>152</v>
      </c>
      <c r="T238" s="25">
        <v>1</v>
      </c>
      <c r="U238" s="25" t="s">
        <v>175</v>
      </c>
      <c r="V238" s="25"/>
      <c r="W238" s="23" t="s">
        <v>719</v>
      </c>
      <c r="X238" s="23">
        <v>209.11096473343579</v>
      </c>
      <c r="AC238" s="16" t="s">
        <v>221</v>
      </c>
      <c r="AE238" s="63" t="s">
        <v>168</v>
      </c>
      <c r="AF238" s="65">
        <v>5000</v>
      </c>
      <c r="AG238"/>
      <c r="AH238" s="63" t="s">
        <v>168</v>
      </c>
      <c r="AI238" s="65">
        <v>1</v>
      </c>
    </row>
    <row r="239" spans="1:35" x14ac:dyDescent="0.25">
      <c r="A239" s="62" t="s">
        <v>783</v>
      </c>
      <c r="B239" s="31" t="s">
        <v>14</v>
      </c>
      <c r="C239" s="32" t="s">
        <v>18</v>
      </c>
      <c r="D239" s="32" t="s">
        <v>385</v>
      </c>
      <c r="E239" s="32">
        <v>0</v>
      </c>
      <c r="F239" s="32">
        <v>0</v>
      </c>
      <c r="G239" s="27">
        <v>0</v>
      </c>
      <c r="H239" s="27">
        <v>3950</v>
      </c>
      <c r="J239" s="25"/>
      <c r="K239" s="25"/>
      <c r="L239" s="27">
        <v>0</v>
      </c>
      <c r="M239" s="27">
        <v>3950</v>
      </c>
      <c r="N239" s="25"/>
      <c r="O239" s="2" t="b">
        <v>1</v>
      </c>
      <c r="P239" s="12">
        <f t="shared" si="9"/>
        <v>27410.260000000089</v>
      </c>
      <c r="Q239" s="47">
        <f t="shared" si="10"/>
        <v>586396.94000000064</v>
      </c>
      <c r="R239" s="20">
        <v>42129</v>
      </c>
      <c r="S239" s="25" t="s">
        <v>149</v>
      </c>
      <c r="T239" s="25">
        <v>2</v>
      </c>
      <c r="U239" s="25" t="s">
        <v>361</v>
      </c>
      <c r="V239" s="25"/>
      <c r="W239" s="23" t="s">
        <v>719</v>
      </c>
      <c r="X239" s="23">
        <v>82.598831069707146</v>
      </c>
      <c r="AC239" s="16" t="s">
        <v>159</v>
      </c>
      <c r="AE239" s="63" t="s">
        <v>171</v>
      </c>
      <c r="AF239" s="65">
        <v>7322.9322420712988</v>
      </c>
      <c r="AG239"/>
      <c r="AH239" s="63" t="s">
        <v>171</v>
      </c>
      <c r="AI239" s="65">
        <v>1</v>
      </c>
    </row>
    <row r="240" spans="1:35" x14ac:dyDescent="0.25">
      <c r="A240" s="62" t="s">
        <v>783</v>
      </c>
      <c r="B240" s="31" t="s">
        <v>14</v>
      </c>
      <c r="C240" s="32" t="s">
        <v>16</v>
      </c>
      <c r="D240" s="32" t="s">
        <v>386</v>
      </c>
      <c r="E240" s="32">
        <v>0</v>
      </c>
      <c r="F240" s="32">
        <v>0</v>
      </c>
      <c r="G240" s="27">
        <v>0</v>
      </c>
      <c r="H240" s="27">
        <v>17645</v>
      </c>
      <c r="J240" s="25"/>
      <c r="K240" s="25"/>
      <c r="L240" s="27">
        <v>0</v>
      </c>
      <c r="M240" s="27">
        <v>17645</v>
      </c>
      <c r="N240" s="25"/>
      <c r="O240" s="2" t="b">
        <v>1</v>
      </c>
      <c r="P240" s="12">
        <f t="shared" si="9"/>
        <v>27410.260000000089</v>
      </c>
      <c r="Q240" s="47">
        <f t="shared" si="10"/>
        <v>568751.94000000064</v>
      </c>
      <c r="R240" s="20">
        <v>42129</v>
      </c>
      <c r="S240" s="25" t="s">
        <v>153</v>
      </c>
      <c r="T240" s="25">
        <v>1</v>
      </c>
      <c r="U240" s="25" t="s">
        <v>296</v>
      </c>
      <c r="V240" s="25"/>
      <c r="W240" s="23" t="s">
        <v>719</v>
      </c>
      <c r="X240" s="23">
        <v>368.97629727214746</v>
      </c>
      <c r="AC240" s="16" t="s">
        <v>163</v>
      </c>
      <c r="AE240" s="63" t="s">
        <v>166</v>
      </c>
      <c r="AF240" s="65">
        <v>479.02502910846079</v>
      </c>
      <c r="AG240"/>
      <c r="AH240" s="63" t="s">
        <v>166</v>
      </c>
      <c r="AI240" s="65">
        <v>11</v>
      </c>
    </row>
    <row r="241" spans="1:35" x14ac:dyDescent="0.25">
      <c r="A241" s="62" t="s">
        <v>783</v>
      </c>
      <c r="B241" s="31" t="s">
        <v>14</v>
      </c>
      <c r="C241" s="32" t="s">
        <v>24</v>
      </c>
      <c r="D241" s="32" t="s">
        <v>387</v>
      </c>
      <c r="E241" s="32">
        <v>0</v>
      </c>
      <c r="F241" s="32">
        <v>0</v>
      </c>
      <c r="G241" s="27">
        <v>0</v>
      </c>
      <c r="H241" s="27">
        <v>5142.5</v>
      </c>
      <c r="J241" s="25"/>
      <c r="K241" s="25"/>
      <c r="L241" s="27">
        <v>0</v>
      </c>
      <c r="M241" s="27">
        <v>5142.5</v>
      </c>
      <c r="N241" s="25"/>
      <c r="O241" s="2" t="b">
        <v>1</v>
      </c>
      <c r="P241" s="12">
        <f t="shared" si="9"/>
        <v>27410.260000000089</v>
      </c>
      <c r="Q241" s="47">
        <f t="shared" si="10"/>
        <v>563609.44000000064</v>
      </c>
      <c r="R241" s="20">
        <v>42129</v>
      </c>
      <c r="S241" s="25" t="s">
        <v>286</v>
      </c>
      <c r="T241" s="25">
        <v>1</v>
      </c>
      <c r="U241" s="25" t="s">
        <v>575</v>
      </c>
      <c r="V241" s="25"/>
      <c r="W241" s="23" t="s">
        <v>719</v>
      </c>
      <c r="X241" s="23">
        <v>107.53531361416935</v>
      </c>
      <c r="AC241" s="16" t="s">
        <v>166</v>
      </c>
      <c r="AE241" s="63" t="s">
        <v>282</v>
      </c>
      <c r="AF241" s="65">
        <v>89.428160570050863</v>
      </c>
      <c r="AG241"/>
      <c r="AH241" s="63" t="s">
        <v>282</v>
      </c>
      <c r="AI241" s="65">
        <v>1</v>
      </c>
    </row>
    <row r="242" spans="1:35" x14ac:dyDescent="0.25">
      <c r="A242" s="62" t="s">
        <v>783</v>
      </c>
      <c r="B242" s="31" t="s">
        <v>10</v>
      </c>
      <c r="C242" s="32" t="s">
        <v>18</v>
      </c>
      <c r="D242" s="32" t="s">
        <v>388</v>
      </c>
      <c r="E242" s="32">
        <v>0</v>
      </c>
      <c r="F242" s="32">
        <v>0</v>
      </c>
      <c r="G242" s="27">
        <v>0</v>
      </c>
      <c r="H242" s="27">
        <v>158</v>
      </c>
      <c r="J242" s="25"/>
      <c r="K242" s="27">
        <v>158</v>
      </c>
      <c r="L242" s="27"/>
      <c r="M242" s="27"/>
      <c r="N242" s="25"/>
      <c r="O242" s="2" t="b">
        <v>1</v>
      </c>
      <c r="P242" s="12">
        <f t="shared" si="9"/>
        <v>27252.260000000089</v>
      </c>
      <c r="Q242" s="47">
        <f t="shared" si="10"/>
        <v>563609.44000000064</v>
      </c>
      <c r="R242" s="20">
        <v>42137</v>
      </c>
      <c r="S242" s="25" t="s">
        <v>149</v>
      </c>
      <c r="T242" s="25">
        <v>3</v>
      </c>
      <c r="U242" s="25" t="s">
        <v>204</v>
      </c>
      <c r="V242" s="25"/>
      <c r="W242" s="23" t="s">
        <v>719</v>
      </c>
      <c r="X242" s="23">
        <v>158</v>
      </c>
      <c r="AC242" s="16" t="s">
        <v>222</v>
      </c>
      <c r="AE242" s="63" t="s">
        <v>275</v>
      </c>
      <c r="AF242" s="65">
        <v>5000</v>
      </c>
      <c r="AG242"/>
      <c r="AH242" s="63" t="s">
        <v>275</v>
      </c>
      <c r="AI242" s="65">
        <v>1</v>
      </c>
    </row>
    <row r="243" spans="1:35" x14ac:dyDescent="0.25">
      <c r="A243" s="62" t="s">
        <v>783</v>
      </c>
      <c r="B243" s="31" t="s">
        <v>10</v>
      </c>
      <c r="C243" s="32" t="s">
        <v>18</v>
      </c>
      <c r="D243" s="32" t="s">
        <v>389</v>
      </c>
      <c r="E243" s="32">
        <v>0</v>
      </c>
      <c r="F243" s="32" t="s">
        <v>333</v>
      </c>
      <c r="G243" s="27">
        <v>0</v>
      </c>
      <c r="H243" s="27">
        <v>27</v>
      </c>
      <c r="J243" s="25"/>
      <c r="K243" s="27">
        <v>27</v>
      </c>
      <c r="L243" s="27"/>
      <c r="M243" s="27"/>
      <c r="N243" s="25"/>
      <c r="O243" s="2" t="b">
        <v>1</v>
      </c>
      <c r="P243" s="12">
        <f t="shared" si="9"/>
        <v>27225.260000000089</v>
      </c>
      <c r="Q243" s="47">
        <f t="shared" si="10"/>
        <v>563609.44000000064</v>
      </c>
      <c r="R243" s="20">
        <v>42137</v>
      </c>
      <c r="S243" s="25" t="s">
        <v>161</v>
      </c>
      <c r="T243" s="25">
        <v>2</v>
      </c>
      <c r="U243" s="25" t="s">
        <v>204</v>
      </c>
      <c r="V243" s="25"/>
      <c r="W243" s="23" t="s">
        <v>719</v>
      </c>
      <c r="X243" s="23">
        <v>27</v>
      </c>
      <c r="AC243" s="16" t="s">
        <v>152</v>
      </c>
      <c r="AE243" s="63" t="s">
        <v>152</v>
      </c>
      <c r="AF243" s="65">
        <v>598.27439421364033</v>
      </c>
      <c r="AG243"/>
      <c r="AH243" s="63" t="s">
        <v>152</v>
      </c>
      <c r="AI243" s="65">
        <v>10</v>
      </c>
    </row>
    <row r="244" spans="1:35" x14ac:dyDescent="0.25">
      <c r="A244" s="62" t="s">
        <v>783</v>
      </c>
      <c r="B244" s="31" t="s">
        <v>13</v>
      </c>
      <c r="C244" s="32" t="s">
        <v>24</v>
      </c>
      <c r="D244" s="32" t="s">
        <v>390</v>
      </c>
      <c r="E244" s="32">
        <v>0</v>
      </c>
      <c r="F244" s="32">
        <v>0</v>
      </c>
      <c r="G244" s="27">
        <v>0</v>
      </c>
      <c r="H244" s="27">
        <v>12184</v>
      </c>
      <c r="J244" s="25"/>
      <c r="K244" s="25"/>
      <c r="L244" s="27"/>
      <c r="M244" s="27">
        <v>12184</v>
      </c>
      <c r="N244" s="25"/>
      <c r="O244" s="2" t="b">
        <v>1</v>
      </c>
      <c r="P244" s="12">
        <f t="shared" si="9"/>
        <v>27225.260000000089</v>
      </c>
      <c r="Q244" s="47">
        <f t="shared" si="10"/>
        <v>551425.44000000064</v>
      </c>
      <c r="R244" s="20">
        <v>42137</v>
      </c>
      <c r="S244" s="25" t="s">
        <v>273</v>
      </c>
      <c r="T244" s="25">
        <v>1</v>
      </c>
      <c r="U244" s="25" t="s">
        <v>576</v>
      </c>
      <c r="V244" s="25"/>
      <c r="W244" s="23" t="s">
        <v>719</v>
      </c>
      <c r="X244" s="23">
        <v>254.78079943121818</v>
      </c>
      <c r="AC244" s="16" t="s">
        <v>151</v>
      </c>
      <c r="AE244" s="63" t="s">
        <v>151</v>
      </c>
      <c r="AF244" s="65">
        <v>152.02787296908647</v>
      </c>
      <c r="AG244"/>
      <c r="AH244" s="63" t="s">
        <v>151</v>
      </c>
      <c r="AI244" s="65">
        <v>1</v>
      </c>
    </row>
    <row r="245" spans="1:35" x14ac:dyDescent="0.25">
      <c r="A245" s="62" t="s">
        <v>783</v>
      </c>
      <c r="B245" s="31" t="s">
        <v>14</v>
      </c>
      <c r="C245" s="32" t="s">
        <v>16</v>
      </c>
      <c r="D245" s="32" t="s">
        <v>391</v>
      </c>
      <c r="E245" s="32">
        <v>0</v>
      </c>
      <c r="F245" s="32">
        <v>0</v>
      </c>
      <c r="G245" s="27">
        <v>0</v>
      </c>
      <c r="H245" s="27">
        <v>20635</v>
      </c>
      <c r="J245" s="25"/>
      <c r="K245" s="25"/>
      <c r="L245" s="27"/>
      <c r="M245" s="27">
        <v>20635</v>
      </c>
      <c r="N245" s="25"/>
      <c r="O245" s="2" t="b">
        <v>1</v>
      </c>
      <c r="P245" s="12">
        <f t="shared" si="9"/>
        <v>27225.260000000089</v>
      </c>
      <c r="Q245" s="47">
        <f t="shared" si="10"/>
        <v>530790.44000000064</v>
      </c>
      <c r="R245" s="20">
        <v>42137</v>
      </c>
      <c r="S245" s="25" t="s">
        <v>153</v>
      </c>
      <c r="T245" s="25">
        <v>2</v>
      </c>
      <c r="U245" s="25" t="s">
        <v>577</v>
      </c>
      <c r="V245" s="25"/>
      <c r="W245" s="23" t="s">
        <v>719</v>
      </c>
      <c r="X245" s="23">
        <v>431.50047572744478</v>
      </c>
      <c r="AC245" s="16" t="s">
        <v>173</v>
      </c>
      <c r="AE245" s="63" t="s">
        <v>155</v>
      </c>
      <c r="AF245" s="65">
        <v>19.405910843701037</v>
      </c>
      <c r="AG245"/>
      <c r="AH245" s="63" t="s">
        <v>155</v>
      </c>
      <c r="AI245" s="65">
        <v>3</v>
      </c>
    </row>
    <row r="246" spans="1:35" x14ac:dyDescent="0.25">
      <c r="A246" s="62" t="s">
        <v>783</v>
      </c>
      <c r="B246" s="31" t="s">
        <v>14</v>
      </c>
      <c r="C246" s="32" t="s">
        <v>18</v>
      </c>
      <c r="D246" s="32" t="s">
        <v>392</v>
      </c>
      <c r="E246" s="32">
        <v>0</v>
      </c>
      <c r="F246" s="32">
        <v>0</v>
      </c>
      <c r="G246" s="27">
        <v>0</v>
      </c>
      <c r="H246" s="27">
        <v>2500</v>
      </c>
      <c r="J246" s="25"/>
      <c r="K246" s="25"/>
      <c r="L246" s="27"/>
      <c r="M246" s="27">
        <v>2500</v>
      </c>
      <c r="N246" s="25"/>
      <c r="O246" s="2" t="b">
        <v>1</v>
      </c>
      <c r="P246" s="12">
        <f t="shared" si="9"/>
        <v>27225.260000000089</v>
      </c>
      <c r="Q246" s="47">
        <f t="shared" si="10"/>
        <v>528290.44000000064</v>
      </c>
      <c r="R246" s="20">
        <v>42137</v>
      </c>
      <c r="S246" s="25" t="s">
        <v>149</v>
      </c>
      <c r="T246" s="25">
        <v>4</v>
      </c>
      <c r="U246" s="25" t="s">
        <v>361</v>
      </c>
      <c r="V246" s="25"/>
      <c r="W246" s="23" t="s">
        <v>719</v>
      </c>
      <c r="X246" s="23">
        <v>52.277741183358948</v>
      </c>
      <c r="AC246" s="16" t="s">
        <v>174</v>
      </c>
      <c r="AE246" s="60" t="s">
        <v>796</v>
      </c>
      <c r="AF246" s="65">
        <v>554110.69641143095</v>
      </c>
      <c r="AG246"/>
      <c r="AH246" s="52" t="s">
        <v>796</v>
      </c>
      <c r="AI246" s="65">
        <v>124</v>
      </c>
    </row>
    <row r="247" spans="1:35" x14ac:dyDescent="0.25">
      <c r="A247" s="62" t="s">
        <v>783</v>
      </c>
      <c r="B247" s="31" t="s">
        <v>14</v>
      </c>
      <c r="C247" s="32" t="s">
        <v>11</v>
      </c>
      <c r="D247" s="32" t="s">
        <v>393</v>
      </c>
      <c r="E247" s="32">
        <v>0</v>
      </c>
      <c r="F247" s="32">
        <v>0</v>
      </c>
      <c r="G247" s="27">
        <v>0</v>
      </c>
      <c r="H247" s="27">
        <v>175</v>
      </c>
      <c r="J247" s="25"/>
      <c r="K247" s="25"/>
      <c r="L247" s="27"/>
      <c r="M247" s="27">
        <v>175</v>
      </c>
      <c r="N247" s="25"/>
      <c r="O247" s="2" t="b">
        <v>1</v>
      </c>
      <c r="P247" s="12">
        <f t="shared" si="9"/>
        <v>27225.260000000089</v>
      </c>
      <c r="Q247" s="47">
        <f t="shared" si="10"/>
        <v>528115.44000000064</v>
      </c>
      <c r="R247" s="20">
        <v>42137</v>
      </c>
      <c r="S247" s="25" t="s">
        <v>151</v>
      </c>
      <c r="T247" s="25">
        <v>2</v>
      </c>
      <c r="U247" s="25" t="s">
        <v>578</v>
      </c>
      <c r="V247" s="25"/>
      <c r="W247" s="23" t="s">
        <v>719</v>
      </c>
      <c r="X247" s="23">
        <v>3.6594418828351265</v>
      </c>
      <c r="AC247" s="16" t="s">
        <v>273</v>
      </c>
      <c r="AE247" s="63" t="s">
        <v>159</v>
      </c>
      <c r="AF247" s="65">
        <v>1178.0148275133022</v>
      </c>
      <c r="AG247"/>
      <c r="AH247" s="63" t="s">
        <v>159</v>
      </c>
      <c r="AI247" s="65">
        <v>59</v>
      </c>
    </row>
    <row r="248" spans="1:35" x14ac:dyDescent="0.25">
      <c r="A248" s="62" t="s">
        <v>783</v>
      </c>
      <c r="B248" s="31" t="s">
        <v>14</v>
      </c>
      <c r="C248" s="32" t="s">
        <v>20</v>
      </c>
      <c r="D248" s="32" t="s">
        <v>394</v>
      </c>
      <c r="E248" s="32">
        <v>0</v>
      </c>
      <c r="F248" s="32">
        <v>0</v>
      </c>
      <c r="G248" s="27">
        <v>0</v>
      </c>
      <c r="H248" s="27">
        <v>500</v>
      </c>
      <c r="J248" s="25"/>
      <c r="K248" s="25"/>
      <c r="L248" s="27"/>
      <c r="M248" s="27">
        <v>500</v>
      </c>
      <c r="N248" s="25"/>
      <c r="O248" s="2" t="b">
        <v>1</v>
      </c>
      <c r="P248" s="12">
        <f t="shared" si="9"/>
        <v>27225.260000000089</v>
      </c>
      <c r="Q248" s="47">
        <f t="shared" si="10"/>
        <v>527615.44000000064</v>
      </c>
      <c r="R248" s="20">
        <v>42137</v>
      </c>
      <c r="S248" s="25" t="s">
        <v>164</v>
      </c>
      <c r="T248" s="25">
        <v>1</v>
      </c>
      <c r="U248" s="25" t="s">
        <v>579</v>
      </c>
      <c r="V248" s="25"/>
      <c r="W248" s="23" t="s">
        <v>719</v>
      </c>
      <c r="X248" s="23">
        <v>10.45554823667179</v>
      </c>
      <c r="AC248" s="16" t="s">
        <v>275</v>
      </c>
      <c r="AE248" s="63" t="s">
        <v>347</v>
      </c>
      <c r="AF248" s="65">
        <v>15261.258853377498</v>
      </c>
      <c r="AG248"/>
      <c r="AH248" s="63" t="s">
        <v>347</v>
      </c>
      <c r="AI248" s="65">
        <v>14</v>
      </c>
    </row>
    <row r="249" spans="1:35" x14ac:dyDescent="0.25">
      <c r="A249" s="62" t="s">
        <v>783</v>
      </c>
      <c r="B249" s="31" t="s">
        <v>14</v>
      </c>
      <c r="C249" s="32" t="s">
        <v>16</v>
      </c>
      <c r="D249" s="32" t="s">
        <v>23</v>
      </c>
      <c r="E249" s="32">
        <v>0</v>
      </c>
      <c r="F249" s="32">
        <v>0</v>
      </c>
      <c r="G249" s="27">
        <v>0</v>
      </c>
      <c r="H249" s="27">
        <v>575</v>
      </c>
      <c r="J249" s="25"/>
      <c r="K249" s="25"/>
      <c r="L249" s="27"/>
      <c r="M249" s="27">
        <v>575</v>
      </c>
      <c r="N249" s="25"/>
      <c r="O249" s="2" t="b">
        <v>1</v>
      </c>
      <c r="P249" s="12">
        <f t="shared" si="9"/>
        <v>27225.260000000089</v>
      </c>
      <c r="Q249" s="47">
        <f t="shared" si="10"/>
        <v>527040.44000000064</v>
      </c>
      <c r="R249" s="20">
        <v>42137</v>
      </c>
      <c r="S249" s="25" t="s">
        <v>155</v>
      </c>
      <c r="T249" s="25">
        <v>2</v>
      </c>
      <c r="U249" s="25" t="s">
        <v>288</v>
      </c>
      <c r="V249" s="25"/>
      <c r="W249" s="23" t="s">
        <v>719</v>
      </c>
      <c r="X249" s="23">
        <v>12.023880472172559</v>
      </c>
      <c r="AC249" s="16" t="s">
        <v>276</v>
      </c>
      <c r="AE249" s="63" t="s">
        <v>164</v>
      </c>
      <c r="AF249" s="65">
        <v>17.618661686458296</v>
      </c>
      <c r="AG249"/>
      <c r="AH249" s="63" t="s">
        <v>164</v>
      </c>
      <c r="AI249" s="65">
        <v>1</v>
      </c>
    </row>
    <row r="250" spans="1:35" x14ac:dyDescent="0.25">
      <c r="A250" s="62" t="s">
        <v>783</v>
      </c>
      <c r="B250" s="31" t="s">
        <v>14</v>
      </c>
      <c r="C250" s="32" t="s">
        <v>24</v>
      </c>
      <c r="D250" s="32" t="s">
        <v>320</v>
      </c>
      <c r="E250" s="32">
        <v>0</v>
      </c>
      <c r="F250" s="32">
        <v>0</v>
      </c>
      <c r="G250" s="27">
        <v>0</v>
      </c>
      <c r="H250" s="27">
        <v>3000</v>
      </c>
      <c r="J250" s="25"/>
      <c r="K250" s="25"/>
      <c r="L250" s="27"/>
      <c r="M250" s="27">
        <v>3000</v>
      </c>
      <c r="N250" s="25"/>
      <c r="O250" s="2" t="b">
        <v>1</v>
      </c>
      <c r="P250" s="12">
        <f t="shared" si="9"/>
        <v>27225.260000000089</v>
      </c>
      <c r="Q250" s="47">
        <f t="shared" si="10"/>
        <v>524040.44000000064</v>
      </c>
      <c r="R250" s="20">
        <v>42137</v>
      </c>
      <c r="S250" s="25" t="s">
        <v>156</v>
      </c>
      <c r="T250" s="25">
        <v>1</v>
      </c>
      <c r="U250" s="25" t="s">
        <v>182</v>
      </c>
      <c r="V250" s="25"/>
      <c r="W250" s="23" t="s">
        <v>719</v>
      </c>
      <c r="X250" s="23">
        <v>62.733289420030736</v>
      </c>
      <c r="AC250" s="16" t="s">
        <v>279</v>
      </c>
      <c r="AE250" s="63" t="s">
        <v>173</v>
      </c>
      <c r="AF250" s="65">
        <v>755.02501849959469</v>
      </c>
      <c r="AG250"/>
      <c r="AH250" s="63" t="s">
        <v>173</v>
      </c>
      <c r="AI250" s="65">
        <v>1</v>
      </c>
    </row>
    <row r="251" spans="1:35" x14ac:dyDescent="0.25">
      <c r="A251" s="62" t="s">
        <v>783</v>
      </c>
      <c r="B251" s="31" t="s">
        <v>14</v>
      </c>
      <c r="C251" s="32" t="s">
        <v>11</v>
      </c>
      <c r="D251" s="32" t="s">
        <v>26</v>
      </c>
      <c r="E251" s="32">
        <v>0</v>
      </c>
      <c r="F251" s="32">
        <v>0</v>
      </c>
      <c r="G251" s="27">
        <v>0</v>
      </c>
      <c r="H251" s="27">
        <v>7500</v>
      </c>
      <c r="J251" s="25"/>
      <c r="K251" s="25"/>
      <c r="L251" s="27"/>
      <c r="M251" s="27">
        <v>7500</v>
      </c>
      <c r="N251" s="25"/>
      <c r="O251" s="2" t="b">
        <v>1</v>
      </c>
      <c r="P251" s="12">
        <f t="shared" si="9"/>
        <v>27225.260000000089</v>
      </c>
      <c r="Q251" s="47">
        <f t="shared" si="10"/>
        <v>516540.44000000064</v>
      </c>
      <c r="R251" s="20">
        <v>42137</v>
      </c>
      <c r="S251" s="25" t="s">
        <v>152</v>
      </c>
      <c r="T251" s="25">
        <v>2</v>
      </c>
      <c r="U251" s="25" t="s">
        <v>175</v>
      </c>
      <c r="V251" s="25"/>
      <c r="W251" s="23" t="s">
        <v>719</v>
      </c>
      <c r="X251" s="23">
        <v>156.83322355007684</v>
      </c>
      <c r="AC251" s="16" t="s">
        <v>347</v>
      </c>
      <c r="AE251" s="63" t="s">
        <v>276</v>
      </c>
      <c r="AF251" s="65">
        <v>0</v>
      </c>
      <c r="AG251"/>
      <c r="AH251" s="63" t="s">
        <v>276</v>
      </c>
      <c r="AI251" s="65">
        <v>1</v>
      </c>
    </row>
    <row r="252" spans="1:35" x14ac:dyDescent="0.25">
      <c r="A252" s="62" t="s">
        <v>783</v>
      </c>
      <c r="B252" s="31" t="s">
        <v>14</v>
      </c>
      <c r="C252" s="32" t="s">
        <v>16</v>
      </c>
      <c r="D252" s="32" t="s">
        <v>391</v>
      </c>
      <c r="E252" s="32">
        <v>0</v>
      </c>
      <c r="F252" s="32">
        <v>0</v>
      </c>
      <c r="G252" s="27">
        <v>0</v>
      </c>
      <c r="H252" s="27">
        <v>850</v>
      </c>
      <c r="J252" s="27"/>
      <c r="K252" s="27"/>
      <c r="L252" s="27"/>
      <c r="M252" s="27">
        <v>850</v>
      </c>
      <c r="N252" s="25"/>
      <c r="O252" s="2" t="b">
        <v>1</v>
      </c>
      <c r="P252" s="12">
        <f t="shared" si="9"/>
        <v>27225.260000000089</v>
      </c>
      <c r="Q252" s="47">
        <f t="shared" si="10"/>
        <v>515690.44000000064</v>
      </c>
      <c r="R252" s="20">
        <v>42137</v>
      </c>
      <c r="S252" s="25" t="s">
        <v>153</v>
      </c>
      <c r="T252" s="25">
        <v>3</v>
      </c>
      <c r="U252" s="25" t="s">
        <v>232</v>
      </c>
      <c r="V252" s="25"/>
      <c r="W252" s="23" t="s">
        <v>719</v>
      </c>
      <c r="X252" s="23">
        <v>17.774432002342042</v>
      </c>
      <c r="AC252" s="17" t="s">
        <v>282</v>
      </c>
      <c r="AE252" s="63" t="s">
        <v>279</v>
      </c>
      <c r="AF252" s="65">
        <v>13.53</v>
      </c>
      <c r="AG252"/>
      <c r="AH252" s="63" t="s">
        <v>279</v>
      </c>
      <c r="AI252" s="65">
        <v>7</v>
      </c>
    </row>
    <row r="253" spans="1:35" x14ac:dyDescent="0.25">
      <c r="A253" s="62" t="s">
        <v>783</v>
      </c>
      <c r="B253" s="31" t="s">
        <v>14</v>
      </c>
      <c r="C253" s="32" t="s">
        <v>16</v>
      </c>
      <c r="D253" s="32" t="s">
        <v>391</v>
      </c>
      <c r="E253" s="32">
        <v>0</v>
      </c>
      <c r="F253" s="32">
        <v>0</v>
      </c>
      <c r="G253" s="27">
        <v>0</v>
      </c>
      <c r="H253" s="27">
        <v>1550</v>
      </c>
      <c r="J253" s="27"/>
      <c r="K253" s="27"/>
      <c r="L253" s="27"/>
      <c r="M253" s="27">
        <v>1550</v>
      </c>
      <c r="N253" s="25"/>
      <c r="O253" s="2" t="b">
        <v>1</v>
      </c>
      <c r="P253" s="12">
        <f t="shared" si="9"/>
        <v>27225.260000000089</v>
      </c>
      <c r="Q253" s="47">
        <f t="shared" si="10"/>
        <v>514140.44000000064</v>
      </c>
      <c r="R253" s="20">
        <v>42137</v>
      </c>
      <c r="S253" s="25" t="s">
        <v>153</v>
      </c>
      <c r="T253" s="25">
        <v>4</v>
      </c>
      <c r="U253" s="25" t="s">
        <v>283</v>
      </c>
      <c r="V253" s="25"/>
      <c r="W253" s="23" t="s">
        <v>719</v>
      </c>
      <c r="X253" s="23">
        <v>32.412199533682546</v>
      </c>
      <c r="AC253" s="17" t="s">
        <v>286</v>
      </c>
      <c r="AE253" s="63" t="s">
        <v>273</v>
      </c>
      <c r="AF253" s="65">
        <v>729.32450051094111</v>
      </c>
      <c r="AG253"/>
      <c r="AH253" s="63" t="s">
        <v>273</v>
      </c>
      <c r="AI253" s="65">
        <v>1</v>
      </c>
    </row>
    <row r="254" spans="1:35" x14ac:dyDescent="0.25">
      <c r="A254" s="62" t="s">
        <v>783</v>
      </c>
      <c r="B254" s="41" t="s">
        <v>8</v>
      </c>
      <c r="C254" s="48" t="s">
        <v>729</v>
      </c>
      <c r="D254" s="42" t="s">
        <v>395</v>
      </c>
      <c r="E254" s="42">
        <v>0</v>
      </c>
      <c r="F254" s="42">
        <v>0</v>
      </c>
      <c r="G254" s="43">
        <v>20000</v>
      </c>
      <c r="H254" s="43">
        <v>0</v>
      </c>
      <c r="J254" s="43">
        <v>20000</v>
      </c>
      <c r="K254" s="27"/>
      <c r="L254" s="27"/>
      <c r="M254" s="27"/>
      <c r="N254" s="25"/>
      <c r="O254" s="2" t="b">
        <v>1</v>
      </c>
      <c r="P254" s="12">
        <f t="shared" si="9"/>
        <v>47225.260000000089</v>
      </c>
      <c r="Q254" s="47">
        <f t="shared" si="10"/>
        <v>514140.44000000064</v>
      </c>
      <c r="R254" s="20">
        <v>42138</v>
      </c>
      <c r="S254" s="25" t="s">
        <v>346</v>
      </c>
      <c r="T254" s="25">
        <v>1</v>
      </c>
      <c r="U254" s="25" t="s">
        <v>170</v>
      </c>
      <c r="V254" s="25"/>
      <c r="W254" s="23">
        <v>20000</v>
      </c>
      <c r="X254" s="23" t="s">
        <v>719</v>
      </c>
      <c r="AC254" s="17" t="s">
        <v>289</v>
      </c>
      <c r="AE254" s="63" t="s">
        <v>153</v>
      </c>
      <c r="AF254" s="65">
        <v>568.20183938828006</v>
      </c>
      <c r="AG254"/>
      <c r="AH254" s="63" t="s">
        <v>153</v>
      </c>
      <c r="AI254" s="65">
        <v>3</v>
      </c>
    </row>
    <row r="255" spans="1:35" x14ac:dyDescent="0.25">
      <c r="A255" s="62" t="s">
        <v>783</v>
      </c>
      <c r="B255" s="41" t="s">
        <v>8</v>
      </c>
      <c r="C255" s="42" t="s">
        <v>29</v>
      </c>
      <c r="D255" s="42" t="s">
        <v>396</v>
      </c>
      <c r="E255" s="42">
        <v>0</v>
      </c>
      <c r="F255" s="42">
        <v>0</v>
      </c>
      <c r="G255" s="43">
        <v>0</v>
      </c>
      <c r="H255" s="43">
        <v>34.5</v>
      </c>
      <c r="J255" s="27"/>
      <c r="K255" s="43">
        <v>34.5</v>
      </c>
      <c r="L255" s="27"/>
      <c r="M255" s="27"/>
      <c r="N255" s="25"/>
      <c r="O255" s="2" t="b">
        <v>1</v>
      </c>
      <c r="P255" s="12">
        <f t="shared" si="9"/>
        <v>47190.760000000089</v>
      </c>
      <c r="Q255" s="47">
        <f t="shared" si="10"/>
        <v>514140.44000000064</v>
      </c>
      <c r="R255" s="20">
        <v>42138</v>
      </c>
      <c r="S255" s="25" t="s">
        <v>159</v>
      </c>
      <c r="T255" s="25">
        <v>1</v>
      </c>
      <c r="U255" s="25" t="s">
        <v>368</v>
      </c>
      <c r="V255" s="25"/>
      <c r="W255" s="23" t="s">
        <v>719</v>
      </c>
      <c r="X255" s="23">
        <v>34.5</v>
      </c>
      <c r="AC255" s="17" t="s">
        <v>154</v>
      </c>
      <c r="AE255" s="63" t="s">
        <v>161</v>
      </c>
      <c r="AF255" s="65">
        <v>514.21318580640616</v>
      </c>
      <c r="AG255"/>
      <c r="AH255" s="63" t="s">
        <v>161</v>
      </c>
      <c r="AI255" s="65">
        <v>3</v>
      </c>
    </row>
    <row r="256" spans="1:35" x14ac:dyDescent="0.25">
      <c r="A256" s="62" t="s">
        <v>783</v>
      </c>
      <c r="B256" s="31" t="s">
        <v>13</v>
      </c>
      <c r="C256" s="32" t="s">
        <v>9</v>
      </c>
      <c r="D256" s="32" t="s">
        <v>397</v>
      </c>
      <c r="E256" s="32">
        <v>0</v>
      </c>
      <c r="F256" s="32">
        <v>0</v>
      </c>
      <c r="G256" s="27">
        <v>0</v>
      </c>
      <c r="H256" s="27">
        <v>300000</v>
      </c>
      <c r="J256" s="27"/>
      <c r="K256" s="27"/>
      <c r="L256" s="27">
        <v>0</v>
      </c>
      <c r="M256" s="27">
        <v>300000</v>
      </c>
      <c r="N256" s="25"/>
      <c r="O256" s="2" t="b">
        <v>1</v>
      </c>
      <c r="P256" s="12">
        <f t="shared" si="9"/>
        <v>47190.760000000089</v>
      </c>
      <c r="Q256" s="47">
        <f t="shared" si="10"/>
        <v>214140.44000000064</v>
      </c>
      <c r="R256" s="20">
        <v>42138</v>
      </c>
      <c r="S256" s="25" t="s">
        <v>347</v>
      </c>
      <c r="T256" s="25">
        <v>1</v>
      </c>
      <c r="U256" s="25" t="s">
        <v>368</v>
      </c>
      <c r="V256" s="25"/>
      <c r="W256" s="23" t="s">
        <v>719</v>
      </c>
      <c r="X256" s="23">
        <v>6273.3289420030742</v>
      </c>
      <c r="AC256" s="17" t="s">
        <v>346</v>
      </c>
      <c r="AE256" s="63" t="s">
        <v>174</v>
      </c>
      <c r="AF256" s="65">
        <v>762.39472849642334</v>
      </c>
      <c r="AG256"/>
      <c r="AH256" s="63" t="s">
        <v>174</v>
      </c>
      <c r="AI256" s="65">
        <v>2</v>
      </c>
    </row>
    <row r="257" spans="1:35" x14ac:dyDescent="0.25">
      <c r="A257" s="62" t="s">
        <v>783</v>
      </c>
      <c r="B257" s="31" t="s">
        <v>14</v>
      </c>
      <c r="C257" s="32" t="s">
        <v>18</v>
      </c>
      <c r="D257" s="32" t="s">
        <v>398</v>
      </c>
      <c r="E257" s="32">
        <v>0</v>
      </c>
      <c r="F257" s="32">
        <v>0</v>
      </c>
      <c r="G257" s="27">
        <v>0</v>
      </c>
      <c r="H257" s="27">
        <v>108840.8</v>
      </c>
      <c r="J257" s="27"/>
      <c r="K257" s="27"/>
      <c r="L257" s="27">
        <v>0</v>
      </c>
      <c r="M257" s="27">
        <v>108840.8</v>
      </c>
      <c r="N257" s="25"/>
      <c r="O257" s="2" t="b">
        <v>1</v>
      </c>
      <c r="P257" s="12">
        <f t="shared" si="9"/>
        <v>47190.760000000089</v>
      </c>
      <c r="Q257" s="47">
        <f t="shared" si="10"/>
        <v>105299.64000000064</v>
      </c>
      <c r="R257" s="20">
        <v>42138</v>
      </c>
      <c r="S257" s="25" t="s">
        <v>221</v>
      </c>
      <c r="T257" s="25">
        <v>1</v>
      </c>
      <c r="U257" s="25" t="s">
        <v>581</v>
      </c>
      <c r="V257" s="25"/>
      <c r="W257" s="23" t="s">
        <v>719</v>
      </c>
      <c r="X257" s="23">
        <v>2275.9804690358937</v>
      </c>
      <c r="AC257" s="17" t="s">
        <v>371</v>
      </c>
      <c r="AE257" s="63" t="s">
        <v>149</v>
      </c>
      <c r="AF257" s="65">
        <v>285.35184467387853</v>
      </c>
      <c r="AG257"/>
      <c r="AH257" s="63" t="s">
        <v>149</v>
      </c>
      <c r="AI257" s="65">
        <v>4</v>
      </c>
    </row>
    <row r="258" spans="1:35" x14ac:dyDescent="0.25">
      <c r="A258" s="62" t="s">
        <v>783</v>
      </c>
      <c r="B258" s="31" t="s">
        <v>14</v>
      </c>
      <c r="C258" s="32" t="s">
        <v>132</v>
      </c>
      <c r="D258" s="32" t="s">
        <v>399</v>
      </c>
      <c r="E258" s="32">
        <v>0</v>
      </c>
      <c r="F258" s="32">
        <v>0</v>
      </c>
      <c r="G258" s="27">
        <v>300000</v>
      </c>
      <c r="H258" s="27">
        <v>0</v>
      </c>
      <c r="J258" s="27"/>
      <c r="K258" s="27"/>
      <c r="L258" s="27">
        <v>300000</v>
      </c>
      <c r="M258" s="27">
        <v>0</v>
      </c>
      <c r="N258" s="25"/>
      <c r="O258" s="2" t="b">
        <v>1</v>
      </c>
      <c r="P258" s="12">
        <f t="shared" si="9"/>
        <v>47190.760000000089</v>
      </c>
      <c r="Q258" s="47">
        <f t="shared" si="10"/>
        <v>405299.64000000065</v>
      </c>
      <c r="R258" s="20">
        <v>42138</v>
      </c>
      <c r="S258" s="25" t="s">
        <v>346</v>
      </c>
      <c r="T258" s="25">
        <v>1</v>
      </c>
      <c r="U258" s="25" t="s">
        <v>580</v>
      </c>
      <c r="V258" s="25"/>
      <c r="W258" s="23">
        <v>6273.3289420030742</v>
      </c>
      <c r="X258" s="23" t="s">
        <v>719</v>
      </c>
      <c r="AC258" s="17" t="s">
        <v>571</v>
      </c>
      <c r="AE258" s="63" t="s">
        <v>160</v>
      </c>
      <c r="AF258" s="65">
        <v>26.427992529687444</v>
      </c>
      <c r="AG258"/>
      <c r="AH258" s="63" t="s">
        <v>160</v>
      </c>
      <c r="AI258" s="65">
        <v>1</v>
      </c>
    </row>
    <row r="259" spans="1:35" x14ac:dyDescent="0.25">
      <c r="A259" s="62" t="s">
        <v>783</v>
      </c>
      <c r="B259" s="41" t="s">
        <v>10</v>
      </c>
      <c r="C259" s="42" t="s">
        <v>18</v>
      </c>
      <c r="D259" s="42" t="s">
        <v>400</v>
      </c>
      <c r="E259" s="42">
        <v>0</v>
      </c>
      <c r="F259" s="42">
        <v>0</v>
      </c>
      <c r="G259" s="43">
        <v>0</v>
      </c>
      <c r="H259" s="43">
        <v>7</v>
      </c>
      <c r="J259" s="27"/>
      <c r="K259" s="43">
        <v>7</v>
      </c>
      <c r="L259" s="27"/>
      <c r="M259" s="27"/>
      <c r="N259" s="25"/>
      <c r="O259" s="2" t="b">
        <v>1</v>
      </c>
      <c r="P259" s="12">
        <f t="shared" si="9"/>
        <v>47183.760000000089</v>
      </c>
      <c r="Q259" s="47">
        <f t="shared" si="10"/>
        <v>405299.64000000065</v>
      </c>
      <c r="R259" s="20">
        <v>42145</v>
      </c>
      <c r="S259" s="25" t="s">
        <v>149</v>
      </c>
      <c r="T259" s="25">
        <v>4</v>
      </c>
      <c r="U259" s="25" t="s">
        <v>569</v>
      </c>
      <c r="V259" s="25"/>
      <c r="W259" s="23" t="s">
        <v>719</v>
      </c>
      <c r="X259" s="23">
        <v>7</v>
      </c>
      <c r="AC259" s="17"/>
      <c r="AE259" s="63" t="s">
        <v>670</v>
      </c>
      <c r="AF259" s="65">
        <v>0</v>
      </c>
      <c r="AG259"/>
      <c r="AH259" s="63" t="s">
        <v>670</v>
      </c>
      <c r="AI259" s="65">
        <v>3</v>
      </c>
    </row>
    <row r="260" spans="1:35" x14ac:dyDescent="0.25">
      <c r="A260" s="62" t="s">
        <v>783</v>
      </c>
      <c r="B260" s="41" t="s">
        <v>10</v>
      </c>
      <c r="C260" s="42" t="s">
        <v>29</v>
      </c>
      <c r="D260" s="42" t="s">
        <v>401</v>
      </c>
      <c r="E260" s="42">
        <v>0</v>
      </c>
      <c r="F260" s="42">
        <v>0</v>
      </c>
      <c r="G260" s="43">
        <v>0</v>
      </c>
      <c r="H260" s="43">
        <v>150</v>
      </c>
      <c r="J260" s="27"/>
      <c r="K260" s="43">
        <v>150</v>
      </c>
      <c r="L260" s="27"/>
      <c r="M260" s="27"/>
      <c r="N260" s="25"/>
      <c r="O260" s="2" t="b">
        <v>1</v>
      </c>
      <c r="P260" s="12">
        <f t="shared" si="9"/>
        <v>47033.760000000089</v>
      </c>
      <c r="Q260" s="47">
        <f t="shared" si="10"/>
        <v>405299.64000000065</v>
      </c>
      <c r="R260" s="20">
        <v>42145</v>
      </c>
      <c r="S260" s="25" t="s">
        <v>222</v>
      </c>
      <c r="T260" s="25">
        <v>1</v>
      </c>
      <c r="U260" s="25" t="s">
        <v>582</v>
      </c>
      <c r="V260" s="25"/>
      <c r="W260" s="23" t="s">
        <v>719</v>
      </c>
      <c r="X260" s="23">
        <v>150</v>
      </c>
      <c r="AC260" s="17"/>
      <c r="AE260" s="63" t="s">
        <v>168</v>
      </c>
      <c r="AF260" s="65">
        <v>17500</v>
      </c>
      <c r="AG260"/>
      <c r="AH260" s="63" t="s">
        <v>168</v>
      </c>
      <c r="AI260" s="65">
        <v>2</v>
      </c>
    </row>
    <row r="261" spans="1:35" x14ac:dyDescent="0.25">
      <c r="A261" s="62" t="s">
        <v>783</v>
      </c>
      <c r="B261" s="41" t="s">
        <v>10</v>
      </c>
      <c r="C261" s="42" t="s">
        <v>123</v>
      </c>
      <c r="D261" s="42" t="s">
        <v>402</v>
      </c>
      <c r="E261" s="42">
        <v>0</v>
      </c>
      <c r="F261" s="42">
        <v>0</v>
      </c>
      <c r="G261" s="43">
        <v>0</v>
      </c>
      <c r="H261" s="43">
        <v>186</v>
      </c>
      <c r="J261" s="25"/>
      <c r="K261" s="43">
        <v>186</v>
      </c>
      <c r="L261" s="27"/>
      <c r="M261" s="27"/>
      <c r="N261" s="25"/>
      <c r="O261" s="2" t="b">
        <v>1</v>
      </c>
      <c r="P261" s="12">
        <f t="shared" si="9"/>
        <v>46847.760000000089</v>
      </c>
      <c r="Q261" s="47">
        <f t="shared" si="10"/>
        <v>405299.64000000065</v>
      </c>
      <c r="R261" s="20">
        <v>42145</v>
      </c>
      <c r="S261" s="25" t="s">
        <v>289</v>
      </c>
      <c r="T261" s="25">
        <v>1</v>
      </c>
      <c r="U261" s="25" t="s">
        <v>583</v>
      </c>
      <c r="V261" s="25"/>
      <c r="W261" s="23" t="s">
        <v>719</v>
      </c>
      <c r="X261" s="23">
        <v>186</v>
      </c>
      <c r="AC261" s="17"/>
      <c r="AE261" s="63" t="s">
        <v>171</v>
      </c>
      <c r="AF261" s="65">
        <v>21230.733112512771</v>
      </c>
      <c r="AG261"/>
      <c r="AH261" s="63" t="s">
        <v>171</v>
      </c>
      <c r="AI261" s="65">
        <v>5</v>
      </c>
    </row>
    <row r="262" spans="1:35" ht="14.25" thickBot="1" x14ac:dyDescent="0.3">
      <c r="A262" s="62" t="s">
        <v>783</v>
      </c>
      <c r="B262" s="41" t="s">
        <v>10</v>
      </c>
      <c r="C262" s="42" t="s">
        <v>123</v>
      </c>
      <c r="D262" s="42" t="s">
        <v>403</v>
      </c>
      <c r="E262" s="42">
        <v>0</v>
      </c>
      <c r="F262" s="42">
        <v>0</v>
      </c>
      <c r="G262" s="43">
        <v>0</v>
      </c>
      <c r="H262" s="43">
        <v>530</v>
      </c>
      <c r="J262" s="25"/>
      <c r="K262" s="43">
        <v>530</v>
      </c>
      <c r="L262" s="27"/>
      <c r="M262" s="27"/>
      <c r="N262" s="25"/>
      <c r="O262" s="2" t="b">
        <v>1</v>
      </c>
      <c r="P262" s="12">
        <f t="shared" si="9"/>
        <v>46317.760000000089</v>
      </c>
      <c r="Q262" s="47">
        <f t="shared" si="10"/>
        <v>405299.64000000065</v>
      </c>
      <c r="R262" s="20">
        <v>42145</v>
      </c>
      <c r="S262" s="25" t="s">
        <v>289</v>
      </c>
      <c r="T262" s="25">
        <v>1</v>
      </c>
      <c r="U262" s="25" t="s">
        <v>584</v>
      </c>
      <c r="V262" s="25"/>
      <c r="W262" s="23" t="s">
        <v>719</v>
      </c>
      <c r="X262" s="23">
        <v>530</v>
      </c>
      <c r="AC262" s="18"/>
      <c r="AE262" s="63" t="s">
        <v>166</v>
      </c>
      <c r="AF262" s="65">
        <v>468983.53190034884</v>
      </c>
      <c r="AG262"/>
      <c r="AH262" s="63" t="s">
        <v>166</v>
      </c>
      <c r="AI262" s="65">
        <v>5</v>
      </c>
    </row>
    <row r="263" spans="1:35" ht="14.25" thickTop="1" x14ac:dyDescent="0.25">
      <c r="A263" s="62" t="s">
        <v>783</v>
      </c>
      <c r="B263" s="41" t="s">
        <v>10</v>
      </c>
      <c r="C263" s="42" t="s">
        <v>20</v>
      </c>
      <c r="D263" s="42" t="s">
        <v>404</v>
      </c>
      <c r="E263" s="42">
        <v>0</v>
      </c>
      <c r="F263" s="42" t="s">
        <v>333</v>
      </c>
      <c r="G263" s="43">
        <v>0</v>
      </c>
      <c r="H263" s="43">
        <v>120</v>
      </c>
      <c r="J263" s="25"/>
      <c r="K263" s="43">
        <v>120</v>
      </c>
      <c r="L263" s="27"/>
      <c r="M263" s="27"/>
      <c r="N263" s="25"/>
      <c r="O263" s="2" t="b">
        <v>1</v>
      </c>
      <c r="P263" s="12">
        <f t="shared" si="9"/>
        <v>46197.760000000089</v>
      </c>
      <c r="Q263" s="47">
        <f t="shared" si="10"/>
        <v>405299.64000000065</v>
      </c>
      <c r="R263" s="20">
        <v>42145</v>
      </c>
      <c r="S263" s="25" t="s">
        <v>166</v>
      </c>
      <c r="T263" s="25">
        <v>1</v>
      </c>
      <c r="U263" s="25" t="s">
        <v>372</v>
      </c>
      <c r="V263" s="25"/>
      <c r="W263" s="23" t="s">
        <v>719</v>
      </c>
      <c r="X263" s="23">
        <v>120</v>
      </c>
      <c r="AE263" s="63" t="s">
        <v>275</v>
      </c>
      <c r="AF263" s="65">
        <v>26000</v>
      </c>
      <c r="AG263"/>
      <c r="AH263" s="63" t="s">
        <v>275</v>
      </c>
      <c r="AI263" s="65">
        <v>3</v>
      </c>
    </row>
    <row r="264" spans="1:35" x14ac:dyDescent="0.25">
      <c r="A264" s="62" t="s">
        <v>783</v>
      </c>
      <c r="B264" s="41" t="s">
        <v>14</v>
      </c>
      <c r="C264" s="42" t="s">
        <v>11</v>
      </c>
      <c r="D264" s="42" t="s">
        <v>26</v>
      </c>
      <c r="E264" s="42">
        <v>0</v>
      </c>
      <c r="F264" s="42">
        <v>0</v>
      </c>
      <c r="G264" s="43">
        <v>0</v>
      </c>
      <c r="H264" s="43">
        <v>8000</v>
      </c>
      <c r="J264" s="25"/>
      <c r="K264" s="25"/>
      <c r="L264" s="27"/>
      <c r="M264" s="43">
        <v>8000</v>
      </c>
      <c r="N264" s="25"/>
      <c r="O264" s="2" t="b">
        <v>1</v>
      </c>
      <c r="P264" s="12">
        <f t="shared" si="9"/>
        <v>46197.760000000089</v>
      </c>
      <c r="Q264" s="47">
        <f t="shared" si="10"/>
        <v>397299.64000000065</v>
      </c>
      <c r="R264" s="20">
        <v>42145</v>
      </c>
      <c r="S264" s="25" t="s">
        <v>152</v>
      </c>
      <c r="T264" s="25">
        <v>3</v>
      </c>
      <c r="U264" s="25" t="s">
        <v>175</v>
      </c>
      <c r="V264" s="25"/>
      <c r="W264" s="23" t="s">
        <v>719</v>
      </c>
      <c r="X264" s="23">
        <v>167.28877178674864</v>
      </c>
      <c r="AE264" s="63" t="s">
        <v>152</v>
      </c>
      <c r="AF264" s="65">
        <v>273.0892561401036</v>
      </c>
      <c r="AG264"/>
      <c r="AH264" s="63" t="s">
        <v>152</v>
      </c>
      <c r="AI264" s="65">
        <v>6</v>
      </c>
    </row>
    <row r="265" spans="1:35" x14ac:dyDescent="0.25">
      <c r="A265" s="62" t="s">
        <v>783</v>
      </c>
      <c r="B265" s="41" t="s">
        <v>14</v>
      </c>
      <c r="C265" s="42" t="s">
        <v>11</v>
      </c>
      <c r="D265" s="42" t="s">
        <v>26</v>
      </c>
      <c r="E265" s="42">
        <v>0</v>
      </c>
      <c r="F265" s="42">
        <v>0</v>
      </c>
      <c r="G265" s="43">
        <v>0</v>
      </c>
      <c r="H265" s="43">
        <v>6000</v>
      </c>
      <c r="J265" s="25"/>
      <c r="K265" s="25"/>
      <c r="L265" s="27"/>
      <c r="M265" s="43">
        <v>6000</v>
      </c>
      <c r="N265" s="25"/>
      <c r="O265" s="2" t="b">
        <v>1</v>
      </c>
      <c r="P265" s="12">
        <f t="shared" si="9"/>
        <v>46197.760000000089</v>
      </c>
      <c r="Q265" s="47">
        <f t="shared" si="10"/>
        <v>391299.64000000065</v>
      </c>
      <c r="R265" s="20">
        <v>42145</v>
      </c>
      <c r="S265" s="25" t="s">
        <v>152</v>
      </c>
      <c r="T265" s="25">
        <v>4</v>
      </c>
      <c r="U265" s="25" t="s">
        <v>175</v>
      </c>
      <c r="V265" s="25"/>
      <c r="W265" s="23" t="s">
        <v>719</v>
      </c>
      <c r="X265" s="23">
        <v>125.46657884006147</v>
      </c>
      <c r="AE265" s="63" t="s">
        <v>155</v>
      </c>
      <c r="AF265" s="65">
        <v>11.980689946791641</v>
      </c>
      <c r="AG265"/>
      <c r="AH265" s="63" t="s">
        <v>155</v>
      </c>
      <c r="AI265" s="65">
        <v>3</v>
      </c>
    </row>
    <row r="266" spans="1:35" x14ac:dyDescent="0.25">
      <c r="A266" s="62" t="s">
        <v>783</v>
      </c>
      <c r="B266" s="41" t="s">
        <v>14</v>
      </c>
      <c r="C266" s="42" t="s">
        <v>18</v>
      </c>
      <c r="D266" s="42" t="s">
        <v>400</v>
      </c>
      <c r="E266" s="42">
        <v>0</v>
      </c>
      <c r="F266" s="42">
        <v>0</v>
      </c>
      <c r="G266" s="43">
        <v>0</v>
      </c>
      <c r="H266" s="43">
        <v>3790</v>
      </c>
      <c r="J266" s="25"/>
      <c r="K266" s="25"/>
      <c r="L266" s="27"/>
      <c r="M266" s="43">
        <v>3790</v>
      </c>
      <c r="N266" s="25"/>
      <c r="O266" s="2" t="b">
        <v>1</v>
      </c>
      <c r="P266" s="12">
        <f t="shared" ref="P266:P329" si="11">P265+J266-K266</f>
        <v>46197.760000000089</v>
      </c>
      <c r="Q266" s="47">
        <f t="shared" si="10"/>
        <v>387509.64000000065</v>
      </c>
      <c r="R266" s="20">
        <v>42145</v>
      </c>
      <c r="S266" s="25" t="s">
        <v>149</v>
      </c>
      <c r="T266" s="25">
        <v>5</v>
      </c>
      <c r="U266" s="25" t="s">
        <v>585</v>
      </c>
      <c r="V266" s="25"/>
      <c r="W266" s="23" t="s">
        <v>719</v>
      </c>
      <c r="X266" s="23">
        <v>79.253055633972167</v>
      </c>
      <c r="AE266" s="60" t="s">
        <v>744</v>
      </c>
      <c r="AF266" s="65">
        <v>939910.45757948025</v>
      </c>
      <c r="AG266"/>
      <c r="AH266" s="52" t="s">
        <v>744</v>
      </c>
      <c r="AI266" s="65">
        <v>1238</v>
      </c>
    </row>
    <row r="267" spans="1:35" x14ac:dyDescent="0.25">
      <c r="A267" s="62" t="s">
        <v>783</v>
      </c>
      <c r="B267" s="41" t="s">
        <v>14</v>
      </c>
      <c r="C267" s="42" t="s">
        <v>16</v>
      </c>
      <c r="D267" s="42" t="s">
        <v>391</v>
      </c>
      <c r="E267" s="42">
        <v>0</v>
      </c>
      <c r="F267" s="42">
        <v>0</v>
      </c>
      <c r="G267" s="43">
        <v>0</v>
      </c>
      <c r="H267" s="43">
        <v>12205</v>
      </c>
      <c r="J267" s="25"/>
      <c r="K267" s="25"/>
      <c r="L267" s="27"/>
      <c r="M267" s="43">
        <v>12205</v>
      </c>
      <c r="N267" s="25"/>
      <c r="O267" s="2" t="b">
        <v>1</v>
      </c>
      <c r="P267" s="12">
        <f t="shared" si="11"/>
        <v>46197.760000000089</v>
      </c>
      <c r="Q267" s="47">
        <f t="shared" ref="Q267:Q330" si="12">Q266+L267-M267</f>
        <v>375304.64000000065</v>
      </c>
      <c r="R267" s="20">
        <v>42145</v>
      </c>
      <c r="S267" s="25" t="s">
        <v>153</v>
      </c>
      <c r="T267" s="25">
        <v>5</v>
      </c>
      <c r="U267" s="25" t="s">
        <v>577</v>
      </c>
      <c r="V267" s="25"/>
      <c r="W267" s="23" t="s">
        <v>719</v>
      </c>
      <c r="X267" s="23">
        <v>255.21993245715839</v>
      </c>
      <c r="AE267"/>
      <c r="AG267"/>
      <c r="AH267"/>
    </row>
    <row r="268" spans="1:35" x14ac:dyDescent="0.25">
      <c r="A268" s="62" t="s">
        <v>783</v>
      </c>
      <c r="B268" s="41" t="s">
        <v>14</v>
      </c>
      <c r="C268" s="32" t="s">
        <v>730</v>
      </c>
      <c r="D268" s="42" t="s">
        <v>405</v>
      </c>
      <c r="E268" s="42">
        <v>0</v>
      </c>
      <c r="F268" s="42">
        <v>0</v>
      </c>
      <c r="G268" s="43">
        <v>0</v>
      </c>
      <c r="H268" s="43">
        <v>1350</v>
      </c>
      <c r="J268" s="25"/>
      <c r="K268" s="25"/>
      <c r="L268" s="27"/>
      <c r="M268" s="43">
        <v>1350</v>
      </c>
      <c r="N268" s="25"/>
      <c r="O268" s="2" t="b">
        <v>1</v>
      </c>
      <c r="P268" s="12">
        <f t="shared" si="11"/>
        <v>46197.760000000089</v>
      </c>
      <c r="Q268" s="47">
        <f t="shared" si="12"/>
        <v>373954.64000000065</v>
      </c>
      <c r="R268" s="20">
        <v>42145</v>
      </c>
      <c r="S268" s="25" t="s">
        <v>166</v>
      </c>
      <c r="T268" s="25">
        <v>2</v>
      </c>
      <c r="U268" s="25" t="s">
        <v>586</v>
      </c>
      <c r="V268" s="25"/>
      <c r="W268" s="23" t="s">
        <v>719</v>
      </c>
      <c r="X268" s="23">
        <v>28.229980239013834</v>
      </c>
      <c r="AE268"/>
      <c r="AH268"/>
    </row>
    <row r="269" spans="1:35" x14ac:dyDescent="0.25">
      <c r="A269" s="62" t="s">
        <v>783</v>
      </c>
      <c r="B269" s="41" t="s">
        <v>14</v>
      </c>
      <c r="C269" s="42" t="s">
        <v>16</v>
      </c>
      <c r="D269" s="42" t="s">
        <v>23</v>
      </c>
      <c r="E269" s="42">
        <v>0</v>
      </c>
      <c r="F269" s="42">
        <v>0</v>
      </c>
      <c r="G269" s="43">
        <v>0</v>
      </c>
      <c r="H269" s="43">
        <v>525</v>
      </c>
      <c r="J269" s="25"/>
      <c r="K269" s="25"/>
      <c r="L269" s="27"/>
      <c r="M269" s="43">
        <v>525</v>
      </c>
      <c r="N269" s="25"/>
      <c r="O269" s="2" t="b">
        <v>1</v>
      </c>
      <c r="P269" s="12">
        <f t="shared" si="11"/>
        <v>46197.760000000089</v>
      </c>
      <c r="Q269" s="47">
        <f t="shared" si="12"/>
        <v>373429.64000000065</v>
      </c>
      <c r="R269" s="20">
        <v>42145</v>
      </c>
      <c r="S269" s="25" t="s">
        <v>155</v>
      </c>
      <c r="T269" s="25">
        <v>3</v>
      </c>
      <c r="U269" s="25" t="s">
        <v>587</v>
      </c>
      <c r="V269" s="25"/>
      <c r="W269" s="23" t="s">
        <v>719</v>
      </c>
      <c r="X269" s="23">
        <v>10.978325648505379</v>
      </c>
      <c r="AE269"/>
      <c r="AH269"/>
    </row>
    <row r="270" spans="1:35" x14ac:dyDescent="0.25">
      <c r="A270" s="62" t="s">
        <v>783</v>
      </c>
      <c r="B270" s="41" t="s">
        <v>14</v>
      </c>
      <c r="C270" s="32" t="s">
        <v>730</v>
      </c>
      <c r="D270" s="42" t="s">
        <v>406</v>
      </c>
      <c r="E270" s="42">
        <v>0</v>
      </c>
      <c r="F270" s="42">
        <v>0</v>
      </c>
      <c r="G270" s="43">
        <v>0</v>
      </c>
      <c r="H270" s="43">
        <v>1500</v>
      </c>
      <c r="J270" s="25"/>
      <c r="K270" s="25"/>
      <c r="L270" s="25"/>
      <c r="M270" s="43">
        <v>1500</v>
      </c>
      <c r="N270" s="25"/>
      <c r="O270" s="2" t="b">
        <v>1</v>
      </c>
      <c r="P270" s="12">
        <f t="shared" si="11"/>
        <v>46197.760000000089</v>
      </c>
      <c r="Q270" s="47">
        <f t="shared" si="12"/>
        <v>371929.64000000065</v>
      </c>
      <c r="R270" s="20">
        <v>42145</v>
      </c>
      <c r="S270" s="25" t="s">
        <v>166</v>
      </c>
      <c r="T270" s="25">
        <v>3</v>
      </c>
      <c r="U270" s="25" t="s">
        <v>588</v>
      </c>
      <c r="V270" s="25"/>
      <c r="W270" s="23" t="s">
        <v>719</v>
      </c>
      <c r="X270" s="23">
        <v>31.366644710015368</v>
      </c>
      <c r="AE270"/>
      <c r="AH270"/>
    </row>
    <row r="271" spans="1:35" x14ac:dyDescent="0.25">
      <c r="A271" s="62" t="s">
        <v>783</v>
      </c>
      <c r="B271" s="41" t="s">
        <v>10</v>
      </c>
      <c r="C271" s="42" t="s">
        <v>123</v>
      </c>
      <c r="D271" s="42" t="s">
        <v>407</v>
      </c>
      <c r="E271" s="42">
        <v>0</v>
      </c>
      <c r="F271" s="42">
        <v>0</v>
      </c>
      <c r="G271" s="43">
        <v>0</v>
      </c>
      <c r="H271" s="43">
        <v>186</v>
      </c>
      <c r="J271" s="25"/>
      <c r="K271" s="43">
        <v>186</v>
      </c>
      <c r="L271" s="25"/>
      <c r="M271" s="25"/>
      <c r="N271" s="25"/>
      <c r="O271" s="2" t="b">
        <v>1</v>
      </c>
      <c r="P271" s="12">
        <f t="shared" si="11"/>
        <v>46011.760000000089</v>
      </c>
      <c r="Q271" s="47">
        <f t="shared" si="12"/>
        <v>371929.64000000065</v>
      </c>
      <c r="R271" s="20">
        <v>42150</v>
      </c>
      <c r="S271" s="25" t="s">
        <v>289</v>
      </c>
      <c r="T271" s="25">
        <v>2</v>
      </c>
      <c r="U271" s="25" t="s">
        <v>584</v>
      </c>
      <c r="V271" s="25"/>
      <c r="W271" s="23" t="s">
        <v>719</v>
      </c>
      <c r="X271" s="23">
        <v>186</v>
      </c>
      <c r="AE271"/>
      <c r="AH271"/>
    </row>
    <row r="272" spans="1:35" x14ac:dyDescent="0.25">
      <c r="A272" s="62" t="s">
        <v>783</v>
      </c>
      <c r="B272" s="41" t="s">
        <v>10</v>
      </c>
      <c r="C272" s="42" t="s">
        <v>123</v>
      </c>
      <c r="D272" s="42" t="s">
        <v>402</v>
      </c>
      <c r="E272" s="42">
        <v>0</v>
      </c>
      <c r="F272" s="42">
        <v>0</v>
      </c>
      <c r="G272" s="43">
        <v>0</v>
      </c>
      <c r="H272" s="43">
        <v>114</v>
      </c>
      <c r="J272" s="25"/>
      <c r="K272" s="43">
        <v>114</v>
      </c>
      <c r="L272" s="25"/>
      <c r="M272" s="25"/>
      <c r="N272" s="25"/>
      <c r="O272" s="2" t="b">
        <v>1</v>
      </c>
      <c r="P272" s="12">
        <f t="shared" si="11"/>
        <v>45897.760000000089</v>
      </c>
      <c r="Q272" s="47">
        <f t="shared" si="12"/>
        <v>371929.64000000065</v>
      </c>
      <c r="R272" s="20">
        <v>42150</v>
      </c>
      <c r="S272" s="25" t="s">
        <v>289</v>
      </c>
      <c r="T272" s="25">
        <v>2</v>
      </c>
      <c r="U272" s="25" t="s">
        <v>589</v>
      </c>
      <c r="V272" s="25"/>
      <c r="W272" s="23" t="s">
        <v>719</v>
      </c>
      <c r="X272" s="23">
        <v>114</v>
      </c>
      <c r="AE272"/>
      <c r="AH272"/>
    </row>
    <row r="273" spans="1:34" x14ac:dyDescent="0.25">
      <c r="A273" s="62" t="s">
        <v>783</v>
      </c>
      <c r="B273" s="41" t="s">
        <v>10</v>
      </c>
      <c r="C273" s="42" t="s">
        <v>11</v>
      </c>
      <c r="D273" s="42" t="s">
        <v>408</v>
      </c>
      <c r="E273" s="42">
        <v>0</v>
      </c>
      <c r="F273" s="42">
        <v>0</v>
      </c>
      <c r="G273" s="43">
        <v>0</v>
      </c>
      <c r="H273" s="43">
        <v>223</v>
      </c>
      <c r="J273" s="25"/>
      <c r="K273" s="43">
        <v>223</v>
      </c>
      <c r="L273" s="25"/>
      <c r="M273" s="25"/>
      <c r="N273" s="25"/>
      <c r="O273" s="2" t="b">
        <v>1</v>
      </c>
      <c r="P273" s="12">
        <f t="shared" si="11"/>
        <v>45674.760000000089</v>
      </c>
      <c r="Q273" s="47">
        <f t="shared" si="12"/>
        <v>371929.64000000065</v>
      </c>
      <c r="R273" s="20">
        <v>42150</v>
      </c>
      <c r="S273" s="25" t="s">
        <v>151</v>
      </c>
      <c r="T273" s="25">
        <v>3</v>
      </c>
      <c r="U273" s="25" t="s">
        <v>179</v>
      </c>
      <c r="V273" s="25"/>
      <c r="W273" s="23" t="s">
        <v>719</v>
      </c>
      <c r="X273" s="23">
        <v>223</v>
      </c>
      <c r="AE273"/>
      <c r="AH273"/>
    </row>
    <row r="274" spans="1:34" x14ac:dyDescent="0.25">
      <c r="A274" s="62" t="s">
        <v>783</v>
      </c>
      <c r="B274" s="41" t="s">
        <v>10</v>
      </c>
      <c r="C274" s="42" t="s">
        <v>123</v>
      </c>
      <c r="D274" s="42" t="s">
        <v>409</v>
      </c>
      <c r="E274" s="42">
        <v>0</v>
      </c>
      <c r="F274" s="42">
        <v>0</v>
      </c>
      <c r="G274" s="43">
        <v>0</v>
      </c>
      <c r="H274" s="43">
        <v>320</v>
      </c>
      <c r="J274" s="25"/>
      <c r="K274" s="43">
        <v>320</v>
      </c>
      <c r="L274" s="25"/>
      <c r="M274" s="25"/>
      <c r="N274" s="25"/>
      <c r="O274" s="2" t="b">
        <v>1</v>
      </c>
      <c r="P274" s="12">
        <f t="shared" si="11"/>
        <v>45354.760000000089</v>
      </c>
      <c r="Q274" s="47">
        <f t="shared" si="12"/>
        <v>371929.64000000065</v>
      </c>
      <c r="R274" s="20">
        <v>42150</v>
      </c>
      <c r="S274" s="25" t="s">
        <v>289</v>
      </c>
      <c r="T274" s="25">
        <v>3</v>
      </c>
      <c r="U274" s="25" t="s">
        <v>590</v>
      </c>
      <c r="V274" s="25"/>
      <c r="W274" s="23" t="s">
        <v>719</v>
      </c>
      <c r="X274" s="23">
        <v>320</v>
      </c>
      <c r="AE274"/>
      <c r="AH274"/>
    </row>
    <row r="275" spans="1:34" x14ac:dyDescent="0.25">
      <c r="A275" s="62" t="s">
        <v>783</v>
      </c>
      <c r="B275" s="41" t="s">
        <v>14</v>
      </c>
      <c r="C275" s="42" t="s">
        <v>11</v>
      </c>
      <c r="D275" s="42" t="s">
        <v>410</v>
      </c>
      <c r="E275" s="42">
        <v>0</v>
      </c>
      <c r="F275" s="42">
        <v>0</v>
      </c>
      <c r="G275" s="43">
        <v>0</v>
      </c>
      <c r="H275" s="43">
        <v>1750</v>
      </c>
      <c r="J275" s="25"/>
      <c r="K275" s="25"/>
      <c r="L275" s="25"/>
      <c r="M275" s="43">
        <v>1750</v>
      </c>
      <c r="N275" s="25"/>
      <c r="O275" s="2" t="b">
        <v>1</v>
      </c>
      <c r="P275" s="12">
        <f t="shared" si="11"/>
        <v>45354.760000000089</v>
      </c>
      <c r="Q275" s="47">
        <f t="shared" si="12"/>
        <v>370179.64000000065</v>
      </c>
      <c r="R275" s="20">
        <v>42150</v>
      </c>
      <c r="S275" s="25" t="s">
        <v>151</v>
      </c>
      <c r="T275" s="25">
        <v>4</v>
      </c>
      <c r="U275" s="25" t="s">
        <v>186</v>
      </c>
      <c r="V275" s="25"/>
      <c r="W275" s="23" t="s">
        <v>719</v>
      </c>
      <c r="X275" s="23">
        <v>36.594418828351266</v>
      </c>
      <c r="AE275"/>
      <c r="AH275"/>
    </row>
    <row r="276" spans="1:34" x14ac:dyDescent="0.25">
      <c r="A276" s="62" t="s">
        <v>783</v>
      </c>
      <c r="B276" s="41" t="s">
        <v>14</v>
      </c>
      <c r="C276" s="42" t="s">
        <v>11</v>
      </c>
      <c r="D276" s="42" t="s">
        <v>26</v>
      </c>
      <c r="E276" s="42">
        <v>0</v>
      </c>
      <c r="F276" s="42">
        <v>0</v>
      </c>
      <c r="G276" s="43">
        <v>0</v>
      </c>
      <c r="H276" s="43">
        <v>2000</v>
      </c>
      <c r="J276" s="25"/>
      <c r="K276" s="25"/>
      <c r="L276" s="25"/>
      <c r="M276" s="43">
        <v>2000</v>
      </c>
      <c r="N276" s="25"/>
      <c r="O276" s="2" t="b">
        <v>1</v>
      </c>
      <c r="P276" s="12">
        <f t="shared" si="11"/>
        <v>45354.760000000089</v>
      </c>
      <c r="Q276" s="47">
        <f t="shared" si="12"/>
        <v>368179.64000000065</v>
      </c>
      <c r="R276" s="20">
        <v>42150</v>
      </c>
      <c r="S276" s="25" t="s">
        <v>152</v>
      </c>
      <c r="T276" s="25">
        <v>5</v>
      </c>
      <c r="U276" s="25" t="s">
        <v>175</v>
      </c>
      <c r="V276" s="25"/>
      <c r="W276" s="23" t="s">
        <v>719</v>
      </c>
      <c r="X276" s="23">
        <v>41.82219294668716</v>
      </c>
      <c r="AE276"/>
      <c r="AH276"/>
    </row>
    <row r="277" spans="1:34" x14ac:dyDescent="0.25">
      <c r="A277" s="62" t="s">
        <v>783</v>
      </c>
      <c r="B277" s="41" t="s">
        <v>14</v>
      </c>
      <c r="C277" s="42" t="s">
        <v>16</v>
      </c>
      <c r="D277" s="42" t="s">
        <v>23</v>
      </c>
      <c r="E277" s="42">
        <v>0</v>
      </c>
      <c r="F277" s="42">
        <v>0</v>
      </c>
      <c r="G277" s="43">
        <v>0</v>
      </c>
      <c r="H277" s="43">
        <v>300</v>
      </c>
      <c r="J277" s="25"/>
      <c r="K277" s="25"/>
      <c r="L277" s="25"/>
      <c r="M277" s="43">
        <v>300</v>
      </c>
      <c r="N277" s="25"/>
      <c r="O277" s="2" t="b">
        <v>1</v>
      </c>
      <c r="P277" s="12">
        <f t="shared" si="11"/>
        <v>45354.760000000089</v>
      </c>
      <c r="Q277" s="47">
        <f t="shared" si="12"/>
        <v>367879.64000000065</v>
      </c>
      <c r="R277" s="20">
        <v>42150</v>
      </c>
      <c r="S277" s="25" t="s">
        <v>155</v>
      </c>
      <c r="T277" s="25">
        <v>4</v>
      </c>
      <c r="U277" s="25" t="s">
        <v>288</v>
      </c>
      <c r="V277" s="25"/>
      <c r="W277" s="23" t="s">
        <v>719</v>
      </c>
      <c r="X277" s="23">
        <v>6.273328942003074</v>
      </c>
      <c r="AE277"/>
      <c r="AH277"/>
    </row>
    <row r="278" spans="1:34" x14ac:dyDescent="0.25">
      <c r="A278" s="62" t="s">
        <v>783</v>
      </c>
      <c r="B278" s="41" t="s">
        <v>14</v>
      </c>
      <c r="C278" s="42" t="s">
        <v>16</v>
      </c>
      <c r="D278" s="42" t="s">
        <v>391</v>
      </c>
      <c r="E278" s="42">
        <v>0</v>
      </c>
      <c r="F278" s="42">
        <v>0</v>
      </c>
      <c r="G278" s="43">
        <v>0</v>
      </c>
      <c r="H278" s="43">
        <v>19095</v>
      </c>
      <c r="J278" s="25"/>
      <c r="K278" s="25"/>
      <c r="L278" s="25"/>
      <c r="M278" s="43">
        <v>19095</v>
      </c>
      <c r="N278" s="25"/>
      <c r="O278" s="2" t="b">
        <v>1</v>
      </c>
      <c r="P278" s="12">
        <f t="shared" si="11"/>
        <v>45354.760000000089</v>
      </c>
      <c r="Q278" s="47">
        <f t="shared" si="12"/>
        <v>348784.64000000065</v>
      </c>
      <c r="R278" s="20">
        <v>42150</v>
      </c>
      <c r="S278" s="25" t="s">
        <v>153</v>
      </c>
      <c r="T278" s="25">
        <v>6</v>
      </c>
      <c r="U278" s="25" t="s">
        <v>196</v>
      </c>
      <c r="V278" s="25"/>
      <c r="W278" s="23" t="s">
        <v>719</v>
      </c>
      <c r="X278" s="23">
        <v>399.29738715849567</v>
      </c>
      <c r="AE278"/>
      <c r="AH278"/>
    </row>
    <row r="279" spans="1:34" x14ac:dyDescent="0.25">
      <c r="A279" s="62" t="s">
        <v>783</v>
      </c>
      <c r="B279" s="41" t="s">
        <v>14</v>
      </c>
      <c r="C279" s="42" t="s">
        <v>11</v>
      </c>
      <c r="D279" s="42" t="s">
        <v>411</v>
      </c>
      <c r="E279" s="42">
        <v>0</v>
      </c>
      <c r="F279" s="42">
        <v>0</v>
      </c>
      <c r="G279" s="43">
        <v>0</v>
      </c>
      <c r="H279" s="43">
        <v>2000</v>
      </c>
      <c r="J279" s="25"/>
      <c r="K279" s="25"/>
      <c r="L279" s="25"/>
      <c r="M279" s="43">
        <v>2000</v>
      </c>
      <c r="N279" s="25"/>
      <c r="O279" s="2" t="b">
        <v>1</v>
      </c>
      <c r="P279" s="12">
        <f t="shared" si="11"/>
        <v>45354.760000000089</v>
      </c>
      <c r="Q279" s="47">
        <f t="shared" si="12"/>
        <v>346784.64000000065</v>
      </c>
      <c r="R279" s="20">
        <v>42150</v>
      </c>
      <c r="S279" s="25" t="s">
        <v>152</v>
      </c>
      <c r="T279" s="25">
        <v>6</v>
      </c>
      <c r="U279" s="25" t="s">
        <v>591</v>
      </c>
      <c r="V279" s="25"/>
      <c r="W279" s="23" t="s">
        <v>719</v>
      </c>
      <c r="X279" s="23">
        <v>41.82219294668716</v>
      </c>
      <c r="AE279"/>
      <c r="AH279"/>
    </row>
    <row r="280" spans="1:34" ht="14.25" thickBot="1" x14ac:dyDescent="0.3">
      <c r="A280" s="62" t="s">
        <v>783</v>
      </c>
      <c r="B280" s="41" t="s">
        <v>14</v>
      </c>
      <c r="C280" s="42" t="s">
        <v>18</v>
      </c>
      <c r="D280" s="42" t="s">
        <v>412</v>
      </c>
      <c r="E280" s="42">
        <v>0</v>
      </c>
      <c r="F280" s="42">
        <v>0</v>
      </c>
      <c r="G280" s="43">
        <v>0</v>
      </c>
      <c r="H280" s="43">
        <v>1750</v>
      </c>
      <c r="J280" s="25"/>
      <c r="K280" s="25"/>
      <c r="L280" s="25"/>
      <c r="M280" s="43">
        <v>1750</v>
      </c>
      <c r="N280" s="25"/>
      <c r="O280" s="2" t="b">
        <v>1</v>
      </c>
      <c r="P280" s="12">
        <f t="shared" si="11"/>
        <v>45354.760000000089</v>
      </c>
      <c r="Q280" s="47">
        <f t="shared" si="12"/>
        <v>345034.64000000065</v>
      </c>
      <c r="R280" s="20">
        <v>42150</v>
      </c>
      <c r="S280" s="25" t="s">
        <v>161</v>
      </c>
      <c r="T280" s="25">
        <v>3</v>
      </c>
      <c r="U280" s="25" t="s">
        <v>592</v>
      </c>
      <c r="V280" s="25"/>
      <c r="W280" s="23" t="s">
        <v>719</v>
      </c>
      <c r="X280" s="23">
        <v>36.594418828351266</v>
      </c>
      <c r="AE280"/>
      <c r="AH280"/>
    </row>
    <row r="281" spans="1:34" ht="14.25" thickTop="1" x14ac:dyDescent="0.25">
      <c r="A281" s="62" t="s">
        <v>785</v>
      </c>
      <c r="B281" s="41" t="s">
        <v>8</v>
      </c>
      <c r="C281" s="42" t="s">
        <v>55</v>
      </c>
      <c r="D281" s="42" t="s">
        <v>413</v>
      </c>
      <c r="E281" s="42">
        <v>0</v>
      </c>
      <c r="F281" s="42">
        <v>0</v>
      </c>
      <c r="G281" s="43">
        <v>0</v>
      </c>
      <c r="H281" s="43">
        <v>5000</v>
      </c>
      <c r="J281" s="27"/>
      <c r="K281" s="43">
        <v>5000</v>
      </c>
      <c r="L281" s="25"/>
      <c r="M281" s="27"/>
      <c r="N281" s="25"/>
      <c r="O281" s="2" t="b">
        <v>1</v>
      </c>
      <c r="P281" s="12">
        <f t="shared" si="11"/>
        <v>40354.760000000089</v>
      </c>
      <c r="Q281" s="47">
        <f t="shared" si="12"/>
        <v>345034.64000000065</v>
      </c>
      <c r="R281" s="20">
        <v>42157</v>
      </c>
      <c r="S281" s="25" t="s">
        <v>168</v>
      </c>
      <c r="T281" s="25">
        <v>1</v>
      </c>
      <c r="U281" s="25" t="s">
        <v>184</v>
      </c>
      <c r="V281" s="25"/>
      <c r="W281" s="23" t="s">
        <v>719</v>
      </c>
      <c r="X281" s="23">
        <v>5000</v>
      </c>
      <c r="AC281" s="15" t="s">
        <v>168</v>
      </c>
      <c r="AE281"/>
      <c r="AH281"/>
    </row>
    <row r="282" spans="1:34" x14ac:dyDescent="0.25">
      <c r="A282" s="62" t="s">
        <v>785</v>
      </c>
      <c r="B282" s="41" t="s">
        <v>8</v>
      </c>
      <c r="C282" s="42" t="s">
        <v>29</v>
      </c>
      <c r="D282" s="42" t="s">
        <v>414</v>
      </c>
      <c r="E282" s="42">
        <v>0</v>
      </c>
      <c r="F282" s="42">
        <v>0</v>
      </c>
      <c r="G282" s="43">
        <v>0</v>
      </c>
      <c r="H282" s="43">
        <v>480</v>
      </c>
      <c r="J282" s="25"/>
      <c r="K282" s="43">
        <v>480</v>
      </c>
      <c r="L282" s="25"/>
      <c r="M282" s="27"/>
      <c r="N282" s="25"/>
      <c r="O282" s="2" t="b">
        <v>1</v>
      </c>
      <c r="P282" s="12">
        <f t="shared" si="11"/>
        <v>39874.760000000089</v>
      </c>
      <c r="Q282" s="47">
        <f t="shared" si="12"/>
        <v>345034.64000000065</v>
      </c>
      <c r="R282" s="20">
        <v>42157</v>
      </c>
      <c r="S282" s="25" t="s">
        <v>163</v>
      </c>
      <c r="T282" s="25">
        <v>1</v>
      </c>
      <c r="U282" s="25" t="s">
        <v>169</v>
      </c>
      <c r="V282" s="25"/>
      <c r="W282" s="23" t="s">
        <v>719</v>
      </c>
      <c r="X282" s="23">
        <v>480</v>
      </c>
      <c r="AC282" s="16" t="s">
        <v>171</v>
      </c>
      <c r="AE282"/>
      <c r="AH282"/>
    </row>
    <row r="283" spans="1:34" x14ac:dyDescent="0.25">
      <c r="A283" s="62" t="s">
        <v>785</v>
      </c>
      <c r="B283" s="41" t="s">
        <v>8</v>
      </c>
      <c r="C283" s="42" t="s">
        <v>9</v>
      </c>
      <c r="D283" s="42" t="s">
        <v>415</v>
      </c>
      <c r="E283" s="42">
        <v>0</v>
      </c>
      <c r="F283" s="42">
        <v>0</v>
      </c>
      <c r="G283" s="43">
        <v>0</v>
      </c>
      <c r="H283" s="43">
        <v>13000</v>
      </c>
      <c r="J283" s="25"/>
      <c r="K283" s="43">
        <v>13000</v>
      </c>
      <c r="L283" s="25"/>
      <c r="M283" s="27"/>
      <c r="N283" s="25"/>
      <c r="O283" s="2" t="b">
        <v>1</v>
      </c>
      <c r="P283" s="12">
        <f t="shared" si="11"/>
        <v>26874.760000000089</v>
      </c>
      <c r="Q283" s="47">
        <f t="shared" si="12"/>
        <v>345034.64000000065</v>
      </c>
      <c r="R283" s="20">
        <v>42157</v>
      </c>
      <c r="S283" s="25" t="s">
        <v>275</v>
      </c>
      <c r="T283" s="25">
        <v>1</v>
      </c>
      <c r="U283" s="25" t="s">
        <v>368</v>
      </c>
      <c r="V283" s="25"/>
      <c r="W283" s="23" t="s">
        <v>719</v>
      </c>
      <c r="X283" s="23">
        <v>13000</v>
      </c>
      <c r="AC283" s="16" t="s">
        <v>218</v>
      </c>
      <c r="AE283"/>
      <c r="AH283"/>
    </row>
    <row r="284" spans="1:34" x14ac:dyDescent="0.25">
      <c r="A284" s="62" t="s">
        <v>785</v>
      </c>
      <c r="B284" s="41" t="s">
        <v>10</v>
      </c>
      <c r="C284" s="42" t="s">
        <v>123</v>
      </c>
      <c r="D284" s="42" t="s">
        <v>416</v>
      </c>
      <c r="E284" s="42">
        <v>0</v>
      </c>
      <c r="F284" s="42">
        <v>0</v>
      </c>
      <c r="G284" s="43">
        <v>0</v>
      </c>
      <c r="H284" s="43">
        <v>387</v>
      </c>
      <c r="J284" s="25"/>
      <c r="K284" s="43">
        <v>387</v>
      </c>
      <c r="L284" s="25"/>
      <c r="M284" s="27"/>
      <c r="N284" s="25"/>
      <c r="O284" s="2" t="b">
        <v>1</v>
      </c>
      <c r="P284" s="12">
        <f t="shared" si="11"/>
        <v>26487.760000000089</v>
      </c>
      <c r="Q284" s="47">
        <f t="shared" si="12"/>
        <v>345034.64000000065</v>
      </c>
      <c r="R284" s="20">
        <v>42157</v>
      </c>
      <c r="S284" s="25" t="s">
        <v>289</v>
      </c>
      <c r="T284" s="25">
        <v>1</v>
      </c>
      <c r="U284" s="25" t="s">
        <v>593</v>
      </c>
      <c r="V284" s="25"/>
      <c r="W284" s="23" t="s">
        <v>719</v>
      </c>
      <c r="X284" s="23">
        <v>387</v>
      </c>
      <c r="AC284" s="16" t="s">
        <v>153</v>
      </c>
      <c r="AE284"/>
      <c r="AH284"/>
    </row>
    <row r="285" spans="1:34" x14ac:dyDescent="0.25">
      <c r="A285" s="62" t="s">
        <v>785</v>
      </c>
      <c r="B285" s="41" t="s">
        <v>10</v>
      </c>
      <c r="C285" s="42" t="s">
        <v>9</v>
      </c>
      <c r="D285" s="42" t="s">
        <v>417</v>
      </c>
      <c r="E285" s="42">
        <v>0</v>
      </c>
      <c r="F285" s="42">
        <v>0</v>
      </c>
      <c r="G285" s="43">
        <v>0</v>
      </c>
      <c r="H285" s="43">
        <v>320</v>
      </c>
      <c r="J285" s="25"/>
      <c r="K285" s="43">
        <v>320</v>
      </c>
      <c r="L285" s="25"/>
      <c r="M285" s="27"/>
      <c r="N285" s="25"/>
      <c r="O285" s="2" t="b">
        <v>1</v>
      </c>
      <c r="P285" s="12">
        <f t="shared" si="11"/>
        <v>26167.760000000089</v>
      </c>
      <c r="Q285" s="47">
        <f t="shared" si="12"/>
        <v>345034.64000000065</v>
      </c>
      <c r="R285" s="20">
        <v>42157</v>
      </c>
      <c r="S285" s="25" t="s">
        <v>275</v>
      </c>
      <c r="T285" s="25">
        <v>1</v>
      </c>
      <c r="U285" s="25" t="s">
        <v>594</v>
      </c>
      <c r="V285" s="25"/>
      <c r="W285" s="23" t="s">
        <v>719</v>
      </c>
      <c r="X285" s="23">
        <v>320</v>
      </c>
      <c r="AC285" s="16" t="s">
        <v>155</v>
      </c>
      <c r="AE285"/>
      <c r="AH285"/>
    </row>
    <row r="286" spans="1:34" x14ac:dyDescent="0.25">
      <c r="A286" s="62" t="s">
        <v>785</v>
      </c>
      <c r="B286" s="41" t="s">
        <v>13</v>
      </c>
      <c r="C286" s="42" t="s">
        <v>123</v>
      </c>
      <c r="D286" s="42" t="s">
        <v>418</v>
      </c>
      <c r="E286" s="42">
        <v>0</v>
      </c>
      <c r="F286" s="42">
        <v>0</v>
      </c>
      <c r="G286" s="43">
        <v>651300</v>
      </c>
      <c r="H286" s="43">
        <v>0</v>
      </c>
      <c r="J286" s="25"/>
      <c r="K286" s="25"/>
      <c r="L286" s="43">
        <v>651300</v>
      </c>
      <c r="M286" s="43">
        <v>0</v>
      </c>
      <c r="N286" s="25"/>
      <c r="O286" s="2" t="b">
        <v>1</v>
      </c>
      <c r="P286" s="12">
        <f t="shared" si="11"/>
        <v>26167.760000000089</v>
      </c>
      <c r="Q286" s="47">
        <f t="shared" si="12"/>
        <v>996334.6400000006</v>
      </c>
      <c r="R286" s="20">
        <v>42157</v>
      </c>
      <c r="S286" s="25" t="s">
        <v>346</v>
      </c>
      <c r="T286" s="25">
        <v>1</v>
      </c>
      <c r="U286" s="25" t="s">
        <v>368</v>
      </c>
      <c r="V286" s="25"/>
      <c r="W286" s="23">
        <v>13136.742741309237</v>
      </c>
      <c r="X286" s="23" t="s">
        <v>719</v>
      </c>
      <c r="AC286" s="16" t="s">
        <v>164</v>
      </c>
      <c r="AE286"/>
      <c r="AH286"/>
    </row>
    <row r="287" spans="1:34" x14ac:dyDescent="0.25">
      <c r="A287" s="62" t="s">
        <v>785</v>
      </c>
      <c r="B287" s="41" t="s">
        <v>13</v>
      </c>
      <c r="C287" s="42" t="s">
        <v>55</v>
      </c>
      <c r="D287" s="42" t="s">
        <v>419</v>
      </c>
      <c r="E287" s="42">
        <v>0</v>
      </c>
      <c r="F287" s="42">
        <v>0</v>
      </c>
      <c r="G287" s="43">
        <v>0</v>
      </c>
      <c r="H287" s="43">
        <v>358292.77</v>
      </c>
      <c r="J287" s="27"/>
      <c r="K287" s="27"/>
      <c r="L287" s="43">
        <v>0</v>
      </c>
      <c r="M287" s="43">
        <v>358292.77</v>
      </c>
      <c r="N287" s="25"/>
      <c r="O287" s="2" t="b">
        <v>1</v>
      </c>
      <c r="P287" s="12">
        <f t="shared" si="11"/>
        <v>26167.760000000089</v>
      </c>
      <c r="Q287" s="47">
        <f t="shared" si="12"/>
        <v>638041.87000000058</v>
      </c>
      <c r="R287" s="20">
        <v>42157</v>
      </c>
      <c r="S287" s="25" t="s">
        <v>171</v>
      </c>
      <c r="T287" s="25">
        <v>1</v>
      </c>
      <c r="U287" s="25" t="s">
        <v>572</v>
      </c>
      <c r="V287" s="25"/>
      <c r="W287" s="23" t="s">
        <v>719</v>
      </c>
      <c r="X287" s="23">
        <v>7226.7771312161531</v>
      </c>
      <c r="AC287" s="16" t="s">
        <v>156</v>
      </c>
      <c r="AE287"/>
      <c r="AH287"/>
    </row>
    <row r="288" spans="1:34" x14ac:dyDescent="0.25">
      <c r="A288" s="62" t="s">
        <v>785</v>
      </c>
      <c r="B288" s="41" t="s">
        <v>13</v>
      </c>
      <c r="C288" s="42" t="s">
        <v>725</v>
      </c>
      <c r="D288" s="42" t="s">
        <v>420</v>
      </c>
      <c r="E288" s="42">
        <v>0</v>
      </c>
      <c r="F288" s="42">
        <v>0</v>
      </c>
      <c r="G288" s="43">
        <v>0</v>
      </c>
      <c r="H288" s="43">
        <v>23000</v>
      </c>
      <c r="J288" s="27"/>
      <c r="K288" s="27"/>
      <c r="L288" s="43">
        <v>0</v>
      </c>
      <c r="M288" s="43">
        <v>23000</v>
      </c>
      <c r="N288" s="25"/>
      <c r="O288" s="2" t="b">
        <v>1</v>
      </c>
      <c r="P288" s="12">
        <f t="shared" si="11"/>
        <v>26167.760000000089</v>
      </c>
      <c r="Q288" s="47">
        <f t="shared" si="12"/>
        <v>615041.87000000058</v>
      </c>
      <c r="R288" s="20">
        <v>42157</v>
      </c>
      <c r="S288" s="25" t="s">
        <v>166</v>
      </c>
      <c r="T288" s="25">
        <v>1</v>
      </c>
      <c r="U288" s="25" t="s">
        <v>595</v>
      </c>
      <c r="V288" s="25"/>
      <c r="W288" s="23" t="s">
        <v>719</v>
      </c>
      <c r="X288" s="23">
        <v>463.9107677723207</v>
      </c>
      <c r="AC288" s="16" t="s">
        <v>219</v>
      </c>
      <c r="AE288"/>
      <c r="AH288"/>
    </row>
    <row r="289" spans="1:34" x14ac:dyDescent="0.25">
      <c r="A289" s="62" t="s">
        <v>785</v>
      </c>
      <c r="B289" s="41" t="s">
        <v>13</v>
      </c>
      <c r="C289" s="42" t="s">
        <v>731</v>
      </c>
      <c r="D289" s="42" t="s">
        <v>68</v>
      </c>
      <c r="E289" s="42">
        <v>0</v>
      </c>
      <c r="F289" s="42">
        <v>0</v>
      </c>
      <c r="G289" s="43">
        <v>0</v>
      </c>
      <c r="H289" s="43">
        <v>24660</v>
      </c>
      <c r="J289" s="25"/>
      <c r="K289" s="25"/>
      <c r="L289" s="43">
        <v>0</v>
      </c>
      <c r="M289" s="43">
        <v>24660</v>
      </c>
      <c r="N289" s="25"/>
      <c r="O289" s="2" t="b">
        <v>1</v>
      </c>
      <c r="P289" s="12">
        <f t="shared" si="11"/>
        <v>26167.760000000089</v>
      </c>
      <c r="Q289" s="47">
        <f t="shared" si="12"/>
        <v>590381.87000000058</v>
      </c>
      <c r="R289" s="20">
        <v>42157</v>
      </c>
      <c r="S289" s="25" t="s">
        <v>174</v>
      </c>
      <c r="T289" s="25">
        <v>1</v>
      </c>
      <c r="U289" s="25" t="s">
        <v>206</v>
      </c>
      <c r="V289" s="25"/>
      <c r="W289" s="23" t="s">
        <v>719</v>
      </c>
      <c r="X289" s="23">
        <v>497.39302318545339</v>
      </c>
      <c r="AC289" s="16" t="s">
        <v>356</v>
      </c>
      <c r="AE289"/>
      <c r="AH289"/>
    </row>
    <row r="290" spans="1:34" x14ac:dyDescent="0.25">
      <c r="A290" s="62" t="s">
        <v>785</v>
      </c>
      <c r="B290" s="41" t="s">
        <v>13</v>
      </c>
      <c r="C290" s="42" t="s">
        <v>732</v>
      </c>
      <c r="D290" s="42" t="s">
        <v>70</v>
      </c>
      <c r="E290" s="42">
        <v>0</v>
      </c>
      <c r="F290" s="42">
        <v>0</v>
      </c>
      <c r="G290" s="43">
        <v>0</v>
      </c>
      <c r="H290" s="43">
        <v>24660</v>
      </c>
      <c r="J290" s="25"/>
      <c r="K290" s="25"/>
      <c r="L290" s="43">
        <v>0</v>
      </c>
      <c r="M290" s="43">
        <v>24660</v>
      </c>
      <c r="N290" s="25"/>
      <c r="O290" s="2" t="b">
        <v>1</v>
      </c>
      <c r="P290" s="12">
        <f t="shared" si="11"/>
        <v>26167.760000000089</v>
      </c>
      <c r="Q290" s="47">
        <f t="shared" si="12"/>
        <v>565721.87000000058</v>
      </c>
      <c r="R290" s="20">
        <v>42157</v>
      </c>
      <c r="S290" s="25" t="s">
        <v>174</v>
      </c>
      <c r="T290" s="25">
        <v>1</v>
      </c>
      <c r="U290" s="25" t="s">
        <v>206</v>
      </c>
      <c r="V290" s="25"/>
      <c r="W290" s="23" t="s">
        <v>719</v>
      </c>
      <c r="X290" s="23">
        <v>497.39302318545339</v>
      </c>
      <c r="AC290" s="16" t="s">
        <v>161</v>
      </c>
      <c r="AE290"/>
      <c r="AH290"/>
    </row>
    <row r="291" spans="1:34" x14ac:dyDescent="0.25">
      <c r="A291" s="62" t="s">
        <v>785</v>
      </c>
      <c r="B291" s="41" t="s">
        <v>13</v>
      </c>
      <c r="C291" s="42" t="s">
        <v>29</v>
      </c>
      <c r="D291" s="42" t="s">
        <v>58</v>
      </c>
      <c r="E291" s="42">
        <v>0</v>
      </c>
      <c r="F291" s="42">
        <v>0</v>
      </c>
      <c r="G291" s="43">
        <v>0</v>
      </c>
      <c r="H291" s="43">
        <v>693.2</v>
      </c>
      <c r="J291" s="25"/>
      <c r="K291" s="25"/>
      <c r="L291" s="43">
        <v>0</v>
      </c>
      <c r="M291" s="43">
        <v>693.2</v>
      </c>
      <c r="N291" s="25"/>
      <c r="O291" s="2" t="b">
        <v>1</v>
      </c>
      <c r="P291" s="12">
        <f t="shared" si="11"/>
        <v>26167.760000000089</v>
      </c>
      <c r="Q291" s="47">
        <f t="shared" si="12"/>
        <v>565028.67000000062</v>
      </c>
      <c r="R291" s="20">
        <v>42157</v>
      </c>
      <c r="S291" s="25" t="s">
        <v>159</v>
      </c>
      <c r="T291" s="25">
        <v>1</v>
      </c>
      <c r="U291" s="25" t="s">
        <v>368</v>
      </c>
      <c r="V291" s="25"/>
      <c r="W291" s="23" t="s">
        <v>719</v>
      </c>
      <c r="X291" s="23">
        <v>13.981867139990118</v>
      </c>
      <c r="AC291" s="16" t="s">
        <v>167</v>
      </c>
      <c r="AE291"/>
      <c r="AH291"/>
    </row>
    <row r="292" spans="1:34" x14ac:dyDescent="0.25">
      <c r="A292" s="62" t="s">
        <v>785</v>
      </c>
      <c r="B292" s="41" t="s">
        <v>13</v>
      </c>
      <c r="C292" s="42" t="s">
        <v>66</v>
      </c>
      <c r="D292" s="42" t="s">
        <v>67</v>
      </c>
      <c r="E292" s="42">
        <v>0</v>
      </c>
      <c r="F292" s="42">
        <v>0</v>
      </c>
      <c r="G292" s="43">
        <v>0</v>
      </c>
      <c r="H292" s="43">
        <v>39556.160000000003</v>
      </c>
      <c r="J292" s="25"/>
      <c r="K292" s="25"/>
      <c r="L292" s="43">
        <v>0</v>
      </c>
      <c r="M292" s="43">
        <v>39556.160000000003</v>
      </c>
      <c r="N292" s="25"/>
      <c r="O292" s="2" t="b">
        <v>1</v>
      </c>
      <c r="P292" s="12">
        <f t="shared" si="11"/>
        <v>26167.760000000089</v>
      </c>
      <c r="Q292" s="47">
        <f t="shared" si="12"/>
        <v>525472.51000000059</v>
      </c>
      <c r="R292" s="20">
        <v>42157</v>
      </c>
      <c r="S292" s="25" t="s">
        <v>173</v>
      </c>
      <c r="T292" s="25">
        <v>1</v>
      </c>
      <c r="U292" s="25" t="s">
        <v>205</v>
      </c>
      <c r="V292" s="25"/>
      <c r="W292" s="23" t="s">
        <v>719</v>
      </c>
      <c r="X292" s="23">
        <v>797.84906764020707</v>
      </c>
      <c r="AC292" s="16" t="s">
        <v>220</v>
      </c>
      <c r="AE292"/>
      <c r="AH292"/>
    </row>
    <row r="293" spans="1:34" x14ac:dyDescent="0.25">
      <c r="A293" s="62" t="s">
        <v>785</v>
      </c>
      <c r="B293" s="41" t="s">
        <v>13</v>
      </c>
      <c r="C293" s="42" t="s">
        <v>29</v>
      </c>
      <c r="D293" s="42" t="s">
        <v>58</v>
      </c>
      <c r="E293" s="42">
        <v>0</v>
      </c>
      <c r="F293" s="42">
        <v>0</v>
      </c>
      <c r="G293" s="43">
        <v>0</v>
      </c>
      <c r="H293" s="43">
        <v>693.2</v>
      </c>
      <c r="J293" s="25"/>
      <c r="K293" s="25"/>
      <c r="L293" s="43">
        <v>0</v>
      </c>
      <c r="M293" s="43">
        <v>693.2</v>
      </c>
      <c r="N293" s="25"/>
      <c r="O293" s="2" t="b">
        <v>1</v>
      </c>
      <c r="P293" s="12">
        <f t="shared" si="11"/>
        <v>26167.760000000089</v>
      </c>
      <c r="Q293" s="47">
        <f t="shared" si="12"/>
        <v>524779.31000000064</v>
      </c>
      <c r="R293" s="20">
        <v>42157</v>
      </c>
      <c r="S293" s="25" t="s">
        <v>159</v>
      </c>
      <c r="T293" s="25">
        <v>2</v>
      </c>
      <c r="U293" s="25" t="s">
        <v>368</v>
      </c>
      <c r="V293" s="25"/>
      <c r="W293" s="23" t="s">
        <v>719</v>
      </c>
      <c r="X293" s="23">
        <v>13.981867139990118</v>
      </c>
      <c r="AC293" s="16" t="s">
        <v>162</v>
      </c>
      <c r="AE293"/>
      <c r="AH293"/>
    </row>
    <row r="294" spans="1:34" x14ac:dyDescent="0.25">
      <c r="A294" s="62" t="s">
        <v>785</v>
      </c>
      <c r="B294" s="41" t="s">
        <v>14</v>
      </c>
      <c r="C294" s="42" t="s">
        <v>735</v>
      </c>
      <c r="D294" s="42" t="s">
        <v>417</v>
      </c>
      <c r="E294" s="42">
        <v>0</v>
      </c>
      <c r="F294" s="42">
        <v>0</v>
      </c>
      <c r="G294" s="43">
        <v>15360</v>
      </c>
      <c r="H294" s="43">
        <v>0</v>
      </c>
      <c r="J294" s="25"/>
      <c r="K294" s="25"/>
      <c r="L294" s="43">
        <v>15360</v>
      </c>
      <c r="M294" s="43">
        <v>0</v>
      </c>
      <c r="N294" s="25"/>
      <c r="O294" s="2" t="b">
        <v>1</v>
      </c>
      <c r="P294" s="12">
        <f t="shared" si="11"/>
        <v>26167.760000000089</v>
      </c>
      <c r="Q294" s="47">
        <f t="shared" si="12"/>
        <v>540139.31000000064</v>
      </c>
      <c r="R294" s="20">
        <v>42157</v>
      </c>
      <c r="S294" s="25" t="s">
        <v>346</v>
      </c>
      <c r="T294" s="25">
        <v>1</v>
      </c>
      <c r="U294" s="25" t="s">
        <v>580</v>
      </c>
      <c r="V294" s="25"/>
      <c r="W294" s="23">
        <v>309.81171273838459</v>
      </c>
      <c r="X294" s="23" t="s">
        <v>719</v>
      </c>
      <c r="AC294" s="16" t="s">
        <v>149</v>
      </c>
      <c r="AE294"/>
      <c r="AH294"/>
    </row>
    <row r="295" spans="1:34" x14ac:dyDescent="0.25">
      <c r="A295" s="62" t="s">
        <v>785</v>
      </c>
      <c r="B295" s="41" t="s">
        <v>14</v>
      </c>
      <c r="C295" s="42" t="s">
        <v>20</v>
      </c>
      <c r="D295" s="42" t="s">
        <v>421</v>
      </c>
      <c r="E295" s="42">
        <v>0</v>
      </c>
      <c r="F295" s="42">
        <v>0</v>
      </c>
      <c r="G295" s="43">
        <v>0</v>
      </c>
      <c r="H295" s="43">
        <v>5150</v>
      </c>
      <c r="J295" s="25"/>
      <c r="K295" s="25"/>
      <c r="L295" s="43">
        <v>0</v>
      </c>
      <c r="M295" s="43">
        <v>5150</v>
      </c>
      <c r="N295" s="25"/>
      <c r="O295" s="2" t="b">
        <v>1</v>
      </c>
      <c r="P295" s="12">
        <f t="shared" si="11"/>
        <v>26167.760000000089</v>
      </c>
      <c r="Q295" s="47">
        <f t="shared" si="12"/>
        <v>534989.31000000064</v>
      </c>
      <c r="R295" s="20">
        <v>42157</v>
      </c>
      <c r="S295" s="25" t="s">
        <v>282</v>
      </c>
      <c r="T295" s="25">
        <v>1</v>
      </c>
      <c r="U295" s="25" t="s">
        <v>215</v>
      </c>
      <c r="V295" s="25"/>
      <c r="W295" s="23" t="s">
        <v>719</v>
      </c>
      <c r="X295" s="23">
        <v>103.87567191423702</v>
      </c>
      <c r="AC295" s="16" t="s">
        <v>221</v>
      </c>
      <c r="AE295"/>
      <c r="AH295"/>
    </row>
    <row r="296" spans="1:34" x14ac:dyDescent="0.25">
      <c r="A296" s="62" t="s">
        <v>785</v>
      </c>
      <c r="B296" s="41" t="s">
        <v>14</v>
      </c>
      <c r="C296" s="42" t="s">
        <v>11</v>
      </c>
      <c r="D296" s="42" t="s">
        <v>313</v>
      </c>
      <c r="E296" s="42">
        <v>0</v>
      </c>
      <c r="F296" s="42">
        <v>0</v>
      </c>
      <c r="G296" s="43">
        <v>0</v>
      </c>
      <c r="H296" s="43">
        <v>7900</v>
      </c>
      <c r="J296" s="25"/>
      <c r="K296" s="25"/>
      <c r="L296" s="43">
        <v>0</v>
      </c>
      <c r="M296" s="43">
        <v>7900</v>
      </c>
      <c r="N296" s="25"/>
      <c r="O296" s="2" t="b">
        <v>1</v>
      </c>
      <c r="P296" s="12">
        <f t="shared" si="11"/>
        <v>26167.760000000089</v>
      </c>
      <c r="Q296" s="47">
        <f t="shared" si="12"/>
        <v>527089.31000000064</v>
      </c>
      <c r="R296" s="20">
        <v>42157</v>
      </c>
      <c r="S296" s="25" t="s">
        <v>152</v>
      </c>
      <c r="T296" s="25">
        <v>1</v>
      </c>
      <c r="U296" s="25" t="s">
        <v>175</v>
      </c>
      <c r="V296" s="25"/>
      <c r="W296" s="23" t="s">
        <v>719</v>
      </c>
      <c r="X296" s="23">
        <v>159.34326371310146</v>
      </c>
      <c r="AC296" s="16" t="s">
        <v>159</v>
      </c>
      <c r="AE296"/>
      <c r="AH296"/>
    </row>
    <row r="297" spans="1:34" x14ac:dyDescent="0.25">
      <c r="A297" s="62" t="s">
        <v>785</v>
      </c>
      <c r="B297" s="41" t="s">
        <v>14</v>
      </c>
      <c r="C297" s="42" t="s">
        <v>18</v>
      </c>
      <c r="D297" s="42" t="s">
        <v>54</v>
      </c>
      <c r="E297" s="42">
        <v>0</v>
      </c>
      <c r="F297" s="42">
        <v>0</v>
      </c>
      <c r="G297" s="43">
        <v>0</v>
      </c>
      <c r="H297" s="43">
        <v>3750</v>
      </c>
      <c r="J297" s="25"/>
      <c r="K297" s="25"/>
      <c r="L297" s="43">
        <v>0</v>
      </c>
      <c r="M297" s="43">
        <v>3750</v>
      </c>
      <c r="N297" s="25"/>
      <c r="O297" s="2" t="b">
        <v>1</v>
      </c>
      <c r="P297" s="12">
        <f t="shared" si="11"/>
        <v>26167.760000000089</v>
      </c>
      <c r="Q297" s="47">
        <f t="shared" si="12"/>
        <v>523339.31000000064</v>
      </c>
      <c r="R297" s="20">
        <v>42157</v>
      </c>
      <c r="S297" s="25" t="s">
        <v>167</v>
      </c>
      <c r="T297" s="25">
        <v>1</v>
      </c>
      <c r="U297" s="25" t="s">
        <v>596</v>
      </c>
      <c r="V297" s="25"/>
      <c r="W297" s="23" t="s">
        <v>719</v>
      </c>
      <c r="X297" s="23">
        <v>75.63762518026968</v>
      </c>
      <c r="AC297" s="16" t="s">
        <v>163</v>
      </c>
      <c r="AE297"/>
      <c r="AH297"/>
    </row>
    <row r="298" spans="1:34" x14ac:dyDescent="0.25">
      <c r="A298" s="62" t="s">
        <v>785</v>
      </c>
      <c r="B298" s="41" t="s">
        <v>14</v>
      </c>
      <c r="C298" s="42" t="s">
        <v>16</v>
      </c>
      <c r="D298" s="42" t="s">
        <v>391</v>
      </c>
      <c r="E298" s="42">
        <v>0</v>
      </c>
      <c r="F298" s="42">
        <v>0</v>
      </c>
      <c r="G298" s="43">
        <v>0</v>
      </c>
      <c r="H298" s="43">
        <v>22265</v>
      </c>
      <c r="J298" s="25"/>
      <c r="K298" s="25"/>
      <c r="L298" s="43">
        <v>0</v>
      </c>
      <c r="M298" s="43">
        <v>22265</v>
      </c>
      <c r="N298" s="25"/>
      <c r="O298" s="2" t="b">
        <v>1</v>
      </c>
      <c r="P298" s="12">
        <f t="shared" si="11"/>
        <v>26167.760000000089</v>
      </c>
      <c r="Q298" s="47">
        <f t="shared" si="12"/>
        <v>501074.31000000064</v>
      </c>
      <c r="R298" s="20">
        <v>42157</v>
      </c>
      <c r="S298" s="25" t="s">
        <v>153</v>
      </c>
      <c r="T298" s="25">
        <v>1</v>
      </c>
      <c r="U298" s="25" t="s">
        <v>196</v>
      </c>
      <c r="V298" s="25"/>
      <c r="W298" s="23" t="s">
        <v>719</v>
      </c>
      <c r="X298" s="23">
        <v>449.0857932369878</v>
      </c>
      <c r="AC298" s="16" t="s">
        <v>166</v>
      </c>
      <c r="AE298"/>
      <c r="AH298"/>
    </row>
    <row r="299" spans="1:34" x14ac:dyDescent="0.25">
      <c r="A299" s="62" t="s">
        <v>785</v>
      </c>
      <c r="B299" s="41" t="s">
        <v>14</v>
      </c>
      <c r="C299" s="42" t="s">
        <v>11</v>
      </c>
      <c r="D299" s="42" t="s">
        <v>422</v>
      </c>
      <c r="E299" s="42">
        <v>0</v>
      </c>
      <c r="F299" s="42">
        <v>0</v>
      </c>
      <c r="G299" s="43">
        <v>0</v>
      </c>
      <c r="H299" s="43">
        <v>2000</v>
      </c>
      <c r="J299" s="25"/>
      <c r="K299" s="25"/>
      <c r="L299" s="43">
        <v>0</v>
      </c>
      <c r="M299" s="43">
        <v>2000</v>
      </c>
      <c r="N299" s="25"/>
      <c r="O299" s="2" t="b">
        <v>1</v>
      </c>
      <c r="P299" s="12">
        <f t="shared" si="11"/>
        <v>26167.760000000089</v>
      </c>
      <c r="Q299" s="47">
        <f t="shared" si="12"/>
        <v>499074.31000000064</v>
      </c>
      <c r="R299" s="20">
        <v>42157</v>
      </c>
      <c r="S299" s="25" t="s">
        <v>152</v>
      </c>
      <c r="T299" s="25">
        <v>2</v>
      </c>
      <c r="U299" s="25" t="s">
        <v>175</v>
      </c>
      <c r="V299" s="25"/>
      <c r="W299" s="23" t="s">
        <v>719</v>
      </c>
      <c r="X299" s="23">
        <v>40.340066762810494</v>
      </c>
      <c r="AC299" s="16" t="s">
        <v>222</v>
      </c>
      <c r="AE299"/>
      <c r="AH299"/>
    </row>
    <row r="300" spans="1:34" x14ac:dyDescent="0.25">
      <c r="A300" s="62" t="s">
        <v>785</v>
      </c>
      <c r="B300" s="41" t="s">
        <v>14</v>
      </c>
      <c r="C300" s="32" t="s">
        <v>730</v>
      </c>
      <c r="D300" s="42" t="s">
        <v>423</v>
      </c>
      <c r="E300" s="42">
        <v>0</v>
      </c>
      <c r="F300" s="42">
        <v>0</v>
      </c>
      <c r="G300" s="43">
        <v>0</v>
      </c>
      <c r="H300" s="43">
        <v>250</v>
      </c>
      <c r="J300" s="25"/>
      <c r="K300" s="25"/>
      <c r="L300" s="43">
        <v>0</v>
      </c>
      <c r="M300" s="43">
        <v>250</v>
      </c>
      <c r="N300" s="25"/>
      <c r="O300" s="2" t="b">
        <v>1</v>
      </c>
      <c r="P300" s="12">
        <f t="shared" si="11"/>
        <v>26167.760000000089</v>
      </c>
      <c r="Q300" s="47">
        <f t="shared" si="12"/>
        <v>498824.31000000064</v>
      </c>
      <c r="R300" s="20">
        <v>42157</v>
      </c>
      <c r="S300" s="25" t="s">
        <v>152</v>
      </c>
      <c r="T300" s="25">
        <v>3</v>
      </c>
      <c r="U300" s="25" t="s">
        <v>175</v>
      </c>
      <c r="V300" s="25"/>
      <c r="W300" s="23" t="s">
        <v>719</v>
      </c>
      <c r="X300" s="23">
        <v>5.0425083453513118</v>
      </c>
      <c r="AC300" s="16" t="s">
        <v>152</v>
      </c>
      <c r="AE300"/>
      <c r="AH300"/>
    </row>
    <row r="301" spans="1:34" x14ac:dyDescent="0.25">
      <c r="A301" s="62" t="s">
        <v>785</v>
      </c>
      <c r="B301" s="41" t="s">
        <v>14</v>
      </c>
      <c r="C301" s="42" t="s">
        <v>16</v>
      </c>
      <c r="D301" s="42" t="s">
        <v>23</v>
      </c>
      <c r="E301" s="42">
        <v>0</v>
      </c>
      <c r="F301" s="42">
        <v>0</v>
      </c>
      <c r="G301" s="43">
        <v>0</v>
      </c>
      <c r="H301" s="43">
        <v>575</v>
      </c>
      <c r="J301" s="25"/>
      <c r="K301" s="25"/>
      <c r="L301" s="43">
        <v>0</v>
      </c>
      <c r="M301" s="43">
        <v>575</v>
      </c>
      <c r="N301" s="25"/>
      <c r="O301" s="2" t="b">
        <v>1</v>
      </c>
      <c r="P301" s="12">
        <f t="shared" si="11"/>
        <v>26167.760000000089</v>
      </c>
      <c r="Q301" s="47">
        <f t="shared" si="12"/>
        <v>498249.31000000064</v>
      </c>
      <c r="R301" s="20">
        <v>42157</v>
      </c>
      <c r="S301" s="25" t="s">
        <v>155</v>
      </c>
      <c r="T301" s="25">
        <v>1</v>
      </c>
      <c r="U301" s="25" t="s">
        <v>288</v>
      </c>
      <c r="V301" s="25"/>
      <c r="W301" s="23" t="s">
        <v>719</v>
      </c>
      <c r="X301" s="23">
        <v>11.597769194308016</v>
      </c>
      <c r="AC301" s="16" t="s">
        <v>151</v>
      </c>
      <c r="AE301"/>
      <c r="AH301"/>
    </row>
    <row r="302" spans="1:34" x14ac:dyDescent="0.25">
      <c r="A302" s="62" t="s">
        <v>785</v>
      </c>
      <c r="B302" s="41" t="s">
        <v>14</v>
      </c>
      <c r="C302" s="42" t="s">
        <v>18</v>
      </c>
      <c r="D302" s="42" t="s">
        <v>424</v>
      </c>
      <c r="E302" s="42">
        <v>0</v>
      </c>
      <c r="F302" s="42">
        <v>0</v>
      </c>
      <c r="G302" s="43">
        <v>0</v>
      </c>
      <c r="H302" s="43">
        <v>1500</v>
      </c>
      <c r="J302" s="25"/>
      <c r="K302" s="25"/>
      <c r="L302" s="43">
        <v>0</v>
      </c>
      <c r="M302" s="43">
        <v>1500</v>
      </c>
      <c r="N302" s="25"/>
      <c r="O302" s="2" t="b">
        <v>1</v>
      </c>
      <c r="P302" s="12">
        <f t="shared" si="11"/>
        <v>26167.760000000089</v>
      </c>
      <c r="Q302" s="47">
        <f t="shared" si="12"/>
        <v>496749.31000000064</v>
      </c>
      <c r="R302" s="20">
        <v>42157</v>
      </c>
      <c r="S302" s="25" t="s">
        <v>161</v>
      </c>
      <c r="T302" s="25">
        <v>1</v>
      </c>
      <c r="U302" s="25" t="s">
        <v>597</v>
      </c>
      <c r="V302" s="25"/>
      <c r="W302" s="23" t="s">
        <v>719</v>
      </c>
      <c r="X302" s="23">
        <v>30.255050072107871</v>
      </c>
      <c r="AC302" s="16" t="s">
        <v>173</v>
      </c>
      <c r="AE302"/>
      <c r="AH302"/>
    </row>
    <row r="303" spans="1:34" x14ac:dyDescent="0.25">
      <c r="A303" s="62" t="s">
        <v>785</v>
      </c>
      <c r="B303" s="41" t="s">
        <v>14</v>
      </c>
      <c r="C303" s="42" t="s">
        <v>18</v>
      </c>
      <c r="D303" s="42" t="s">
        <v>19</v>
      </c>
      <c r="E303" s="42">
        <v>0</v>
      </c>
      <c r="F303" s="42">
        <v>0</v>
      </c>
      <c r="G303" s="43">
        <v>0</v>
      </c>
      <c r="H303" s="43">
        <v>1750</v>
      </c>
      <c r="J303" s="25"/>
      <c r="K303" s="25"/>
      <c r="L303" s="43">
        <v>0</v>
      </c>
      <c r="M303" s="43">
        <v>1750</v>
      </c>
      <c r="N303" s="25"/>
      <c r="O303" s="2" t="b">
        <v>1</v>
      </c>
      <c r="P303" s="12">
        <f t="shared" si="11"/>
        <v>26167.760000000089</v>
      </c>
      <c r="Q303" s="47">
        <f t="shared" si="12"/>
        <v>494999.31000000064</v>
      </c>
      <c r="R303" s="20">
        <v>42157</v>
      </c>
      <c r="S303" s="25" t="s">
        <v>149</v>
      </c>
      <c r="T303" s="25">
        <v>1</v>
      </c>
      <c r="U303" s="25" t="s">
        <v>579</v>
      </c>
      <c r="V303" s="25"/>
      <c r="W303" s="23" t="s">
        <v>719</v>
      </c>
      <c r="X303" s="23">
        <v>35.297558417459179</v>
      </c>
      <c r="AC303" s="16" t="s">
        <v>174</v>
      </c>
      <c r="AE303"/>
      <c r="AH303"/>
    </row>
    <row r="304" spans="1:34" x14ac:dyDescent="0.25">
      <c r="A304" s="62" t="s">
        <v>785</v>
      </c>
      <c r="B304" s="31" t="s">
        <v>10</v>
      </c>
      <c r="C304" s="32" t="s">
        <v>11</v>
      </c>
      <c r="D304" s="32" t="s">
        <v>425</v>
      </c>
      <c r="E304" s="32">
        <v>0</v>
      </c>
      <c r="F304" s="32">
        <v>0</v>
      </c>
      <c r="G304" s="27">
        <v>0</v>
      </c>
      <c r="H304" s="27">
        <v>72</v>
      </c>
      <c r="J304" s="25"/>
      <c r="K304" s="27">
        <v>72</v>
      </c>
      <c r="L304" s="27"/>
      <c r="M304" s="27"/>
      <c r="N304" s="25"/>
      <c r="O304" s="2" t="b">
        <v>1</v>
      </c>
      <c r="P304" s="12">
        <f t="shared" si="11"/>
        <v>26095.760000000089</v>
      </c>
      <c r="Q304" s="47">
        <f t="shared" si="12"/>
        <v>494999.31000000064</v>
      </c>
      <c r="R304" s="20">
        <v>42165</v>
      </c>
      <c r="S304" s="25" t="s">
        <v>151</v>
      </c>
      <c r="T304" s="25">
        <v>1</v>
      </c>
      <c r="U304" s="25" t="s">
        <v>598</v>
      </c>
      <c r="V304" s="25"/>
      <c r="W304" s="23" t="s">
        <v>719</v>
      </c>
      <c r="X304" s="23">
        <v>72</v>
      </c>
      <c r="AC304" s="16" t="s">
        <v>273</v>
      </c>
      <c r="AE304"/>
      <c r="AH304"/>
    </row>
    <row r="305" spans="1:34" x14ac:dyDescent="0.25">
      <c r="A305" s="62" t="s">
        <v>785</v>
      </c>
      <c r="B305" s="31" t="s">
        <v>10</v>
      </c>
      <c r="C305" s="32" t="s">
        <v>123</v>
      </c>
      <c r="D305" s="32" t="s">
        <v>426</v>
      </c>
      <c r="E305" s="32">
        <v>0</v>
      </c>
      <c r="F305" s="32">
        <v>0</v>
      </c>
      <c r="G305" s="27">
        <v>0</v>
      </c>
      <c r="H305" s="27">
        <v>170</v>
      </c>
      <c r="J305" s="25"/>
      <c r="K305" s="27">
        <v>170</v>
      </c>
      <c r="L305" s="27"/>
      <c r="M305" s="27"/>
      <c r="N305" s="25"/>
      <c r="O305" s="2" t="b">
        <v>1</v>
      </c>
      <c r="P305" s="12">
        <f t="shared" si="11"/>
        <v>25925.760000000089</v>
      </c>
      <c r="Q305" s="47">
        <f t="shared" si="12"/>
        <v>494999.31000000064</v>
      </c>
      <c r="R305" s="20">
        <v>42165</v>
      </c>
      <c r="S305" s="25" t="s">
        <v>289</v>
      </c>
      <c r="T305" s="25">
        <v>2</v>
      </c>
      <c r="U305" s="25" t="s">
        <v>599</v>
      </c>
      <c r="V305" s="25"/>
      <c r="W305" s="23" t="s">
        <v>719</v>
      </c>
      <c r="X305" s="23">
        <v>170</v>
      </c>
      <c r="AC305" s="16" t="s">
        <v>275</v>
      </c>
      <c r="AE305"/>
      <c r="AH305"/>
    </row>
    <row r="306" spans="1:34" x14ac:dyDescent="0.25">
      <c r="A306" s="62" t="s">
        <v>785</v>
      </c>
      <c r="B306" s="31" t="s">
        <v>14</v>
      </c>
      <c r="C306" s="32" t="s">
        <v>16</v>
      </c>
      <c r="D306" s="32" t="s">
        <v>427</v>
      </c>
      <c r="E306" s="32">
        <v>0</v>
      </c>
      <c r="F306" s="32">
        <v>0</v>
      </c>
      <c r="G306" s="27">
        <v>0</v>
      </c>
      <c r="H306" s="27">
        <v>18600</v>
      </c>
      <c r="J306" s="25"/>
      <c r="K306" s="25"/>
      <c r="L306" s="27"/>
      <c r="M306" s="27">
        <v>18600</v>
      </c>
      <c r="N306" s="25"/>
      <c r="O306" s="2" t="b">
        <v>1</v>
      </c>
      <c r="P306" s="12">
        <f t="shared" si="11"/>
        <v>25925.760000000089</v>
      </c>
      <c r="Q306" s="47">
        <f t="shared" si="12"/>
        <v>476399.31000000064</v>
      </c>
      <c r="R306" s="20">
        <v>42165</v>
      </c>
      <c r="S306" s="25" t="s">
        <v>153</v>
      </c>
      <c r="T306" s="25">
        <v>2</v>
      </c>
      <c r="U306" s="25" t="s">
        <v>600</v>
      </c>
      <c r="V306" s="25"/>
      <c r="W306" s="23" t="s">
        <v>719</v>
      </c>
      <c r="X306" s="23">
        <v>375.1626208941376</v>
      </c>
      <c r="AC306" s="16" t="s">
        <v>276</v>
      </c>
      <c r="AE306"/>
      <c r="AH306"/>
    </row>
    <row r="307" spans="1:34" x14ac:dyDescent="0.25">
      <c r="A307" s="62" t="s">
        <v>785</v>
      </c>
      <c r="B307" s="31" t="s">
        <v>14</v>
      </c>
      <c r="C307" s="32" t="s">
        <v>11</v>
      </c>
      <c r="D307" s="32" t="s">
        <v>428</v>
      </c>
      <c r="E307" s="32">
        <v>0</v>
      </c>
      <c r="F307" s="32">
        <v>0</v>
      </c>
      <c r="G307" s="27">
        <v>0</v>
      </c>
      <c r="H307" s="27">
        <v>1750</v>
      </c>
      <c r="J307" s="25"/>
      <c r="K307" s="25"/>
      <c r="L307" s="27"/>
      <c r="M307" s="27">
        <v>1750</v>
      </c>
      <c r="N307" s="25"/>
      <c r="O307" s="2" t="b">
        <v>1</v>
      </c>
      <c r="P307" s="12">
        <f t="shared" si="11"/>
        <v>25925.760000000089</v>
      </c>
      <c r="Q307" s="47">
        <f t="shared" si="12"/>
        <v>474649.31000000064</v>
      </c>
      <c r="R307" s="20">
        <v>42165</v>
      </c>
      <c r="S307" s="25" t="s">
        <v>167</v>
      </c>
      <c r="T307" s="25">
        <v>2</v>
      </c>
      <c r="U307" s="25" t="s">
        <v>846</v>
      </c>
      <c r="V307" s="25"/>
      <c r="W307" s="23" t="s">
        <v>719</v>
      </c>
      <c r="X307" s="23">
        <v>35.297558417459179</v>
      </c>
      <c r="AC307" s="16" t="s">
        <v>279</v>
      </c>
      <c r="AE307"/>
      <c r="AH307"/>
    </row>
    <row r="308" spans="1:34" x14ac:dyDescent="0.25">
      <c r="A308" s="62" t="s">
        <v>785</v>
      </c>
      <c r="B308" s="31" t="s">
        <v>14</v>
      </c>
      <c r="C308" s="32" t="s">
        <v>18</v>
      </c>
      <c r="D308" s="32" t="s">
        <v>54</v>
      </c>
      <c r="E308" s="32">
        <v>0</v>
      </c>
      <c r="F308" s="32">
        <v>0</v>
      </c>
      <c r="G308" s="27">
        <v>0</v>
      </c>
      <c r="H308" s="27">
        <v>2830</v>
      </c>
      <c r="J308" s="27"/>
      <c r="K308" s="27"/>
      <c r="L308" s="27"/>
      <c r="M308" s="27">
        <v>2830</v>
      </c>
      <c r="N308" s="25"/>
      <c r="O308" s="2" t="b">
        <v>1</v>
      </c>
      <c r="P308" s="12">
        <f t="shared" si="11"/>
        <v>25925.760000000089</v>
      </c>
      <c r="Q308" s="47">
        <f t="shared" si="12"/>
        <v>471819.31000000064</v>
      </c>
      <c r="R308" s="20">
        <v>42165</v>
      </c>
      <c r="S308" s="25" t="s">
        <v>152</v>
      </c>
      <c r="T308" s="25">
        <v>4</v>
      </c>
      <c r="U308" s="25" t="s">
        <v>175</v>
      </c>
      <c r="V308" s="25"/>
      <c r="W308" s="23" t="s">
        <v>719</v>
      </c>
      <c r="X308" s="23">
        <v>57.081194469376847</v>
      </c>
      <c r="AC308" s="16" t="s">
        <v>347</v>
      </c>
      <c r="AE308"/>
      <c r="AH308"/>
    </row>
    <row r="309" spans="1:34" x14ac:dyDescent="0.25">
      <c r="A309" s="62" t="s">
        <v>785</v>
      </c>
      <c r="B309" s="31" t="s">
        <v>14</v>
      </c>
      <c r="C309" s="32" t="s">
        <v>24</v>
      </c>
      <c r="D309" s="32" t="s">
        <v>320</v>
      </c>
      <c r="E309" s="32">
        <v>0</v>
      </c>
      <c r="F309" s="32">
        <v>0</v>
      </c>
      <c r="G309" s="27">
        <v>0</v>
      </c>
      <c r="H309" s="27">
        <v>3000</v>
      </c>
      <c r="J309" s="27"/>
      <c r="K309" s="27"/>
      <c r="L309" s="27"/>
      <c r="M309" s="27">
        <v>3000</v>
      </c>
      <c r="N309" s="25"/>
      <c r="O309" s="2" t="b">
        <v>1</v>
      </c>
      <c r="P309" s="12">
        <f t="shared" si="11"/>
        <v>25925.760000000089</v>
      </c>
      <c r="Q309" s="47">
        <f t="shared" si="12"/>
        <v>468819.31000000064</v>
      </c>
      <c r="R309" s="20">
        <v>42165</v>
      </c>
      <c r="S309" s="25" t="s">
        <v>156</v>
      </c>
      <c r="T309" s="25">
        <v>1</v>
      </c>
      <c r="U309" s="25" t="s">
        <v>182</v>
      </c>
      <c r="V309" s="25"/>
      <c r="W309" s="23" t="s">
        <v>719</v>
      </c>
      <c r="X309" s="23">
        <v>60.510100144215741</v>
      </c>
      <c r="AC309" s="17" t="s">
        <v>282</v>
      </c>
      <c r="AE309"/>
      <c r="AH309"/>
    </row>
    <row r="310" spans="1:34" x14ac:dyDescent="0.25">
      <c r="A310" s="62" t="s">
        <v>785</v>
      </c>
      <c r="B310" s="31" t="s">
        <v>14</v>
      </c>
      <c r="C310" s="32" t="s">
        <v>11</v>
      </c>
      <c r="D310" s="32" t="s">
        <v>429</v>
      </c>
      <c r="E310" s="32">
        <v>0</v>
      </c>
      <c r="F310" s="32">
        <v>0</v>
      </c>
      <c r="G310" s="27">
        <v>0</v>
      </c>
      <c r="H310" s="27">
        <v>6450</v>
      </c>
      <c r="J310" s="27"/>
      <c r="K310" s="27"/>
      <c r="L310" s="27"/>
      <c r="M310" s="27">
        <v>6450</v>
      </c>
      <c r="N310" s="25"/>
      <c r="O310" s="2" t="b">
        <v>1</v>
      </c>
      <c r="P310" s="12">
        <f t="shared" si="11"/>
        <v>25925.760000000089</v>
      </c>
      <c r="Q310" s="47">
        <f t="shared" si="12"/>
        <v>462369.31000000064</v>
      </c>
      <c r="R310" s="20">
        <v>42165</v>
      </c>
      <c r="S310" s="25" t="s">
        <v>152</v>
      </c>
      <c r="T310" s="25">
        <v>5</v>
      </c>
      <c r="U310" s="25" t="s">
        <v>175</v>
      </c>
      <c r="V310" s="25"/>
      <c r="W310" s="23" t="s">
        <v>719</v>
      </c>
      <c r="X310" s="23">
        <v>130.09671531006384</v>
      </c>
      <c r="AC310" s="17" t="s">
        <v>286</v>
      </c>
      <c r="AE310"/>
      <c r="AH310"/>
    </row>
    <row r="311" spans="1:34" x14ac:dyDescent="0.25">
      <c r="A311" s="62" t="s">
        <v>785</v>
      </c>
      <c r="B311" s="31" t="s">
        <v>14</v>
      </c>
      <c r="C311" s="32" t="s">
        <v>11</v>
      </c>
      <c r="D311" s="32" t="s">
        <v>316</v>
      </c>
      <c r="E311" s="32">
        <v>0</v>
      </c>
      <c r="F311" s="32">
        <v>0</v>
      </c>
      <c r="G311" s="27">
        <v>0</v>
      </c>
      <c r="H311" s="27">
        <v>7208</v>
      </c>
      <c r="J311" s="27"/>
      <c r="K311" s="27"/>
      <c r="L311" s="27"/>
      <c r="M311" s="27">
        <v>7208</v>
      </c>
      <c r="N311" s="25"/>
      <c r="O311" s="2" t="b">
        <v>1</v>
      </c>
      <c r="P311" s="12">
        <f t="shared" si="11"/>
        <v>25925.760000000089</v>
      </c>
      <c r="Q311" s="47">
        <f t="shared" si="12"/>
        <v>455161.31000000064</v>
      </c>
      <c r="R311" s="20">
        <v>42165</v>
      </c>
      <c r="S311" s="25" t="s">
        <v>273</v>
      </c>
      <c r="T311" s="25">
        <v>1</v>
      </c>
      <c r="U311" s="25" t="s">
        <v>158</v>
      </c>
      <c r="V311" s="25"/>
      <c r="W311" s="23" t="s">
        <v>719</v>
      </c>
      <c r="X311" s="23">
        <v>145.38560061316903</v>
      </c>
      <c r="AC311" s="17" t="s">
        <v>289</v>
      </c>
      <c r="AE311"/>
      <c r="AH311"/>
    </row>
    <row r="312" spans="1:34" x14ac:dyDescent="0.25">
      <c r="A312" s="62" t="s">
        <v>785</v>
      </c>
      <c r="B312" s="31" t="s">
        <v>14</v>
      </c>
      <c r="C312" s="32" t="s">
        <v>24</v>
      </c>
      <c r="D312" s="32" t="s">
        <v>430</v>
      </c>
      <c r="E312" s="32">
        <v>0</v>
      </c>
      <c r="F312" s="32">
        <v>0</v>
      </c>
      <c r="G312" s="27">
        <v>0</v>
      </c>
      <c r="H312" s="27">
        <v>575</v>
      </c>
      <c r="J312" s="27"/>
      <c r="K312" s="27"/>
      <c r="L312" s="27"/>
      <c r="M312" s="27">
        <v>575</v>
      </c>
      <c r="N312" s="25"/>
      <c r="O312" s="2" t="b">
        <v>1</v>
      </c>
      <c r="P312" s="12">
        <f t="shared" si="11"/>
        <v>25925.760000000089</v>
      </c>
      <c r="Q312" s="47">
        <f t="shared" si="12"/>
        <v>454586.31000000064</v>
      </c>
      <c r="R312" s="20">
        <v>42165</v>
      </c>
      <c r="S312" s="25" t="s">
        <v>151</v>
      </c>
      <c r="T312" s="25">
        <v>2</v>
      </c>
      <c r="U312" s="25" t="s">
        <v>601</v>
      </c>
      <c r="V312" s="25"/>
      <c r="W312" s="23" t="s">
        <v>719</v>
      </c>
      <c r="X312" s="23">
        <v>11.597769194308016</v>
      </c>
      <c r="AC312" s="17" t="s">
        <v>154</v>
      </c>
      <c r="AE312"/>
      <c r="AH312"/>
    </row>
    <row r="313" spans="1:34" x14ac:dyDescent="0.25">
      <c r="A313" s="62" t="s">
        <v>785</v>
      </c>
      <c r="B313" s="31" t="s">
        <v>14</v>
      </c>
      <c r="C313" s="32" t="s">
        <v>16</v>
      </c>
      <c r="D313" s="32" t="s">
        <v>23</v>
      </c>
      <c r="E313" s="32">
        <v>0</v>
      </c>
      <c r="F313" s="32">
        <v>0</v>
      </c>
      <c r="G313" s="27">
        <v>0</v>
      </c>
      <c r="H313" s="27">
        <v>275</v>
      </c>
      <c r="J313" s="27"/>
      <c r="K313" s="27"/>
      <c r="L313" s="27"/>
      <c r="M313" s="27">
        <v>275</v>
      </c>
      <c r="N313" s="25"/>
      <c r="O313" s="2" t="b">
        <v>1</v>
      </c>
      <c r="P313" s="12">
        <f t="shared" si="11"/>
        <v>25925.760000000089</v>
      </c>
      <c r="Q313" s="47">
        <f t="shared" si="12"/>
        <v>454311.31000000064</v>
      </c>
      <c r="R313" s="20">
        <v>42165</v>
      </c>
      <c r="S313" s="25" t="s">
        <v>155</v>
      </c>
      <c r="T313" s="25">
        <v>2</v>
      </c>
      <c r="U313" s="25" t="s">
        <v>288</v>
      </c>
      <c r="V313" s="25"/>
      <c r="W313" s="23" t="s">
        <v>719</v>
      </c>
      <c r="X313" s="23">
        <v>5.5467591798864433</v>
      </c>
      <c r="AC313" s="17" t="s">
        <v>346</v>
      </c>
      <c r="AE313"/>
      <c r="AH313"/>
    </row>
    <row r="314" spans="1:34" x14ac:dyDescent="0.25">
      <c r="A314" s="62" t="s">
        <v>785</v>
      </c>
      <c r="B314" s="31" t="s">
        <v>14</v>
      </c>
      <c r="C314" s="32" t="s">
        <v>16</v>
      </c>
      <c r="D314" s="32" t="s">
        <v>427</v>
      </c>
      <c r="E314" s="32">
        <v>0</v>
      </c>
      <c r="F314" s="32">
        <v>0</v>
      </c>
      <c r="G314" s="27">
        <v>0</v>
      </c>
      <c r="H314" s="27">
        <v>1335</v>
      </c>
      <c r="J314" s="27"/>
      <c r="K314" s="27"/>
      <c r="L314" s="27"/>
      <c r="M314" s="27">
        <v>1335</v>
      </c>
      <c r="N314" s="25"/>
      <c r="O314" s="2" t="b">
        <v>1</v>
      </c>
      <c r="P314" s="12">
        <f t="shared" si="11"/>
        <v>25925.760000000089</v>
      </c>
      <c r="Q314" s="47">
        <f t="shared" si="12"/>
        <v>452976.31000000064</v>
      </c>
      <c r="R314" s="20">
        <v>42165</v>
      </c>
      <c r="S314" s="25" t="s">
        <v>153</v>
      </c>
      <c r="T314" s="25">
        <v>3</v>
      </c>
      <c r="U314" s="25" t="s">
        <v>602</v>
      </c>
      <c r="V314" s="25"/>
      <c r="W314" s="23" t="s">
        <v>719</v>
      </c>
      <c r="X314" s="23">
        <v>26.926994564176006</v>
      </c>
      <c r="AC314" s="17" t="s">
        <v>371</v>
      </c>
      <c r="AE314"/>
      <c r="AH314"/>
    </row>
    <row r="315" spans="1:34" x14ac:dyDescent="0.25">
      <c r="A315" s="62" t="s">
        <v>785</v>
      </c>
      <c r="B315" s="31" t="s">
        <v>8</v>
      </c>
      <c r="C315" s="32" t="s">
        <v>55</v>
      </c>
      <c r="D315" s="32" t="s">
        <v>413</v>
      </c>
      <c r="E315" s="32">
        <v>0</v>
      </c>
      <c r="F315" s="32">
        <v>0</v>
      </c>
      <c r="G315" s="27">
        <v>0</v>
      </c>
      <c r="H315" s="27">
        <v>5000</v>
      </c>
      <c r="J315" s="27"/>
      <c r="K315" s="27">
        <v>5000</v>
      </c>
      <c r="L315" s="27"/>
      <c r="M315" s="27"/>
      <c r="N315" s="25"/>
      <c r="O315" s="2" t="b">
        <v>1</v>
      </c>
      <c r="P315" s="12">
        <f t="shared" si="11"/>
        <v>20925.760000000089</v>
      </c>
      <c r="Q315" s="47">
        <f t="shared" si="12"/>
        <v>452976.31000000064</v>
      </c>
      <c r="R315" s="20">
        <v>42174</v>
      </c>
      <c r="S315" s="25" t="s">
        <v>168</v>
      </c>
      <c r="T315" s="25">
        <v>2</v>
      </c>
      <c r="U315" s="25" t="s">
        <v>184</v>
      </c>
      <c r="V315" s="25"/>
      <c r="W315" s="23" t="s">
        <v>719</v>
      </c>
      <c r="X315" s="23">
        <v>5000</v>
      </c>
      <c r="AC315" s="17" t="s">
        <v>571</v>
      </c>
      <c r="AE315"/>
      <c r="AH315"/>
    </row>
    <row r="316" spans="1:34" x14ac:dyDescent="0.25">
      <c r="A316" s="62" t="s">
        <v>785</v>
      </c>
      <c r="B316" s="31" t="s">
        <v>8</v>
      </c>
      <c r="C316" s="32" t="s">
        <v>55</v>
      </c>
      <c r="D316" s="32" t="s">
        <v>413</v>
      </c>
      <c r="E316" s="32">
        <v>0</v>
      </c>
      <c r="F316" s="32">
        <v>0</v>
      </c>
      <c r="G316" s="27">
        <v>0</v>
      </c>
      <c r="H316" s="27">
        <v>5000</v>
      </c>
      <c r="J316" s="27"/>
      <c r="K316" s="27">
        <v>5000</v>
      </c>
      <c r="L316" s="27"/>
      <c r="M316" s="27"/>
      <c r="N316" s="25"/>
      <c r="O316" s="2" t="b">
        <v>1</v>
      </c>
      <c r="P316" s="12">
        <f t="shared" si="11"/>
        <v>15925.760000000089</v>
      </c>
      <c r="Q316" s="47">
        <f t="shared" si="12"/>
        <v>452976.31000000064</v>
      </c>
      <c r="R316" s="20">
        <v>42174</v>
      </c>
      <c r="S316" s="25" t="s">
        <v>168</v>
      </c>
      <c r="T316" s="25">
        <v>3</v>
      </c>
      <c r="U316" s="25" t="s">
        <v>184</v>
      </c>
      <c r="V316" s="25"/>
      <c r="W316" s="23" t="s">
        <v>719</v>
      </c>
      <c r="X316" s="23">
        <v>5000</v>
      </c>
      <c r="AE316"/>
      <c r="AH316"/>
    </row>
    <row r="317" spans="1:34" x14ac:dyDescent="0.25">
      <c r="A317" s="62" t="s">
        <v>785</v>
      </c>
      <c r="B317" s="31" t="s">
        <v>8</v>
      </c>
      <c r="C317" s="32" t="s">
        <v>18</v>
      </c>
      <c r="D317" s="32" t="s">
        <v>431</v>
      </c>
      <c r="E317" s="32">
        <v>0</v>
      </c>
      <c r="F317" s="32">
        <v>0</v>
      </c>
      <c r="G317" s="27">
        <v>0</v>
      </c>
      <c r="H317" s="27">
        <v>5000</v>
      </c>
      <c r="J317" s="27"/>
      <c r="K317" s="27">
        <v>5000</v>
      </c>
      <c r="L317" s="27"/>
      <c r="M317" s="27"/>
      <c r="N317" s="25"/>
      <c r="O317" s="2" t="b">
        <v>1</v>
      </c>
      <c r="P317" s="12">
        <f t="shared" si="11"/>
        <v>10925.760000000089</v>
      </c>
      <c r="Q317" s="47">
        <f t="shared" si="12"/>
        <v>452976.31000000064</v>
      </c>
      <c r="R317" s="20">
        <v>42174</v>
      </c>
      <c r="S317" s="25" t="s">
        <v>149</v>
      </c>
      <c r="T317" s="25">
        <v>3</v>
      </c>
      <c r="U317" s="25" t="s">
        <v>603</v>
      </c>
      <c r="V317" s="25"/>
      <c r="W317" s="23" t="s">
        <v>719</v>
      </c>
      <c r="X317" s="23">
        <v>5000</v>
      </c>
      <c r="AE317"/>
      <c r="AH317"/>
    </row>
    <row r="318" spans="1:34" x14ac:dyDescent="0.25">
      <c r="A318" s="62" t="s">
        <v>785</v>
      </c>
      <c r="B318" s="31" t="s">
        <v>8</v>
      </c>
      <c r="C318" s="32" t="s">
        <v>9</v>
      </c>
      <c r="D318" s="32" t="s">
        <v>432</v>
      </c>
      <c r="E318" s="32">
        <v>0</v>
      </c>
      <c r="F318" s="32">
        <v>0</v>
      </c>
      <c r="G318" s="27">
        <v>0</v>
      </c>
      <c r="H318" s="27">
        <v>20000</v>
      </c>
      <c r="J318" s="27"/>
      <c r="K318" s="27">
        <v>20000</v>
      </c>
      <c r="L318" s="27"/>
      <c r="M318" s="27"/>
      <c r="N318" s="25"/>
      <c r="O318" s="2" t="b">
        <v>1</v>
      </c>
      <c r="P318" s="12">
        <f t="shared" si="11"/>
        <v>-9074.2399999999107</v>
      </c>
      <c r="Q318" s="47">
        <f t="shared" si="12"/>
        <v>452976.31000000064</v>
      </c>
      <c r="R318" s="20">
        <v>42174</v>
      </c>
      <c r="S318" s="25" t="s">
        <v>275</v>
      </c>
      <c r="T318" s="25">
        <v>1</v>
      </c>
      <c r="U318" s="25" t="s">
        <v>368</v>
      </c>
      <c r="V318" s="25"/>
      <c r="W318" s="23" t="s">
        <v>719</v>
      </c>
      <c r="X318" s="23">
        <v>20000</v>
      </c>
      <c r="AE318"/>
      <c r="AH318"/>
    </row>
    <row r="319" spans="1:34" x14ac:dyDescent="0.25">
      <c r="A319" s="62" t="s">
        <v>785</v>
      </c>
      <c r="B319" s="31" t="s">
        <v>8</v>
      </c>
      <c r="C319" s="32" t="s">
        <v>11</v>
      </c>
      <c r="D319" s="32" t="s">
        <v>433</v>
      </c>
      <c r="E319" s="32">
        <v>0</v>
      </c>
      <c r="F319" s="32">
        <v>0</v>
      </c>
      <c r="G319" s="27">
        <v>0</v>
      </c>
      <c r="H319" s="27">
        <v>1568.19</v>
      </c>
      <c r="J319" s="27"/>
      <c r="K319" s="27">
        <v>1568.19</v>
      </c>
      <c r="L319" s="27"/>
      <c r="M319" s="27"/>
      <c r="N319" s="25"/>
      <c r="O319" s="2" t="b">
        <v>1</v>
      </c>
      <c r="P319" s="12">
        <f t="shared" si="11"/>
        <v>-10642.429999999911</v>
      </c>
      <c r="Q319" s="47">
        <f t="shared" si="12"/>
        <v>452976.31000000064</v>
      </c>
      <c r="R319" s="20">
        <v>42174</v>
      </c>
      <c r="S319" s="25" t="s">
        <v>151</v>
      </c>
      <c r="T319" s="25">
        <v>3</v>
      </c>
      <c r="U319" s="25" t="s">
        <v>604</v>
      </c>
      <c r="V319" s="25"/>
      <c r="W319" s="23" t="s">
        <v>719</v>
      </c>
      <c r="X319" s="23">
        <v>1568.19</v>
      </c>
      <c r="AE319"/>
      <c r="AH319"/>
    </row>
    <row r="320" spans="1:34" x14ac:dyDescent="0.25">
      <c r="A320" s="62" t="s">
        <v>785</v>
      </c>
      <c r="B320" s="31" t="s">
        <v>8</v>
      </c>
      <c r="C320" s="32" t="s">
        <v>29</v>
      </c>
      <c r="D320" s="32" t="s">
        <v>434</v>
      </c>
      <c r="E320" s="32">
        <v>0</v>
      </c>
      <c r="F320" s="32">
        <v>0</v>
      </c>
      <c r="G320" s="27">
        <v>0</v>
      </c>
      <c r="H320" s="27">
        <v>7.7</v>
      </c>
      <c r="J320" s="27"/>
      <c r="K320" s="27">
        <v>7.7</v>
      </c>
      <c r="L320" s="27"/>
      <c r="M320" s="27"/>
      <c r="N320" s="25"/>
      <c r="O320" s="2" t="b">
        <v>1</v>
      </c>
      <c r="P320" s="12">
        <f t="shared" si="11"/>
        <v>-10650.129999999912</v>
      </c>
      <c r="Q320" s="47">
        <f t="shared" si="12"/>
        <v>452976.31000000064</v>
      </c>
      <c r="R320" s="20">
        <v>42174</v>
      </c>
      <c r="S320" s="25" t="s">
        <v>159</v>
      </c>
      <c r="T320" s="25">
        <v>3</v>
      </c>
      <c r="U320" s="25" t="s">
        <v>368</v>
      </c>
      <c r="V320" s="25"/>
      <c r="W320" s="23" t="s">
        <v>719</v>
      </c>
      <c r="X320" s="23">
        <v>7.7</v>
      </c>
      <c r="AE320"/>
      <c r="AH320"/>
    </row>
    <row r="321" spans="1:34" x14ac:dyDescent="0.25">
      <c r="A321" s="62" t="s">
        <v>785</v>
      </c>
      <c r="B321" s="31" t="s">
        <v>8</v>
      </c>
      <c r="C321" s="32" t="s">
        <v>729</v>
      </c>
      <c r="D321" s="32" t="s">
        <v>435</v>
      </c>
      <c r="E321" s="32">
        <v>0</v>
      </c>
      <c r="F321" s="32">
        <v>0</v>
      </c>
      <c r="G321" s="27">
        <v>34000</v>
      </c>
      <c r="H321" s="27">
        <v>0</v>
      </c>
      <c r="J321" s="27">
        <v>34000</v>
      </c>
      <c r="K321" s="27"/>
      <c r="L321" s="27"/>
      <c r="M321" s="27"/>
      <c r="N321" s="25"/>
      <c r="O321" s="2" t="b">
        <v>1</v>
      </c>
      <c r="P321" s="12">
        <f t="shared" si="11"/>
        <v>23349.87000000009</v>
      </c>
      <c r="Q321" s="47">
        <f t="shared" si="12"/>
        <v>452976.31000000064</v>
      </c>
      <c r="R321" s="20">
        <v>42174</v>
      </c>
      <c r="S321" s="25" t="s">
        <v>346</v>
      </c>
      <c r="T321" s="25">
        <v>1</v>
      </c>
      <c r="U321" s="25" t="s">
        <v>170</v>
      </c>
      <c r="V321" s="25"/>
      <c r="W321" s="23">
        <v>34000</v>
      </c>
      <c r="X321" s="23" t="s">
        <v>719</v>
      </c>
      <c r="AE321"/>
      <c r="AH321"/>
    </row>
    <row r="322" spans="1:34" x14ac:dyDescent="0.25">
      <c r="A322" s="62" t="s">
        <v>785</v>
      </c>
      <c r="B322" s="31" t="s">
        <v>8</v>
      </c>
      <c r="C322" s="32" t="s">
        <v>29</v>
      </c>
      <c r="D322" s="32" t="s">
        <v>434</v>
      </c>
      <c r="E322" s="32">
        <v>0</v>
      </c>
      <c r="F322" s="32">
        <v>0</v>
      </c>
      <c r="G322" s="27">
        <v>0</v>
      </c>
      <c r="H322" s="27">
        <v>34.5</v>
      </c>
      <c r="J322" s="27"/>
      <c r="K322" s="27">
        <v>34.5</v>
      </c>
      <c r="L322" s="27"/>
      <c r="M322" s="27"/>
      <c r="N322" s="25"/>
      <c r="O322" s="2" t="b">
        <v>1</v>
      </c>
      <c r="P322" s="12">
        <f t="shared" si="11"/>
        <v>23315.37000000009</v>
      </c>
      <c r="Q322" s="47">
        <f t="shared" si="12"/>
        <v>452976.31000000064</v>
      </c>
      <c r="R322" s="20">
        <v>42174</v>
      </c>
      <c r="S322" s="25" t="s">
        <v>159</v>
      </c>
      <c r="T322" s="25">
        <v>4</v>
      </c>
      <c r="U322" s="25" t="s">
        <v>368</v>
      </c>
      <c r="V322" s="25"/>
      <c r="W322" s="23" t="s">
        <v>719</v>
      </c>
      <c r="X322" s="23">
        <v>34.5</v>
      </c>
      <c r="AE322"/>
      <c r="AH322"/>
    </row>
    <row r="323" spans="1:34" x14ac:dyDescent="0.25">
      <c r="A323" s="62" t="s">
        <v>785</v>
      </c>
      <c r="B323" s="31" t="s">
        <v>8</v>
      </c>
      <c r="C323" s="32" t="s">
        <v>29</v>
      </c>
      <c r="D323" s="32" t="s">
        <v>434</v>
      </c>
      <c r="E323" s="32">
        <v>0</v>
      </c>
      <c r="F323" s="32">
        <v>0</v>
      </c>
      <c r="G323" s="27">
        <v>0</v>
      </c>
      <c r="H323" s="27">
        <v>13.53</v>
      </c>
      <c r="J323" s="27"/>
      <c r="K323" s="27">
        <v>13.53</v>
      </c>
      <c r="L323" s="27"/>
      <c r="M323" s="27"/>
      <c r="N323" s="25"/>
      <c r="O323" s="2" t="b">
        <v>1</v>
      </c>
      <c r="P323" s="12">
        <f t="shared" si="11"/>
        <v>23301.840000000091</v>
      </c>
      <c r="Q323" s="47">
        <f t="shared" si="12"/>
        <v>452976.31000000064</v>
      </c>
      <c r="R323" s="20">
        <v>42174</v>
      </c>
      <c r="S323" s="25" t="s">
        <v>159</v>
      </c>
      <c r="T323" s="25">
        <v>5</v>
      </c>
      <c r="U323" s="25" t="s">
        <v>368</v>
      </c>
      <c r="V323" s="25"/>
      <c r="W323" s="23" t="s">
        <v>719</v>
      </c>
      <c r="X323" s="23">
        <v>13.53</v>
      </c>
      <c r="AE323"/>
      <c r="AH323"/>
    </row>
    <row r="324" spans="1:34" x14ac:dyDescent="0.25">
      <c r="A324" s="62" t="s">
        <v>785</v>
      </c>
      <c r="B324" s="25" t="s">
        <v>13</v>
      </c>
      <c r="C324" s="25" t="s">
        <v>723</v>
      </c>
      <c r="D324" s="25" t="s">
        <v>436</v>
      </c>
      <c r="E324" s="32">
        <v>0</v>
      </c>
      <c r="F324" s="32">
        <v>0</v>
      </c>
      <c r="G324" s="25">
        <v>1024000</v>
      </c>
      <c r="H324" s="25">
        <v>0</v>
      </c>
      <c r="J324" s="25"/>
      <c r="K324" s="25"/>
      <c r="L324" s="25">
        <v>1024000</v>
      </c>
      <c r="M324" s="25"/>
      <c r="N324" s="25"/>
      <c r="O324" s="2" t="b">
        <v>1</v>
      </c>
      <c r="P324" s="12">
        <f t="shared" si="11"/>
        <v>23301.840000000091</v>
      </c>
      <c r="Q324" s="47">
        <f t="shared" si="12"/>
        <v>1476976.3100000005</v>
      </c>
      <c r="R324" s="20">
        <v>42174</v>
      </c>
      <c r="S324" s="25" t="s">
        <v>346</v>
      </c>
      <c r="T324" s="25">
        <v>1</v>
      </c>
      <c r="U324" s="25" t="s">
        <v>368</v>
      </c>
      <c r="V324" s="25"/>
      <c r="W324" s="23">
        <v>20654.114182558973</v>
      </c>
      <c r="X324" s="23" t="s">
        <v>719</v>
      </c>
      <c r="AE324"/>
      <c r="AH324"/>
    </row>
    <row r="325" spans="1:34" x14ac:dyDescent="0.25">
      <c r="A325" s="62" t="s">
        <v>785</v>
      </c>
      <c r="B325" s="25" t="s">
        <v>13</v>
      </c>
      <c r="C325" s="25" t="s">
        <v>55</v>
      </c>
      <c r="D325" s="25" t="s">
        <v>437</v>
      </c>
      <c r="E325" s="32">
        <v>0</v>
      </c>
      <c r="F325" s="32">
        <v>0</v>
      </c>
      <c r="G325" s="32">
        <v>0</v>
      </c>
      <c r="H325" s="25">
        <v>696690</v>
      </c>
      <c r="J325" s="25"/>
      <c r="K325" s="25"/>
      <c r="L325" s="32"/>
      <c r="M325" s="25">
        <v>696690</v>
      </c>
      <c r="N325" s="25"/>
      <c r="O325" s="2" t="b">
        <v>1</v>
      </c>
      <c r="P325" s="12">
        <f t="shared" si="11"/>
        <v>23301.840000000091</v>
      </c>
      <c r="Q325" s="47">
        <f t="shared" si="12"/>
        <v>780286.31000000052</v>
      </c>
      <c r="R325" s="20">
        <v>42174</v>
      </c>
      <c r="S325" s="25" t="s">
        <v>171</v>
      </c>
      <c r="T325" s="25">
        <v>2</v>
      </c>
      <c r="U325" s="25" t="s">
        <v>605</v>
      </c>
      <c r="V325" s="25"/>
      <c r="W325" s="23" t="s">
        <v>719</v>
      </c>
      <c r="X325" s="23">
        <v>14052.260556491221</v>
      </c>
      <c r="AE325"/>
      <c r="AH325"/>
    </row>
    <row r="326" spans="1:34" x14ac:dyDescent="0.25">
      <c r="A326" s="62" t="s">
        <v>785</v>
      </c>
      <c r="B326" s="25" t="s">
        <v>13</v>
      </c>
      <c r="C326" s="25" t="s">
        <v>731</v>
      </c>
      <c r="D326" s="25" t="s">
        <v>68</v>
      </c>
      <c r="E326" s="32">
        <v>0</v>
      </c>
      <c r="F326" s="32">
        <v>0</v>
      </c>
      <c r="G326" s="32">
        <v>0</v>
      </c>
      <c r="H326" s="25">
        <v>49320</v>
      </c>
      <c r="J326" s="25"/>
      <c r="K326" s="25"/>
      <c r="L326" s="32"/>
      <c r="M326" s="25">
        <v>49320</v>
      </c>
      <c r="N326" s="25"/>
      <c r="O326" s="2" t="b">
        <v>1</v>
      </c>
      <c r="P326" s="12">
        <f t="shared" si="11"/>
        <v>23301.840000000091</v>
      </c>
      <c r="Q326" s="47">
        <f t="shared" si="12"/>
        <v>730966.31000000052</v>
      </c>
      <c r="R326" s="20">
        <v>42174</v>
      </c>
      <c r="S326" s="25" t="s">
        <v>174</v>
      </c>
      <c r="T326" s="25">
        <v>2</v>
      </c>
      <c r="U326" s="25" t="s">
        <v>206</v>
      </c>
      <c r="V326" s="25"/>
      <c r="W326" s="23" t="s">
        <v>719</v>
      </c>
      <c r="X326" s="23">
        <v>994.78604637090677</v>
      </c>
      <c r="AE326"/>
      <c r="AH326"/>
    </row>
    <row r="327" spans="1:34" x14ac:dyDescent="0.25">
      <c r="A327" s="62" t="s">
        <v>785</v>
      </c>
      <c r="B327" s="25" t="s">
        <v>13</v>
      </c>
      <c r="C327" s="25" t="s">
        <v>732</v>
      </c>
      <c r="D327" s="25" t="s">
        <v>70</v>
      </c>
      <c r="E327" s="32">
        <v>0</v>
      </c>
      <c r="F327" s="32">
        <v>0</v>
      </c>
      <c r="G327" s="32">
        <v>0</v>
      </c>
      <c r="H327" s="25">
        <v>49320</v>
      </c>
      <c r="J327" s="25"/>
      <c r="K327" s="25"/>
      <c r="L327" s="32"/>
      <c r="M327" s="25">
        <v>49320</v>
      </c>
      <c r="N327" s="25"/>
      <c r="O327" s="2" t="b">
        <v>1</v>
      </c>
      <c r="P327" s="12">
        <f t="shared" si="11"/>
        <v>23301.840000000091</v>
      </c>
      <c r="Q327" s="47">
        <f t="shared" si="12"/>
        <v>681646.31000000052</v>
      </c>
      <c r="R327" s="20">
        <v>42174</v>
      </c>
      <c r="S327" s="25" t="s">
        <v>174</v>
      </c>
      <c r="T327" s="25">
        <v>2</v>
      </c>
      <c r="U327" s="25" t="s">
        <v>206</v>
      </c>
      <c r="V327" s="25"/>
      <c r="W327" s="23" t="s">
        <v>719</v>
      </c>
      <c r="X327" s="23">
        <v>994.78604637090677</v>
      </c>
      <c r="AE327"/>
      <c r="AH327"/>
    </row>
    <row r="328" spans="1:34" x14ac:dyDescent="0.25">
      <c r="A328" s="62" t="s">
        <v>785</v>
      </c>
      <c r="B328" s="25" t="s">
        <v>13</v>
      </c>
      <c r="C328" s="25" t="s">
        <v>29</v>
      </c>
      <c r="D328" s="25" t="s">
        <v>58</v>
      </c>
      <c r="E328" s="32">
        <v>0</v>
      </c>
      <c r="F328" s="32">
        <v>0</v>
      </c>
      <c r="G328" s="32">
        <v>0</v>
      </c>
      <c r="H328" s="25">
        <v>693.2</v>
      </c>
      <c r="J328" s="25"/>
      <c r="K328" s="25"/>
      <c r="L328" s="32"/>
      <c r="M328" s="25">
        <v>693.2</v>
      </c>
      <c r="N328" s="25"/>
      <c r="O328" s="2" t="b">
        <v>1</v>
      </c>
      <c r="P328" s="12">
        <f t="shared" si="11"/>
        <v>23301.840000000091</v>
      </c>
      <c r="Q328" s="47">
        <f t="shared" si="12"/>
        <v>680953.11000000057</v>
      </c>
      <c r="R328" s="20">
        <v>42174</v>
      </c>
      <c r="S328" s="25" t="s">
        <v>159</v>
      </c>
      <c r="T328" s="25">
        <v>6</v>
      </c>
      <c r="U328" s="25" t="s">
        <v>368</v>
      </c>
      <c r="V328" s="25"/>
      <c r="W328" s="23" t="s">
        <v>719</v>
      </c>
      <c r="X328" s="23">
        <v>13.981867139990118</v>
      </c>
      <c r="AE328"/>
      <c r="AH328"/>
    </row>
    <row r="329" spans="1:34" x14ac:dyDescent="0.25">
      <c r="A329" s="62" t="s">
        <v>785</v>
      </c>
      <c r="B329" s="25" t="s">
        <v>13</v>
      </c>
      <c r="C329" s="25" t="s">
        <v>66</v>
      </c>
      <c r="D329" s="25" t="s">
        <v>67</v>
      </c>
      <c r="E329" s="32">
        <v>0</v>
      </c>
      <c r="F329" s="32">
        <v>0</v>
      </c>
      <c r="G329" s="32">
        <v>0</v>
      </c>
      <c r="H329" s="25">
        <v>76990</v>
      </c>
      <c r="J329" s="25"/>
      <c r="K329" s="25"/>
      <c r="L329" s="32"/>
      <c r="M329" s="25">
        <v>76990</v>
      </c>
      <c r="N329" s="25"/>
      <c r="O329" s="2" t="b">
        <v>1</v>
      </c>
      <c r="P329" s="12">
        <f t="shared" si="11"/>
        <v>23301.840000000091</v>
      </c>
      <c r="Q329" s="47">
        <f t="shared" si="12"/>
        <v>603963.11000000057</v>
      </c>
      <c r="R329" s="20">
        <v>42174</v>
      </c>
      <c r="S329" s="25" t="s">
        <v>173</v>
      </c>
      <c r="T329" s="25">
        <v>2</v>
      </c>
      <c r="U329" s="25" t="s">
        <v>205</v>
      </c>
      <c r="V329" s="25"/>
      <c r="W329" s="23" t="s">
        <v>719</v>
      </c>
      <c r="X329" s="23">
        <v>1552.89087003439</v>
      </c>
      <c r="AE329"/>
      <c r="AH329"/>
    </row>
    <row r="330" spans="1:34" x14ac:dyDescent="0.25">
      <c r="A330" s="62" t="s">
        <v>785</v>
      </c>
      <c r="B330" s="25" t="s">
        <v>13</v>
      </c>
      <c r="C330" s="25" t="s">
        <v>29</v>
      </c>
      <c r="D330" s="25" t="s">
        <v>58</v>
      </c>
      <c r="E330" s="32">
        <v>0</v>
      </c>
      <c r="F330" s="32">
        <v>0</v>
      </c>
      <c r="G330" s="32">
        <v>0</v>
      </c>
      <c r="H330" s="25">
        <v>693.2</v>
      </c>
      <c r="J330" s="25"/>
      <c r="K330" s="25"/>
      <c r="L330" s="32"/>
      <c r="M330" s="25">
        <v>693.2</v>
      </c>
      <c r="N330" s="25"/>
      <c r="O330" s="2" t="b">
        <v>1</v>
      </c>
      <c r="P330" s="12">
        <f t="shared" ref="P330:P393" si="13">P329+J330-K330</f>
        <v>23301.840000000091</v>
      </c>
      <c r="Q330" s="47">
        <f t="shared" si="12"/>
        <v>603269.91000000061</v>
      </c>
      <c r="R330" s="20">
        <v>42174</v>
      </c>
      <c r="S330" s="25" t="s">
        <v>159</v>
      </c>
      <c r="T330" s="25">
        <v>7</v>
      </c>
      <c r="U330" s="25" t="s">
        <v>368</v>
      </c>
      <c r="V330" s="25"/>
      <c r="W330" s="23" t="s">
        <v>719</v>
      </c>
      <c r="X330" s="23">
        <v>13.981867139990118</v>
      </c>
      <c r="AE330"/>
      <c r="AH330"/>
    </row>
    <row r="331" spans="1:34" x14ac:dyDescent="0.25">
      <c r="A331" s="62" t="s">
        <v>785</v>
      </c>
      <c r="B331" s="25" t="s">
        <v>13</v>
      </c>
      <c r="C331" s="25" t="s">
        <v>29</v>
      </c>
      <c r="D331" s="25" t="s">
        <v>438</v>
      </c>
      <c r="E331" s="32">
        <v>0</v>
      </c>
      <c r="F331" s="32">
        <v>0</v>
      </c>
      <c r="G331" s="32">
        <v>0</v>
      </c>
      <c r="H331" s="25">
        <v>605.20000000000005</v>
      </c>
      <c r="J331" s="25"/>
      <c r="K331" s="25"/>
      <c r="L331" s="32"/>
      <c r="M331" s="25">
        <v>605.20000000000005</v>
      </c>
      <c r="N331" s="25"/>
      <c r="O331" s="2" t="b">
        <v>1</v>
      </c>
      <c r="P331" s="12">
        <f t="shared" si="13"/>
        <v>23301.840000000091</v>
      </c>
      <c r="Q331" s="47">
        <f t="shared" ref="Q331:Q394" si="14">Q330+L331-M331</f>
        <v>602664.71000000066</v>
      </c>
      <c r="R331" s="20">
        <v>42174</v>
      </c>
      <c r="S331" s="25" t="s">
        <v>159</v>
      </c>
      <c r="T331" s="25">
        <v>8</v>
      </c>
      <c r="U331" s="25" t="s">
        <v>368</v>
      </c>
      <c r="V331" s="25"/>
      <c r="W331" s="23" t="s">
        <v>719</v>
      </c>
      <c r="X331" s="23">
        <v>12.206904202426456</v>
      </c>
      <c r="AE331"/>
      <c r="AH331"/>
    </row>
    <row r="332" spans="1:34" x14ac:dyDescent="0.25">
      <c r="A332" s="62" t="s">
        <v>785</v>
      </c>
      <c r="B332" s="25" t="s">
        <v>14</v>
      </c>
      <c r="C332" s="25" t="s">
        <v>11</v>
      </c>
      <c r="D332" s="25" t="s">
        <v>428</v>
      </c>
      <c r="E332" s="32">
        <v>0</v>
      </c>
      <c r="F332" s="32">
        <v>0</v>
      </c>
      <c r="G332" s="32">
        <v>0</v>
      </c>
      <c r="H332" s="25">
        <v>13300</v>
      </c>
      <c r="J332" s="25"/>
      <c r="K332" s="25"/>
      <c r="L332" s="32"/>
      <c r="M332" s="25">
        <v>13300</v>
      </c>
      <c r="N332" s="25"/>
      <c r="O332" s="2" t="b">
        <v>1</v>
      </c>
      <c r="P332" s="12">
        <f t="shared" si="13"/>
        <v>23301.840000000091</v>
      </c>
      <c r="Q332" s="47">
        <f t="shared" si="14"/>
        <v>589364.71000000066</v>
      </c>
      <c r="R332" s="20">
        <v>42174</v>
      </c>
      <c r="S332" s="25" t="s">
        <v>152</v>
      </c>
      <c r="T332" s="25">
        <v>6</v>
      </c>
      <c r="U332" s="25" t="s">
        <v>175</v>
      </c>
      <c r="V332" s="25"/>
      <c r="W332" s="23" t="s">
        <v>719</v>
      </c>
      <c r="X332" s="23">
        <v>268.26144397268979</v>
      </c>
      <c r="AE332"/>
      <c r="AH332"/>
    </row>
    <row r="333" spans="1:34" x14ac:dyDescent="0.25">
      <c r="A333" s="62" t="s">
        <v>785</v>
      </c>
      <c r="B333" s="25" t="s">
        <v>14</v>
      </c>
      <c r="C333" s="25" t="s">
        <v>29</v>
      </c>
      <c r="D333" s="25" t="s">
        <v>439</v>
      </c>
      <c r="E333" s="32">
        <v>0</v>
      </c>
      <c r="F333" s="32">
        <v>0</v>
      </c>
      <c r="G333" s="32">
        <v>0</v>
      </c>
      <c r="H333" s="25">
        <v>1000</v>
      </c>
      <c r="J333" s="25"/>
      <c r="K333" s="25"/>
      <c r="L333" s="32"/>
      <c r="M333" s="25">
        <v>1000</v>
      </c>
      <c r="N333" s="25"/>
      <c r="O333" s="2" t="b">
        <v>1</v>
      </c>
      <c r="P333" s="12">
        <f t="shared" si="13"/>
        <v>23301.840000000091</v>
      </c>
      <c r="Q333" s="47">
        <f t="shared" si="14"/>
        <v>588364.71000000066</v>
      </c>
      <c r="R333" s="20">
        <v>42174</v>
      </c>
      <c r="S333" s="25" t="s">
        <v>218</v>
      </c>
      <c r="T333" s="25">
        <v>1</v>
      </c>
      <c r="U333" s="25" t="s">
        <v>606</v>
      </c>
      <c r="V333" s="25"/>
      <c r="W333" s="23" t="s">
        <v>719</v>
      </c>
      <c r="X333" s="23">
        <v>20.170033381405247</v>
      </c>
      <c r="AE333"/>
      <c r="AH333"/>
    </row>
    <row r="334" spans="1:34" x14ac:dyDescent="0.25">
      <c r="A334" s="62" t="s">
        <v>785</v>
      </c>
      <c r="B334" s="25" t="s">
        <v>14</v>
      </c>
      <c r="C334" s="25" t="s">
        <v>16</v>
      </c>
      <c r="D334" s="25" t="s">
        <v>427</v>
      </c>
      <c r="E334" s="32">
        <v>0</v>
      </c>
      <c r="F334" s="32">
        <v>0</v>
      </c>
      <c r="G334" s="32">
        <v>0</v>
      </c>
      <c r="H334" s="25">
        <v>15835</v>
      </c>
      <c r="J334" s="25"/>
      <c r="K334" s="25"/>
      <c r="L334" s="32"/>
      <c r="M334" s="25">
        <v>15835</v>
      </c>
      <c r="N334" s="25"/>
      <c r="O334" s="2" t="b">
        <v>1</v>
      </c>
      <c r="P334" s="12">
        <f t="shared" si="13"/>
        <v>23301.840000000091</v>
      </c>
      <c r="Q334" s="47">
        <f t="shared" si="14"/>
        <v>572529.71000000066</v>
      </c>
      <c r="R334" s="20">
        <v>42174</v>
      </c>
      <c r="S334" s="25" t="s">
        <v>153</v>
      </c>
      <c r="T334" s="25">
        <v>4</v>
      </c>
      <c r="U334" s="25" t="s">
        <v>196</v>
      </c>
      <c r="V334" s="25"/>
      <c r="W334" s="23" t="s">
        <v>719</v>
      </c>
      <c r="X334" s="23">
        <v>319.39247859455207</v>
      </c>
      <c r="AE334"/>
      <c r="AH334"/>
    </row>
    <row r="335" spans="1:34" x14ac:dyDescent="0.25">
      <c r="A335" s="62" t="s">
        <v>785</v>
      </c>
      <c r="B335" s="25" t="s">
        <v>14</v>
      </c>
      <c r="C335" s="25" t="s">
        <v>18</v>
      </c>
      <c r="D335" s="25" t="s">
        <v>19</v>
      </c>
      <c r="E335" s="32">
        <v>0</v>
      </c>
      <c r="F335" s="32">
        <v>0</v>
      </c>
      <c r="G335" s="32">
        <v>0</v>
      </c>
      <c r="H335" s="25">
        <v>11375</v>
      </c>
      <c r="J335" s="25"/>
      <c r="K335" s="25"/>
      <c r="L335" s="32"/>
      <c r="M335" s="25">
        <v>11375</v>
      </c>
      <c r="N335" s="25"/>
      <c r="O335" s="2" t="b">
        <v>1</v>
      </c>
      <c r="P335" s="12">
        <f t="shared" si="13"/>
        <v>23301.840000000091</v>
      </c>
      <c r="Q335" s="47">
        <f t="shared" si="14"/>
        <v>561154.71000000066</v>
      </c>
      <c r="R335" s="20">
        <v>42174</v>
      </c>
      <c r="S335" s="25" t="s">
        <v>149</v>
      </c>
      <c r="T335" s="25">
        <v>4</v>
      </c>
      <c r="U335" s="25" t="s">
        <v>579</v>
      </c>
      <c r="V335" s="25"/>
      <c r="W335" s="23" t="s">
        <v>719</v>
      </c>
      <c r="X335" s="23">
        <v>229.43412971348468</v>
      </c>
      <c r="AE335"/>
      <c r="AH335"/>
    </row>
    <row r="336" spans="1:34" x14ac:dyDescent="0.25">
      <c r="A336" s="62" t="s">
        <v>785</v>
      </c>
      <c r="B336" s="25" t="s">
        <v>14</v>
      </c>
      <c r="C336" s="25" t="s">
        <v>18</v>
      </c>
      <c r="D336" s="25" t="s">
        <v>440</v>
      </c>
      <c r="E336" s="32">
        <v>0</v>
      </c>
      <c r="F336" s="32">
        <v>0</v>
      </c>
      <c r="G336" s="32">
        <v>0</v>
      </c>
      <c r="H336" s="25">
        <v>625</v>
      </c>
      <c r="J336" s="25"/>
      <c r="K336" s="25"/>
      <c r="L336" s="32"/>
      <c r="M336" s="25">
        <v>625</v>
      </c>
      <c r="N336" s="25"/>
      <c r="O336" s="2" t="b">
        <v>1</v>
      </c>
      <c r="P336" s="12">
        <f t="shared" si="13"/>
        <v>23301.840000000091</v>
      </c>
      <c r="Q336" s="47">
        <f t="shared" si="14"/>
        <v>560529.71000000066</v>
      </c>
      <c r="R336" s="20">
        <v>42174</v>
      </c>
      <c r="S336" s="25" t="s">
        <v>161</v>
      </c>
      <c r="T336" s="25">
        <v>2</v>
      </c>
      <c r="U336" s="25" t="s">
        <v>607</v>
      </c>
      <c r="V336" s="25"/>
      <c r="W336" s="23" t="s">
        <v>719</v>
      </c>
      <c r="X336" s="23">
        <v>12.606270863378279</v>
      </c>
      <c r="AE336"/>
      <c r="AH336"/>
    </row>
    <row r="337" spans="1:34" x14ac:dyDescent="0.25">
      <c r="A337" s="62" t="s">
        <v>785</v>
      </c>
      <c r="B337" s="25" t="s">
        <v>14</v>
      </c>
      <c r="C337" s="25" t="s">
        <v>11</v>
      </c>
      <c r="D337" s="25" t="s">
        <v>441</v>
      </c>
      <c r="E337" s="32">
        <v>0</v>
      </c>
      <c r="F337" s="32">
        <v>0</v>
      </c>
      <c r="G337" s="32">
        <v>0</v>
      </c>
      <c r="H337" s="25">
        <v>250</v>
      </c>
      <c r="J337" s="25"/>
      <c r="K337" s="25"/>
      <c r="L337" s="32"/>
      <c r="M337" s="25">
        <v>250</v>
      </c>
      <c r="N337" s="25"/>
      <c r="O337" s="2" t="b">
        <v>1</v>
      </c>
      <c r="P337" s="12">
        <f t="shared" si="13"/>
        <v>23301.840000000091</v>
      </c>
      <c r="Q337" s="47">
        <f t="shared" si="14"/>
        <v>560279.71000000066</v>
      </c>
      <c r="R337" s="20">
        <v>42174</v>
      </c>
      <c r="S337" s="25" t="s">
        <v>151</v>
      </c>
      <c r="T337" s="25">
        <v>4</v>
      </c>
      <c r="U337" s="25" t="s">
        <v>608</v>
      </c>
      <c r="V337" s="25"/>
      <c r="W337" s="23" t="s">
        <v>719</v>
      </c>
      <c r="X337" s="23">
        <v>5.0425083453513118</v>
      </c>
      <c r="AE337"/>
      <c r="AH337"/>
    </row>
    <row r="338" spans="1:34" x14ac:dyDescent="0.25">
      <c r="A338" s="62" t="s">
        <v>785</v>
      </c>
      <c r="B338" s="25" t="s">
        <v>14</v>
      </c>
      <c r="C338" s="25" t="s">
        <v>20</v>
      </c>
      <c r="D338" s="25" t="s">
        <v>442</v>
      </c>
      <c r="E338" s="32">
        <v>0</v>
      </c>
      <c r="F338" s="32">
        <v>0</v>
      </c>
      <c r="G338" s="32">
        <v>0</v>
      </c>
      <c r="H338" s="25">
        <v>750</v>
      </c>
      <c r="J338" s="25"/>
      <c r="K338" s="25"/>
      <c r="L338" s="32"/>
      <c r="M338" s="25">
        <v>750</v>
      </c>
      <c r="N338" s="25"/>
      <c r="O338" s="2" t="b">
        <v>1</v>
      </c>
      <c r="P338" s="12">
        <f t="shared" si="13"/>
        <v>23301.840000000091</v>
      </c>
      <c r="Q338" s="47">
        <f t="shared" si="14"/>
        <v>559529.71000000066</v>
      </c>
      <c r="R338" s="20">
        <v>42174</v>
      </c>
      <c r="S338" s="25" t="s">
        <v>164</v>
      </c>
      <c r="T338" s="25">
        <v>1</v>
      </c>
      <c r="U338" s="25" t="s">
        <v>609</v>
      </c>
      <c r="V338" s="25"/>
      <c r="W338" s="23" t="s">
        <v>719</v>
      </c>
      <c r="X338" s="23">
        <v>15.127525036053935</v>
      </c>
      <c r="AE338"/>
      <c r="AH338"/>
    </row>
    <row r="339" spans="1:34" x14ac:dyDescent="0.25">
      <c r="A339" s="62" t="s">
        <v>785</v>
      </c>
      <c r="B339" s="25" t="s">
        <v>14</v>
      </c>
      <c r="C339" s="25" t="s">
        <v>16</v>
      </c>
      <c r="D339" s="25" t="s">
        <v>23</v>
      </c>
      <c r="E339" s="32">
        <v>0</v>
      </c>
      <c r="F339" s="32">
        <v>0</v>
      </c>
      <c r="G339" s="32">
        <v>0</v>
      </c>
      <c r="H339" s="25">
        <v>875</v>
      </c>
      <c r="J339" s="25"/>
      <c r="K339" s="25"/>
      <c r="L339" s="32"/>
      <c r="M339" s="25">
        <v>875</v>
      </c>
      <c r="N339" s="25"/>
      <c r="O339" s="2" t="b">
        <v>1</v>
      </c>
      <c r="P339" s="12">
        <f t="shared" si="13"/>
        <v>23301.840000000091</v>
      </c>
      <c r="Q339" s="47">
        <f t="shared" si="14"/>
        <v>558654.71000000066</v>
      </c>
      <c r="R339" s="20">
        <v>42174</v>
      </c>
      <c r="S339" s="25" t="s">
        <v>155</v>
      </c>
      <c r="T339" s="25">
        <v>3</v>
      </c>
      <c r="U339" s="25" t="s">
        <v>288</v>
      </c>
      <c r="V339" s="25"/>
      <c r="W339" s="23" t="s">
        <v>719</v>
      </c>
      <c r="X339" s="23">
        <v>17.648779208729589</v>
      </c>
      <c r="AE339"/>
      <c r="AH339"/>
    </row>
    <row r="340" spans="1:34" x14ac:dyDescent="0.25">
      <c r="A340" s="62" t="s">
        <v>785</v>
      </c>
      <c r="B340" s="25" t="s">
        <v>14</v>
      </c>
      <c r="C340" s="25" t="s">
        <v>18</v>
      </c>
      <c r="D340" s="25" t="s">
        <v>54</v>
      </c>
      <c r="E340" s="32">
        <v>0</v>
      </c>
      <c r="F340" s="32">
        <v>0</v>
      </c>
      <c r="G340" s="32">
        <v>0</v>
      </c>
      <c r="H340" s="25">
        <v>250</v>
      </c>
      <c r="J340" s="25"/>
      <c r="K340" s="25"/>
      <c r="L340" s="32"/>
      <c r="M340" s="25">
        <v>250</v>
      </c>
      <c r="N340" s="25"/>
      <c r="O340" s="2" t="b">
        <v>1</v>
      </c>
      <c r="P340" s="12">
        <f t="shared" si="13"/>
        <v>23301.840000000091</v>
      </c>
      <c r="Q340" s="47">
        <f t="shared" si="14"/>
        <v>558404.71000000066</v>
      </c>
      <c r="R340" s="20">
        <v>42174</v>
      </c>
      <c r="S340" s="25" t="s">
        <v>153</v>
      </c>
      <c r="T340" s="25">
        <v>5</v>
      </c>
      <c r="U340" s="25" t="s">
        <v>600</v>
      </c>
      <c r="V340" s="25"/>
      <c r="W340" s="23" t="s">
        <v>719</v>
      </c>
      <c r="X340" s="23">
        <v>5.0425083453513118</v>
      </c>
      <c r="AE340"/>
      <c r="AH340"/>
    </row>
    <row r="341" spans="1:34" x14ac:dyDescent="0.25">
      <c r="A341" s="62" t="s">
        <v>785</v>
      </c>
      <c r="B341" s="25" t="s">
        <v>14</v>
      </c>
      <c r="C341" s="25" t="s">
        <v>29</v>
      </c>
      <c r="D341" s="25" t="s">
        <v>439</v>
      </c>
      <c r="E341" s="32">
        <v>0</v>
      </c>
      <c r="F341" s="32">
        <v>0</v>
      </c>
      <c r="G341" s="32">
        <v>0</v>
      </c>
      <c r="H341" s="25">
        <v>3500</v>
      </c>
      <c r="J341" s="25"/>
      <c r="K341" s="25"/>
      <c r="L341" s="32"/>
      <c r="M341" s="25">
        <v>3500</v>
      </c>
      <c r="N341" s="25"/>
      <c r="O341" s="2" t="b">
        <v>1</v>
      </c>
      <c r="P341" s="12">
        <f t="shared" si="13"/>
        <v>23301.840000000091</v>
      </c>
      <c r="Q341" s="47">
        <f t="shared" si="14"/>
        <v>554904.71000000066</v>
      </c>
      <c r="R341" s="20">
        <v>42174</v>
      </c>
      <c r="S341" s="25" t="s">
        <v>166</v>
      </c>
      <c r="T341" s="25">
        <v>2</v>
      </c>
      <c r="U341" s="25" t="s">
        <v>610</v>
      </c>
      <c r="V341" s="25"/>
      <c r="W341" s="23" t="s">
        <v>719</v>
      </c>
      <c r="X341" s="23">
        <v>70.595116834918358</v>
      </c>
      <c r="AE341"/>
      <c r="AH341"/>
    </row>
    <row r="342" spans="1:34" x14ac:dyDescent="0.25">
      <c r="A342" s="62" t="s">
        <v>785</v>
      </c>
      <c r="B342" s="25" t="s">
        <v>14</v>
      </c>
      <c r="C342" s="25" t="s">
        <v>123</v>
      </c>
      <c r="D342" s="25" t="s">
        <v>443</v>
      </c>
      <c r="E342" s="32">
        <v>0</v>
      </c>
      <c r="F342" s="32">
        <v>0</v>
      </c>
      <c r="G342" s="32">
        <v>0</v>
      </c>
      <c r="H342" s="25">
        <v>500</v>
      </c>
      <c r="J342" s="25"/>
      <c r="K342" s="25"/>
      <c r="L342" s="32"/>
      <c r="M342" s="25">
        <v>500</v>
      </c>
      <c r="N342" s="25"/>
      <c r="O342" s="2" t="b">
        <v>1</v>
      </c>
      <c r="P342" s="12">
        <f t="shared" si="13"/>
        <v>23301.840000000091</v>
      </c>
      <c r="Q342" s="47">
        <f t="shared" si="14"/>
        <v>554404.71000000066</v>
      </c>
      <c r="R342" s="20">
        <v>42174</v>
      </c>
      <c r="S342" s="25" t="s">
        <v>289</v>
      </c>
      <c r="T342" s="25">
        <v>3</v>
      </c>
      <c r="U342" s="25" t="s">
        <v>186</v>
      </c>
      <c r="V342" s="25"/>
      <c r="W342" s="23" t="s">
        <v>719</v>
      </c>
      <c r="X342" s="23">
        <v>10.085016690702624</v>
      </c>
      <c r="AE342"/>
      <c r="AH342"/>
    </row>
    <row r="343" spans="1:34" ht="14.25" thickBot="1" x14ac:dyDescent="0.3">
      <c r="A343" s="62" t="s">
        <v>785</v>
      </c>
      <c r="B343" s="25" t="s">
        <v>14</v>
      </c>
      <c r="C343" s="25" t="s">
        <v>723</v>
      </c>
      <c r="D343" s="25" t="s">
        <v>444</v>
      </c>
      <c r="E343" s="32">
        <v>0</v>
      </c>
      <c r="F343" s="32">
        <v>0</v>
      </c>
      <c r="G343" s="25">
        <v>26260</v>
      </c>
      <c r="H343" s="25"/>
      <c r="J343" s="25"/>
      <c r="K343" s="25"/>
      <c r="L343" s="25">
        <v>26260</v>
      </c>
      <c r="M343" s="25"/>
      <c r="N343" s="25"/>
      <c r="O343" s="2" t="b">
        <v>1</v>
      </c>
      <c r="P343" s="12">
        <f t="shared" si="13"/>
        <v>23301.840000000091</v>
      </c>
      <c r="Q343" s="47">
        <f t="shared" si="14"/>
        <v>580664.71000000066</v>
      </c>
      <c r="R343" s="20">
        <v>42174</v>
      </c>
      <c r="S343" s="25" t="s">
        <v>346</v>
      </c>
      <c r="T343" s="25">
        <v>1</v>
      </c>
      <c r="U343" s="25" t="s">
        <v>611</v>
      </c>
      <c r="V343" s="25"/>
      <c r="W343" s="23">
        <v>529.66507659570175</v>
      </c>
      <c r="X343" s="23" t="s">
        <v>719</v>
      </c>
      <c r="AE343"/>
      <c r="AH343"/>
    </row>
    <row r="344" spans="1:34" ht="14.25" thickTop="1" x14ac:dyDescent="0.25">
      <c r="A344" s="62" t="s">
        <v>794</v>
      </c>
      <c r="B344" s="31" t="s">
        <v>8</v>
      </c>
      <c r="C344" s="32" t="s">
        <v>29</v>
      </c>
      <c r="D344" s="32" t="s">
        <v>445</v>
      </c>
      <c r="E344" s="32">
        <v>0</v>
      </c>
      <c r="F344" s="32">
        <v>0</v>
      </c>
      <c r="G344" s="27">
        <v>0</v>
      </c>
      <c r="H344" s="27">
        <v>13.53</v>
      </c>
      <c r="J344" s="27"/>
      <c r="K344" s="27">
        <v>13.53</v>
      </c>
      <c r="L344" s="25"/>
      <c r="M344" s="27"/>
      <c r="N344" s="25"/>
      <c r="O344" s="2" t="b">
        <v>1</v>
      </c>
      <c r="P344" s="12">
        <f t="shared" si="13"/>
        <v>23288.310000000092</v>
      </c>
      <c r="Q344" s="47">
        <f t="shared" si="14"/>
        <v>580664.71000000066</v>
      </c>
      <c r="R344" s="20">
        <v>42216</v>
      </c>
      <c r="S344" s="25" t="s">
        <v>159</v>
      </c>
      <c r="T344" s="25">
        <v>1</v>
      </c>
      <c r="U344" s="25" t="s">
        <v>368</v>
      </c>
      <c r="V344" s="25"/>
      <c r="W344" s="23" t="s">
        <v>719</v>
      </c>
      <c r="X344" s="23">
        <v>13.53</v>
      </c>
      <c r="AC344" s="15" t="s">
        <v>168</v>
      </c>
      <c r="AE344"/>
      <c r="AH344"/>
    </row>
    <row r="345" spans="1:34" x14ac:dyDescent="0.25">
      <c r="A345" s="62" t="s">
        <v>794</v>
      </c>
      <c r="B345" s="31" t="s">
        <v>8</v>
      </c>
      <c r="C345" s="32" t="s">
        <v>29</v>
      </c>
      <c r="D345" s="32" t="s">
        <v>446</v>
      </c>
      <c r="E345" s="32">
        <v>0</v>
      </c>
      <c r="F345" s="32">
        <v>0</v>
      </c>
      <c r="G345" s="27">
        <v>0</v>
      </c>
      <c r="H345" s="27">
        <v>13.53</v>
      </c>
      <c r="J345" s="25"/>
      <c r="K345" s="27">
        <v>13.53</v>
      </c>
      <c r="L345" s="25"/>
      <c r="M345" s="27"/>
      <c r="N345" s="25"/>
      <c r="O345" s="2" t="b">
        <v>1</v>
      </c>
      <c r="P345" s="12">
        <f t="shared" si="13"/>
        <v>23274.780000000093</v>
      </c>
      <c r="Q345" s="47">
        <f t="shared" si="14"/>
        <v>580664.71000000066</v>
      </c>
      <c r="R345" s="20">
        <v>42216</v>
      </c>
      <c r="S345" s="25" t="s">
        <v>159</v>
      </c>
      <c r="T345" s="25">
        <v>2</v>
      </c>
      <c r="U345" s="25" t="s">
        <v>368</v>
      </c>
      <c r="V345" s="25"/>
      <c r="W345" s="23" t="s">
        <v>719</v>
      </c>
      <c r="X345" s="23">
        <v>13.53</v>
      </c>
      <c r="AC345" s="16" t="s">
        <v>171</v>
      </c>
      <c r="AE345"/>
      <c r="AH345"/>
    </row>
    <row r="346" spans="1:34" x14ac:dyDescent="0.25">
      <c r="A346" s="62" t="s">
        <v>794</v>
      </c>
      <c r="B346" s="31" t="s">
        <v>10</v>
      </c>
      <c r="C346" s="32" t="s">
        <v>123</v>
      </c>
      <c r="D346" s="32" t="s">
        <v>447</v>
      </c>
      <c r="E346" s="32">
        <v>0</v>
      </c>
      <c r="F346" s="32">
        <v>0</v>
      </c>
      <c r="G346" s="27">
        <v>0</v>
      </c>
      <c r="H346" s="27">
        <v>104</v>
      </c>
      <c r="J346" s="25"/>
      <c r="K346" s="27">
        <v>104</v>
      </c>
      <c r="L346" s="25"/>
      <c r="M346" s="27"/>
      <c r="N346" s="25"/>
      <c r="O346" s="2" t="b">
        <v>1</v>
      </c>
      <c r="P346" s="12">
        <f t="shared" si="13"/>
        <v>23170.780000000093</v>
      </c>
      <c r="Q346" s="47">
        <f t="shared" si="14"/>
        <v>580664.71000000066</v>
      </c>
      <c r="R346" s="20">
        <v>42216</v>
      </c>
      <c r="S346" s="25" t="s">
        <v>289</v>
      </c>
      <c r="T346" s="25">
        <v>1</v>
      </c>
      <c r="U346" s="25" t="s">
        <v>612</v>
      </c>
      <c r="V346" s="25"/>
      <c r="W346" s="23" t="s">
        <v>719</v>
      </c>
      <c r="X346" s="23">
        <v>104</v>
      </c>
      <c r="AC346" s="16" t="s">
        <v>218</v>
      </c>
      <c r="AE346"/>
      <c r="AH346"/>
    </row>
    <row r="347" spans="1:34" x14ac:dyDescent="0.25">
      <c r="A347" s="62" t="s">
        <v>794</v>
      </c>
      <c r="B347" s="31" t="s">
        <v>10</v>
      </c>
      <c r="C347" s="32" t="s">
        <v>11</v>
      </c>
      <c r="D347" s="32" t="s">
        <v>448</v>
      </c>
      <c r="E347" s="32">
        <v>0</v>
      </c>
      <c r="F347" s="32">
        <v>0</v>
      </c>
      <c r="G347" s="27">
        <v>0</v>
      </c>
      <c r="H347" s="27">
        <v>50</v>
      </c>
      <c r="J347" s="25"/>
      <c r="K347" s="27">
        <v>50</v>
      </c>
      <c r="L347" s="25"/>
      <c r="M347" s="27"/>
      <c r="N347" s="25"/>
      <c r="O347" s="2" t="b">
        <v>1</v>
      </c>
      <c r="P347" s="12">
        <f t="shared" si="13"/>
        <v>23120.780000000093</v>
      </c>
      <c r="Q347" s="47">
        <f t="shared" si="14"/>
        <v>580664.71000000066</v>
      </c>
      <c r="R347" s="20">
        <v>42216</v>
      </c>
      <c r="S347" s="25" t="s">
        <v>152</v>
      </c>
      <c r="T347" s="25">
        <v>1</v>
      </c>
      <c r="U347" s="25" t="s">
        <v>613</v>
      </c>
      <c r="V347" s="25"/>
      <c r="W347" s="23" t="s">
        <v>719</v>
      </c>
      <c r="X347" s="23">
        <v>50</v>
      </c>
      <c r="AC347" s="16" t="s">
        <v>153</v>
      </c>
      <c r="AE347"/>
      <c r="AH347"/>
    </row>
    <row r="348" spans="1:34" x14ac:dyDescent="0.25">
      <c r="A348" s="62" t="s">
        <v>794</v>
      </c>
      <c r="B348" s="31" t="s">
        <v>13</v>
      </c>
      <c r="C348" s="32" t="s">
        <v>29</v>
      </c>
      <c r="D348" s="32" t="s">
        <v>449</v>
      </c>
      <c r="E348" s="32">
        <v>0</v>
      </c>
      <c r="F348" s="32">
        <v>0</v>
      </c>
      <c r="G348" s="27">
        <v>0</v>
      </c>
      <c r="H348" s="27">
        <v>605.6</v>
      </c>
      <c r="J348" s="25"/>
      <c r="K348" s="25"/>
      <c r="L348" s="25"/>
      <c r="M348" s="27">
        <v>605.6</v>
      </c>
      <c r="N348" s="25"/>
      <c r="O348" s="2" t="b">
        <v>1</v>
      </c>
      <c r="P348" s="12">
        <f t="shared" si="13"/>
        <v>23120.780000000093</v>
      </c>
      <c r="Q348" s="47">
        <f t="shared" si="14"/>
        <v>580059.11000000068</v>
      </c>
      <c r="R348" s="20">
        <v>42216</v>
      </c>
      <c r="S348" s="25" t="s">
        <v>159</v>
      </c>
      <c r="T348" s="25">
        <v>3</v>
      </c>
      <c r="U348" s="25" t="s">
        <v>368</v>
      </c>
      <c r="V348" s="25"/>
      <c r="W348" s="23" t="s">
        <v>719</v>
      </c>
      <c r="X348" s="23">
        <v>10.790584965165797</v>
      </c>
      <c r="AC348" s="16" t="s">
        <v>155</v>
      </c>
      <c r="AE348"/>
      <c r="AH348"/>
    </row>
    <row r="349" spans="1:34" x14ac:dyDescent="0.25">
      <c r="A349" s="62" t="s">
        <v>794</v>
      </c>
      <c r="B349" s="31" t="s">
        <v>13</v>
      </c>
      <c r="C349" s="32" t="s">
        <v>29</v>
      </c>
      <c r="D349" s="32" t="s">
        <v>450</v>
      </c>
      <c r="E349" s="32">
        <v>0</v>
      </c>
      <c r="F349" s="32">
        <v>0</v>
      </c>
      <c r="G349" s="27">
        <v>0</v>
      </c>
      <c r="H349" s="27">
        <v>605</v>
      </c>
      <c r="J349" s="25"/>
      <c r="K349" s="25"/>
      <c r="L349" s="25"/>
      <c r="M349" s="27">
        <v>605</v>
      </c>
      <c r="N349" s="25"/>
      <c r="O349" s="2" t="b">
        <v>1</v>
      </c>
      <c r="P349" s="12">
        <f t="shared" si="13"/>
        <v>23120.780000000093</v>
      </c>
      <c r="Q349" s="47">
        <f t="shared" si="14"/>
        <v>579454.11000000068</v>
      </c>
      <c r="R349" s="20">
        <v>42216</v>
      </c>
      <c r="S349" s="25" t="s">
        <v>159</v>
      </c>
      <c r="T349" s="25">
        <v>4</v>
      </c>
      <c r="U349" s="25" t="s">
        <v>368</v>
      </c>
      <c r="V349" s="25"/>
      <c r="W349" s="23" t="s">
        <v>719</v>
      </c>
      <c r="X349" s="23">
        <v>10.779894161039147</v>
      </c>
      <c r="AC349" s="16" t="s">
        <v>164</v>
      </c>
      <c r="AE349"/>
      <c r="AH349"/>
    </row>
    <row r="350" spans="1:34" x14ac:dyDescent="0.25">
      <c r="A350" s="62" t="s">
        <v>794</v>
      </c>
      <c r="B350" s="31" t="s">
        <v>14</v>
      </c>
      <c r="C350" s="32" t="s">
        <v>11</v>
      </c>
      <c r="D350" s="32" t="s">
        <v>429</v>
      </c>
      <c r="E350" s="32">
        <v>0</v>
      </c>
      <c r="F350" s="32">
        <v>0</v>
      </c>
      <c r="G350" s="27">
        <v>0</v>
      </c>
      <c r="H350" s="27">
        <v>13725</v>
      </c>
      <c r="J350" s="25"/>
      <c r="K350" s="25"/>
      <c r="L350" s="25"/>
      <c r="M350" s="27">
        <v>13725</v>
      </c>
      <c r="N350" s="25"/>
      <c r="O350" s="2" t="b">
        <v>1</v>
      </c>
      <c r="P350" s="12">
        <f t="shared" si="13"/>
        <v>23120.780000000093</v>
      </c>
      <c r="Q350" s="47">
        <f t="shared" si="14"/>
        <v>565729.11000000068</v>
      </c>
      <c r="R350" s="20">
        <v>42216</v>
      </c>
      <c r="S350" s="25" t="s">
        <v>152</v>
      </c>
      <c r="T350" s="25">
        <v>2</v>
      </c>
      <c r="U350" s="25" t="s">
        <v>175</v>
      </c>
      <c r="V350" s="25"/>
      <c r="W350" s="23" t="s">
        <v>719</v>
      </c>
      <c r="X350" s="23">
        <v>244.55214439712776</v>
      </c>
      <c r="AC350" s="16" t="s">
        <v>156</v>
      </c>
      <c r="AE350"/>
      <c r="AH350"/>
    </row>
    <row r="351" spans="1:34" x14ac:dyDescent="0.25">
      <c r="A351" s="62" t="s">
        <v>794</v>
      </c>
      <c r="B351" s="31" t="s">
        <v>14</v>
      </c>
      <c r="C351" s="32" t="s">
        <v>11</v>
      </c>
      <c r="D351" s="32" t="s">
        <v>429</v>
      </c>
      <c r="E351" s="32">
        <v>0</v>
      </c>
      <c r="F351" s="32">
        <v>0</v>
      </c>
      <c r="G351" s="27">
        <v>0</v>
      </c>
      <c r="H351" s="27">
        <v>11500</v>
      </c>
      <c r="J351" s="25"/>
      <c r="K351" s="25"/>
      <c r="L351" s="25"/>
      <c r="M351" s="27">
        <v>11500</v>
      </c>
      <c r="N351" s="25"/>
      <c r="O351" s="2" t="b">
        <v>1</v>
      </c>
      <c r="P351" s="12">
        <f t="shared" si="13"/>
        <v>23120.780000000093</v>
      </c>
      <c r="Q351" s="47">
        <f t="shared" si="14"/>
        <v>554229.11000000068</v>
      </c>
      <c r="R351" s="20">
        <v>42216</v>
      </c>
      <c r="S351" s="25" t="s">
        <v>152</v>
      </c>
      <c r="T351" s="25">
        <v>3</v>
      </c>
      <c r="U351" s="25" t="s">
        <v>175</v>
      </c>
      <c r="V351" s="25"/>
      <c r="W351" s="23" t="s">
        <v>719</v>
      </c>
      <c r="X351" s="23">
        <v>204.90707909413254</v>
      </c>
      <c r="AC351" s="16" t="s">
        <v>219</v>
      </c>
      <c r="AE351"/>
      <c r="AH351"/>
    </row>
    <row r="352" spans="1:34" x14ac:dyDescent="0.25">
      <c r="A352" s="62" t="s">
        <v>794</v>
      </c>
      <c r="B352" s="31" t="s">
        <v>14</v>
      </c>
      <c r="C352" s="32" t="s">
        <v>18</v>
      </c>
      <c r="D352" s="32" t="s">
        <v>451</v>
      </c>
      <c r="E352" s="32">
        <v>0</v>
      </c>
      <c r="F352" s="32">
        <v>0</v>
      </c>
      <c r="G352" s="27">
        <v>0</v>
      </c>
      <c r="H352" s="27">
        <v>600</v>
      </c>
      <c r="J352" s="25"/>
      <c r="K352" s="25"/>
      <c r="L352" s="25"/>
      <c r="M352" s="27">
        <v>600</v>
      </c>
      <c r="N352" s="25"/>
      <c r="O352" s="2" t="b">
        <v>1</v>
      </c>
      <c r="P352" s="12">
        <f t="shared" si="13"/>
        <v>23120.780000000093</v>
      </c>
      <c r="Q352" s="47">
        <f t="shared" si="14"/>
        <v>553629.11000000068</v>
      </c>
      <c r="R352" s="20">
        <v>42216</v>
      </c>
      <c r="S352" s="25" t="s">
        <v>161</v>
      </c>
      <c r="T352" s="25">
        <v>1</v>
      </c>
      <c r="U352" s="25" t="s">
        <v>363</v>
      </c>
      <c r="V352" s="25"/>
      <c r="W352" s="23" t="s">
        <v>719</v>
      </c>
      <c r="X352" s="23">
        <v>10.690804126650393</v>
      </c>
      <c r="AC352" s="16" t="s">
        <v>356</v>
      </c>
      <c r="AE352"/>
      <c r="AH352"/>
    </row>
    <row r="353" spans="1:34" x14ac:dyDescent="0.25">
      <c r="A353" s="62" t="s">
        <v>794</v>
      </c>
      <c r="B353" s="31" t="s">
        <v>14</v>
      </c>
      <c r="C353" s="32" t="s">
        <v>16</v>
      </c>
      <c r="D353" s="32" t="s">
        <v>452</v>
      </c>
      <c r="E353" s="32">
        <v>0</v>
      </c>
      <c r="F353" s="32">
        <v>0</v>
      </c>
      <c r="G353" s="27">
        <v>0</v>
      </c>
      <c r="H353" s="27">
        <v>4880</v>
      </c>
      <c r="J353" s="25"/>
      <c r="K353" s="25"/>
      <c r="L353" s="25"/>
      <c r="M353" s="27">
        <v>4880</v>
      </c>
      <c r="N353" s="25"/>
      <c r="O353" s="2" t="b">
        <v>1</v>
      </c>
      <c r="P353" s="12">
        <f t="shared" si="13"/>
        <v>23120.780000000093</v>
      </c>
      <c r="Q353" s="47">
        <f t="shared" si="14"/>
        <v>548749.11000000068</v>
      </c>
      <c r="R353" s="20">
        <v>42216</v>
      </c>
      <c r="S353" s="25" t="s">
        <v>153</v>
      </c>
      <c r="T353" s="25">
        <v>1</v>
      </c>
      <c r="U353" s="25" t="s">
        <v>614</v>
      </c>
      <c r="V353" s="25"/>
      <c r="W353" s="23" t="s">
        <v>719</v>
      </c>
      <c r="X353" s="23">
        <v>86.951873563423206</v>
      </c>
      <c r="AC353" s="16" t="s">
        <v>161</v>
      </c>
      <c r="AE353"/>
      <c r="AH353"/>
    </row>
    <row r="354" spans="1:34" x14ac:dyDescent="0.25">
      <c r="A354" s="62" t="s">
        <v>794</v>
      </c>
      <c r="B354" s="31" t="s">
        <v>14</v>
      </c>
      <c r="C354" s="32" t="s">
        <v>18</v>
      </c>
      <c r="D354" s="32" t="s">
        <v>453</v>
      </c>
      <c r="E354" s="32">
        <v>0</v>
      </c>
      <c r="F354" s="32">
        <v>0</v>
      </c>
      <c r="G354" s="27">
        <v>0</v>
      </c>
      <c r="H354" s="27">
        <v>500</v>
      </c>
      <c r="J354" s="25"/>
      <c r="K354" s="25"/>
      <c r="L354" s="25"/>
      <c r="M354" s="27">
        <v>500</v>
      </c>
      <c r="N354" s="25"/>
      <c r="O354" s="2" t="b">
        <v>1</v>
      </c>
      <c r="P354" s="12">
        <f t="shared" si="13"/>
        <v>23120.780000000093</v>
      </c>
      <c r="Q354" s="47">
        <f t="shared" si="14"/>
        <v>548249.11000000068</v>
      </c>
      <c r="R354" s="20">
        <v>42216</v>
      </c>
      <c r="S354" s="25" t="s">
        <v>149</v>
      </c>
      <c r="T354" s="25">
        <v>1</v>
      </c>
      <c r="U354" s="25" t="s">
        <v>615</v>
      </c>
      <c r="V354" s="25"/>
      <c r="W354" s="23" t="s">
        <v>719</v>
      </c>
      <c r="X354" s="23">
        <v>8.9090034388753274</v>
      </c>
      <c r="AC354" s="16" t="s">
        <v>167</v>
      </c>
      <c r="AE354"/>
      <c r="AH354"/>
    </row>
    <row r="355" spans="1:34" x14ac:dyDescent="0.25">
      <c r="A355" s="62" t="s">
        <v>794</v>
      </c>
      <c r="B355" s="31" t="s">
        <v>14</v>
      </c>
      <c r="C355" s="32" t="s">
        <v>18</v>
      </c>
      <c r="D355" s="32" t="s">
        <v>451</v>
      </c>
      <c r="E355" s="32">
        <v>0</v>
      </c>
      <c r="F355" s="32">
        <v>0</v>
      </c>
      <c r="G355" s="27">
        <v>0</v>
      </c>
      <c r="H355" s="27">
        <v>2125</v>
      </c>
      <c r="J355" s="25"/>
      <c r="K355" s="25"/>
      <c r="L355" s="25"/>
      <c r="M355" s="27">
        <v>2125</v>
      </c>
      <c r="N355" s="25"/>
      <c r="O355" s="2" t="b">
        <v>1</v>
      </c>
      <c r="P355" s="12">
        <f t="shared" si="13"/>
        <v>23120.780000000093</v>
      </c>
      <c r="Q355" s="47">
        <f t="shared" si="14"/>
        <v>546124.11000000068</v>
      </c>
      <c r="R355" s="20">
        <v>42216</v>
      </c>
      <c r="S355" s="25" t="s">
        <v>161</v>
      </c>
      <c r="T355" s="25">
        <v>2</v>
      </c>
      <c r="U355" s="25" t="s">
        <v>616</v>
      </c>
      <c r="V355" s="25"/>
      <c r="W355" s="23" t="s">
        <v>719</v>
      </c>
      <c r="X355" s="23">
        <v>37.863264615220146</v>
      </c>
      <c r="AC355" s="16" t="s">
        <v>220</v>
      </c>
      <c r="AE355"/>
      <c r="AH355"/>
    </row>
    <row r="356" spans="1:34" ht="14.25" thickBot="1" x14ac:dyDescent="0.3">
      <c r="A356" s="62" t="s">
        <v>794</v>
      </c>
      <c r="B356" s="31" t="s">
        <v>14</v>
      </c>
      <c r="C356" s="32" t="s">
        <v>16</v>
      </c>
      <c r="D356" s="32" t="s">
        <v>454</v>
      </c>
      <c r="E356" s="32">
        <v>0</v>
      </c>
      <c r="F356" s="32">
        <v>0</v>
      </c>
      <c r="G356" s="27">
        <v>0</v>
      </c>
      <c r="H356" s="27">
        <v>5000</v>
      </c>
      <c r="J356" s="25"/>
      <c r="K356" s="25"/>
      <c r="L356" s="25"/>
      <c r="M356" s="27">
        <v>5000</v>
      </c>
      <c r="N356" s="25"/>
      <c r="O356" s="2" t="b">
        <v>1</v>
      </c>
      <c r="P356" s="12">
        <f t="shared" si="13"/>
        <v>23120.780000000093</v>
      </c>
      <c r="Q356" s="47">
        <f t="shared" si="14"/>
        <v>541124.11000000068</v>
      </c>
      <c r="R356" s="20">
        <v>42216</v>
      </c>
      <c r="S356" s="25" t="s">
        <v>356</v>
      </c>
      <c r="T356" s="25">
        <v>1</v>
      </c>
      <c r="U356" s="25" t="s">
        <v>868</v>
      </c>
      <c r="V356" s="25"/>
      <c r="W356" s="23" t="s">
        <v>719</v>
      </c>
      <c r="X356" s="23">
        <v>89.090034388753281</v>
      </c>
      <c r="AC356" s="16" t="s">
        <v>162</v>
      </c>
      <c r="AE356"/>
      <c r="AH356"/>
    </row>
    <row r="357" spans="1:34" ht="14.25" thickTop="1" x14ac:dyDescent="0.25">
      <c r="A357" s="62" t="s">
        <v>795</v>
      </c>
      <c r="B357" s="41" t="s">
        <v>8</v>
      </c>
      <c r="C357" s="42" t="s">
        <v>29</v>
      </c>
      <c r="D357" s="42" t="s">
        <v>455</v>
      </c>
      <c r="E357" s="42">
        <v>0</v>
      </c>
      <c r="F357" s="42">
        <v>0</v>
      </c>
      <c r="G357" s="43">
        <v>0</v>
      </c>
      <c r="H357" s="43">
        <v>480</v>
      </c>
      <c r="J357" s="27"/>
      <c r="K357" s="43">
        <v>480</v>
      </c>
      <c r="L357" s="25"/>
      <c r="M357" s="27"/>
      <c r="N357" s="25"/>
      <c r="O357" s="2" t="b">
        <v>1</v>
      </c>
      <c r="P357" s="12">
        <f t="shared" si="13"/>
        <v>22640.780000000093</v>
      </c>
      <c r="Q357" s="47">
        <f t="shared" si="14"/>
        <v>541124.11000000068</v>
      </c>
      <c r="R357" s="20">
        <v>42226</v>
      </c>
      <c r="S357" s="25" t="s">
        <v>163</v>
      </c>
      <c r="T357" s="25">
        <v>1</v>
      </c>
      <c r="U357" s="25" t="s">
        <v>169</v>
      </c>
      <c r="V357" s="25"/>
      <c r="W357" s="23" t="s">
        <v>719</v>
      </c>
      <c r="X357" s="23">
        <v>480</v>
      </c>
      <c r="AC357" s="15" t="s">
        <v>168</v>
      </c>
      <c r="AE357"/>
      <c r="AH357"/>
    </row>
    <row r="358" spans="1:34" x14ac:dyDescent="0.25">
      <c r="A358" s="62" t="s">
        <v>795</v>
      </c>
      <c r="B358" s="41" t="s">
        <v>10</v>
      </c>
      <c r="C358" s="42" t="s">
        <v>11</v>
      </c>
      <c r="D358" s="42" t="s">
        <v>456</v>
      </c>
      <c r="E358" s="42">
        <v>0</v>
      </c>
      <c r="F358" s="42">
        <v>0</v>
      </c>
      <c r="G358" s="43">
        <v>0</v>
      </c>
      <c r="H358" s="43">
        <v>505</v>
      </c>
      <c r="J358" s="25"/>
      <c r="K358" s="43">
        <v>505</v>
      </c>
      <c r="L358" s="25"/>
      <c r="M358" s="27"/>
      <c r="N358" s="25"/>
      <c r="O358" s="2" t="b">
        <v>1</v>
      </c>
      <c r="P358" s="12">
        <f t="shared" si="13"/>
        <v>22135.780000000093</v>
      </c>
      <c r="Q358" s="47">
        <f t="shared" si="14"/>
        <v>541124.11000000068</v>
      </c>
      <c r="R358" s="20">
        <v>42226</v>
      </c>
      <c r="S358" s="25" t="s">
        <v>151</v>
      </c>
      <c r="T358" s="25">
        <v>1</v>
      </c>
      <c r="U358" s="25" t="s">
        <v>618</v>
      </c>
      <c r="V358" s="25"/>
      <c r="W358" s="23" t="s">
        <v>719</v>
      </c>
      <c r="X358" s="23">
        <v>505</v>
      </c>
      <c r="AC358" s="16" t="s">
        <v>171</v>
      </c>
      <c r="AE358"/>
      <c r="AH358"/>
    </row>
    <row r="359" spans="1:34" x14ac:dyDescent="0.25">
      <c r="A359" s="62" t="s">
        <v>795</v>
      </c>
      <c r="B359" s="41" t="s">
        <v>10</v>
      </c>
      <c r="C359" s="42" t="s">
        <v>18</v>
      </c>
      <c r="D359" s="42" t="s">
        <v>457</v>
      </c>
      <c r="E359" s="42">
        <v>0</v>
      </c>
      <c r="F359" s="42">
        <v>0</v>
      </c>
      <c r="G359" s="43">
        <v>0</v>
      </c>
      <c r="H359" s="43">
        <v>197</v>
      </c>
      <c r="J359" s="25"/>
      <c r="K359" s="43">
        <v>197</v>
      </c>
      <c r="L359" s="25"/>
      <c r="M359" s="27"/>
      <c r="N359" s="25"/>
      <c r="O359" s="2" t="b">
        <v>1</v>
      </c>
      <c r="P359" s="12">
        <f t="shared" si="13"/>
        <v>21938.780000000093</v>
      </c>
      <c r="Q359" s="47">
        <f t="shared" si="14"/>
        <v>541124.11000000068</v>
      </c>
      <c r="R359" s="20">
        <v>42226</v>
      </c>
      <c r="S359" s="25" t="s">
        <v>149</v>
      </c>
      <c r="T359" s="25">
        <v>1</v>
      </c>
      <c r="U359" s="25" t="s">
        <v>619</v>
      </c>
      <c r="V359" s="25"/>
      <c r="W359" s="23" t="s">
        <v>719</v>
      </c>
      <c r="X359" s="23">
        <v>197</v>
      </c>
      <c r="AC359" s="16" t="s">
        <v>218</v>
      </c>
      <c r="AE359"/>
      <c r="AH359"/>
    </row>
    <row r="360" spans="1:34" x14ac:dyDescent="0.25">
      <c r="A360" s="62" t="s">
        <v>795</v>
      </c>
      <c r="B360" s="41" t="s">
        <v>14</v>
      </c>
      <c r="C360" s="42" t="s">
        <v>11</v>
      </c>
      <c r="D360" s="42" t="s">
        <v>458</v>
      </c>
      <c r="E360" s="42">
        <v>0</v>
      </c>
      <c r="F360" s="42">
        <v>0</v>
      </c>
      <c r="G360" s="43">
        <v>0</v>
      </c>
      <c r="H360" s="43">
        <v>16250</v>
      </c>
      <c r="J360" s="27"/>
      <c r="K360" s="27"/>
      <c r="L360" s="25"/>
      <c r="M360" s="43">
        <v>16250</v>
      </c>
      <c r="N360" s="25"/>
      <c r="O360" s="2" t="b">
        <v>1</v>
      </c>
      <c r="P360" s="12">
        <f t="shared" si="13"/>
        <v>21938.780000000093</v>
      </c>
      <c r="Q360" s="47">
        <f t="shared" si="14"/>
        <v>524874.11000000068</v>
      </c>
      <c r="R360" s="20">
        <v>42226</v>
      </c>
      <c r="S360" s="25" t="s">
        <v>152</v>
      </c>
      <c r="T360" s="25">
        <v>1</v>
      </c>
      <c r="U360" s="25" t="s">
        <v>620</v>
      </c>
      <c r="V360" s="25"/>
      <c r="W360" s="23" t="s">
        <v>719</v>
      </c>
      <c r="X360" s="23">
        <v>315.42189862631335</v>
      </c>
      <c r="AC360" s="16" t="s">
        <v>153</v>
      </c>
      <c r="AE360"/>
      <c r="AH360"/>
    </row>
    <row r="361" spans="1:34" x14ac:dyDescent="0.25">
      <c r="A361" s="62" t="s">
        <v>795</v>
      </c>
      <c r="B361" s="41" t="s">
        <v>14</v>
      </c>
      <c r="C361" s="42" t="s">
        <v>55</v>
      </c>
      <c r="D361" s="42" t="s">
        <v>459</v>
      </c>
      <c r="E361" s="42">
        <v>0</v>
      </c>
      <c r="F361" s="42">
        <v>0</v>
      </c>
      <c r="G361" s="43">
        <v>0</v>
      </c>
      <c r="H361" s="43">
        <v>11400</v>
      </c>
      <c r="J361" s="27"/>
      <c r="K361" s="27"/>
      <c r="L361" s="25"/>
      <c r="M361" s="43">
        <v>11400</v>
      </c>
      <c r="N361" s="25"/>
      <c r="O361" s="2" t="b">
        <v>1</v>
      </c>
      <c r="P361" s="12">
        <f t="shared" si="13"/>
        <v>21938.780000000093</v>
      </c>
      <c r="Q361" s="47">
        <f t="shared" si="14"/>
        <v>513474.11000000068</v>
      </c>
      <c r="R361" s="20">
        <v>42226</v>
      </c>
      <c r="S361" s="25" t="s">
        <v>171</v>
      </c>
      <c r="T361" s="25">
        <v>1</v>
      </c>
      <c r="U361" s="25" t="s">
        <v>572</v>
      </c>
      <c r="V361" s="25"/>
      <c r="W361" s="23" t="s">
        <v>719</v>
      </c>
      <c r="X361" s="23">
        <v>221.28059349784445</v>
      </c>
      <c r="AC361" s="16" t="s">
        <v>155</v>
      </c>
      <c r="AE361"/>
      <c r="AH361"/>
    </row>
    <row r="362" spans="1:34" x14ac:dyDescent="0.25">
      <c r="A362" s="62" t="s">
        <v>795</v>
      </c>
      <c r="B362" s="41" t="s">
        <v>14</v>
      </c>
      <c r="C362" s="42" t="s">
        <v>24</v>
      </c>
      <c r="D362" s="42" t="s">
        <v>460</v>
      </c>
      <c r="E362" s="42">
        <v>0</v>
      </c>
      <c r="F362" s="42">
        <v>0</v>
      </c>
      <c r="G362" s="43">
        <v>0</v>
      </c>
      <c r="H362" s="43">
        <v>6315</v>
      </c>
      <c r="J362" s="25"/>
      <c r="K362" s="25"/>
      <c r="L362" s="25"/>
      <c r="M362" s="43">
        <v>6315</v>
      </c>
      <c r="N362" s="25"/>
      <c r="O362" s="2" t="b">
        <v>1</v>
      </c>
      <c r="P362" s="12">
        <f t="shared" si="13"/>
        <v>21938.780000000093</v>
      </c>
      <c r="Q362" s="47">
        <f t="shared" si="14"/>
        <v>507159.11000000068</v>
      </c>
      <c r="R362" s="20">
        <v>42226</v>
      </c>
      <c r="S362" s="25" t="s">
        <v>273</v>
      </c>
      <c r="T362" s="25">
        <v>1</v>
      </c>
      <c r="U362" s="25" t="s">
        <v>158</v>
      </c>
      <c r="V362" s="25"/>
      <c r="W362" s="23" t="s">
        <v>719</v>
      </c>
      <c r="X362" s="23">
        <v>122.57780245077961</v>
      </c>
      <c r="AC362" s="16" t="s">
        <v>164</v>
      </c>
      <c r="AE362"/>
      <c r="AH362"/>
    </row>
    <row r="363" spans="1:34" x14ac:dyDescent="0.25">
      <c r="A363" s="62" t="s">
        <v>795</v>
      </c>
      <c r="B363" s="41" t="s">
        <v>14</v>
      </c>
      <c r="C363" s="42" t="s">
        <v>16</v>
      </c>
      <c r="D363" s="42" t="s">
        <v>461</v>
      </c>
      <c r="E363" s="42">
        <v>0</v>
      </c>
      <c r="F363" s="42">
        <v>0</v>
      </c>
      <c r="G363" s="43">
        <v>0</v>
      </c>
      <c r="H363" s="43">
        <v>2000</v>
      </c>
      <c r="J363" s="25"/>
      <c r="K363" s="25"/>
      <c r="L363" s="25"/>
      <c r="M363" s="43">
        <v>2000</v>
      </c>
      <c r="N363" s="25"/>
      <c r="O363" s="2" t="b">
        <v>1</v>
      </c>
      <c r="P363" s="12">
        <f t="shared" si="13"/>
        <v>21938.780000000093</v>
      </c>
      <c r="Q363" s="47">
        <f t="shared" si="14"/>
        <v>505159.11000000068</v>
      </c>
      <c r="R363" s="20">
        <v>42226</v>
      </c>
      <c r="S363" s="25" t="s">
        <v>153</v>
      </c>
      <c r="T363" s="25">
        <v>1</v>
      </c>
      <c r="U363" s="25" t="s">
        <v>186</v>
      </c>
      <c r="V363" s="25"/>
      <c r="W363" s="23" t="s">
        <v>719</v>
      </c>
      <c r="X363" s="23">
        <v>38.821156754007795</v>
      </c>
      <c r="AC363" s="16" t="s">
        <v>156</v>
      </c>
      <c r="AE363"/>
      <c r="AH363"/>
    </row>
    <row r="364" spans="1:34" x14ac:dyDescent="0.25">
      <c r="A364" s="62" t="s">
        <v>795</v>
      </c>
      <c r="B364" s="31" t="s">
        <v>8</v>
      </c>
      <c r="C364" s="32" t="s">
        <v>29</v>
      </c>
      <c r="D364" s="32" t="s">
        <v>462</v>
      </c>
      <c r="E364" s="32">
        <v>0</v>
      </c>
      <c r="F364" s="32">
        <v>0</v>
      </c>
      <c r="G364" s="27">
        <v>0</v>
      </c>
      <c r="H364" s="27">
        <v>13.53</v>
      </c>
      <c r="J364" s="27"/>
      <c r="K364" s="27">
        <v>13.53</v>
      </c>
      <c r="L364" s="25"/>
      <c r="M364" s="27"/>
      <c r="N364" s="25"/>
      <c r="O364" s="2" t="b">
        <v>1</v>
      </c>
      <c r="P364" s="12">
        <f t="shared" si="13"/>
        <v>21925.250000000095</v>
      </c>
      <c r="Q364" s="47">
        <f t="shared" si="14"/>
        <v>505159.11000000068</v>
      </c>
      <c r="R364" s="20">
        <v>42247</v>
      </c>
      <c r="S364" s="25" t="s">
        <v>159</v>
      </c>
      <c r="T364" s="25">
        <v>1</v>
      </c>
      <c r="U364" s="25" t="s">
        <v>368</v>
      </c>
      <c r="V364" s="25"/>
      <c r="W364" s="23" t="s">
        <v>719</v>
      </c>
      <c r="X364" s="23">
        <v>13.53</v>
      </c>
      <c r="AC364" s="16" t="s">
        <v>219</v>
      </c>
      <c r="AE364"/>
      <c r="AH364"/>
    </row>
    <row r="365" spans="1:34" x14ac:dyDescent="0.25">
      <c r="A365" s="62" t="s">
        <v>795</v>
      </c>
      <c r="B365" s="31" t="s">
        <v>8</v>
      </c>
      <c r="C365" s="32" t="s">
        <v>9</v>
      </c>
      <c r="D365" s="32" t="s">
        <v>463</v>
      </c>
      <c r="E365" s="32">
        <v>0</v>
      </c>
      <c r="F365" s="32">
        <v>0</v>
      </c>
      <c r="G365" s="27">
        <v>0</v>
      </c>
      <c r="H365" s="27">
        <v>1000</v>
      </c>
      <c r="J365" s="27"/>
      <c r="K365" s="27">
        <v>1000</v>
      </c>
      <c r="L365" s="25"/>
      <c r="M365" s="27"/>
      <c r="N365" s="25"/>
      <c r="O365" s="2" t="b">
        <v>1</v>
      </c>
      <c r="P365" s="12">
        <f t="shared" si="13"/>
        <v>20925.250000000095</v>
      </c>
      <c r="Q365" s="47">
        <f t="shared" si="14"/>
        <v>505159.11000000068</v>
      </c>
      <c r="R365" s="20">
        <v>42247</v>
      </c>
      <c r="S365" s="25" t="s">
        <v>347</v>
      </c>
      <c r="T365" s="25">
        <v>1</v>
      </c>
      <c r="U365" s="25" t="s">
        <v>368</v>
      </c>
      <c r="V365" s="25"/>
      <c r="W365" s="23" t="s">
        <v>719</v>
      </c>
      <c r="X365" s="23">
        <v>1000</v>
      </c>
      <c r="AC365" s="16" t="s">
        <v>356</v>
      </c>
      <c r="AE365"/>
      <c r="AH365"/>
    </row>
    <row r="366" spans="1:34" x14ac:dyDescent="0.25">
      <c r="A366" s="62" t="s">
        <v>795</v>
      </c>
      <c r="B366" s="31" t="s">
        <v>8</v>
      </c>
      <c r="C366" s="32" t="s">
        <v>730</v>
      </c>
      <c r="D366" s="32" t="s">
        <v>464</v>
      </c>
      <c r="E366" s="32">
        <v>0</v>
      </c>
      <c r="F366" s="32">
        <v>0</v>
      </c>
      <c r="G366" s="27">
        <v>0</v>
      </c>
      <c r="H366" s="27">
        <v>5257.02</v>
      </c>
      <c r="J366" s="27"/>
      <c r="K366" s="27">
        <v>5257.02</v>
      </c>
      <c r="L366" s="25"/>
      <c r="M366" s="27"/>
      <c r="N366" s="25"/>
      <c r="O366" s="2" t="b">
        <v>1</v>
      </c>
      <c r="P366" s="12">
        <f t="shared" si="13"/>
        <v>15668.230000000094</v>
      </c>
      <c r="Q366" s="47">
        <f t="shared" si="14"/>
        <v>505159.11000000068</v>
      </c>
      <c r="R366" s="20">
        <v>42247</v>
      </c>
      <c r="S366" s="25" t="s">
        <v>161</v>
      </c>
      <c r="T366" s="25">
        <v>1</v>
      </c>
      <c r="U366" s="25" t="s">
        <v>204</v>
      </c>
      <c r="V366" s="25"/>
      <c r="W366" s="23" t="s">
        <v>719</v>
      </c>
      <c r="X366" s="23">
        <v>5257.02</v>
      </c>
      <c r="AC366" s="16" t="s">
        <v>161</v>
      </c>
      <c r="AE366"/>
      <c r="AH366"/>
    </row>
    <row r="367" spans="1:34" x14ac:dyDescent="0.25">
      <c r="A367" s="62" t="s">
        <v>795</v>
      </c>
      <c r="B367" s="31" t="s">
        <v>10</v>
      </c>
      <c r="C367" s="32" t="s">
        <v>132</v>
      </c>
      <c r="D367" s="32" t="s">
        <v>465</v>
      </c>
      <c r="E367" s="32">
        <v>0</v>
      </c>
      <c r="F367" s="32">
        <v>0</v>
      </c>
      <c r="G367" s="27">
        <v>1000</v>
      </c>
      <c r="H367" s="27">
        <v>0</v>
      </c>
      <c r="J367" s="27">
        <v>1000</v>
      </c>
      <c r="K367" s="27"/>
      <c r="L367" s="25"/>
      <c r="M367" s="27"/>
      <c r="N367" s="25"/>
      <c r="O367" s="2" t="b">
        <v>1</v>
      </c>
      <c r="P367" s="12">
        <f t="shared" si="13"/>
        <v>16668.230000000094</v>
      </c>
      <c r="Q367" s="47">
        <f t="shared" si="14"/>
        <v>505159.11000000068</v>
      </c>
      <c r="R367" s="20">
        <v>42247</v>
      </c>
      <c r="S367" s="25" t="s">
        <v>279</v>
      </c>
      <c r="T367" s="25">
        <v>1</v>
      </c>
      <c r="U367" s="25" t="s">
        <v>621</v>
      </c>
      <c r="V367" s="25"/>
      <c r="W367" s="23">
        <v>1000</v>
      </c>
      <c r="X367" s="23" t="s">
        <v>719</v>
      </c>
      <c r="AC367" s="16" t="s">
        <v>167</v>
      </c>
      <c r="AE367"/>
      <c r="AH367"/>
    </row>
    <row r="368" spans="1:34" x14ac:dyDescent="0.25">
      <c r="A368" s="62" t="s">
        <v>795</v>
      </c>
      <c r="B368" s="31" t="s">
        <v>13</v>
      </c>
      <c r="C368" s="32" t="s">
        <v>24</v>
      </c>
      <c r="D368" s="32" t="s">
        <v>466</v>
      </c>
      <c r="E368" s="32">
        <v>0</v>
      </c>
      <c r="F368" s="32">
        <v>0</v>
      </c>
      <c r="G368" s="27">
        <v>0</v>
      </c>
      <c r="H368" s="27">
        <v>6564.7</v>
      </c>
      <c r="J368" s="25"/>
      <c r="K368" s="25"/>
      <c r="L368" s="27"/>
      <c r="M368" s="27">
        <v>6564.7</v>
      </c>
      <c r="N368" s="25"/>
      <c r="O368" s="2" t="b">
        <v>1</v>
      </c>
      <c r="P368" s="12">
        <f t="shared" si="13"/>
        <v>16668.230000000094</v>
      </c>
      <c r="Q368" s="47">
        <f t="shared" si="14"/>
        <v>498594.41000000067</v>
      </c>
      <c r="R368" s="20">
        <v>42247</v>
      </c>
      <c r="S368" s="25" t="s">
        <v>273</v>
      </c>
      <c r="T368" s="25">
        <v>1</v>
      </c>
      <c r="U368" s="25" t="s">
        <v>158</v>
      </c>
      <c r="V368" s="25"/>
      <c r="W368" s="23" t="s">
        <v>719</v>
      </c>
      <c r="X368" s="23">
        <v>127.42462387151748</v>
      </c>
      <c r="AC368" s="16" t="s">
        <v>220</v>
      </c>
      <c r="AE368"/>
      <c r="AH368"/>
    </row>
    <row r="369" spans="1:34" x14ac:dyDescent="0.25">
      <c r="A369" s="62" t="s">
        <v>795</v>
      </c>
      <c r="B369" s="31" t="s">
        <v>13</v>
      </c>
      <c r="C369" s="32" t="s">
        <v>18</v>
      </c>
      <c r="D369" s="32" t="s">
        <v>467</v>
      </c>
      <c r="E369" s="32">
        <v>0</v>
      </c>
      <c r="F369" s="32">
        <v>0</v>
      </c>
      <c r="G369" s="27">
        <v>0</v>
      </c>
      <c r="H369" s="27">
        <v>35687.5</v>
      </c>
      <c r="J369" s="25"/>
      <c r="K369" s="25"/>
      <c r="L369" s="27"/>
      <c r="M369" s="27">
        <v>35687.5</v>
      </c>
      <c r="N369" s="25"/>
      <c r="O369" s="2" t="b">
        <v>1</v>
      </c>
      <c r="P369" s="12">
        <f t="shared" si="13"/>
        <v>16668.230000000094</v>
      </c>
      <c r="Q369" s="47">
        <f t="shared" si="14"/>
        <v>462906.91000000067</v>
      </c>
      <c r="R369" s="20">
        <v>42247</v>
      </c>
      <c r="S369" s="25" t="s">
        <v>166</v>
      </c>
      <c r="T369" s="25">
        <v>1</v>
      </c>
      <c r="U369" s="25" t="s">
        <v>622</v>
      </c>
      <c r="V369" s="25"/>
      <c r="W369" s="23" t="s">
        <v>719</v>
      </c>
      <c r="X369" s="23">
        <v>692.7150158293266</v>
      </c>
      <c r="AC369" s="16" t="s">
        <v>162</v>
      </c>
      <c r="AE369"/>
      <c r="AH369"/>
    </row>
    <row r="370" spans="1:34" x14ac:dyDescent="0.25">
      <c r="A370" s="62" t="s">
        <v>795</v>
      </c>
      <c r="B370" s="31" t="s">
        <v>13</v>
      </c>
      <c r="C370" s="32" t="s">
        <v>29</v>
      </c>
      <c r="D370" s="32" t="s">
        <v>462</v>
      </c>
      <c r="E370" s="32">
        <v>0</v>
      </c>
      <c r="F370" s="32">
        <v>0</v>
      </c>
      <c r="G370" s="27">
        <v>0</v>
      </c>
      <c r="H370" s="27">
        <v>605.20000000000005</v>
      </c>
      <c r="J370" s="25"/>
      <c r="K370" s="25"/>
      <c r="L370" s="27"/>
      <c r="M370" s="27">
        <v>605.20000000000005</v>
      </c>
      <c r="N370" s="25"/>
      <c r="O370" s="2" t="b">
        <v>1</v>
      </c>
      <c r="P370" s="12">
        <f t="shared" si="13"/>
        <v>16668.230000000094</v>
      </c>
      <c r="Q370" s="47">
        <f t="shared" si="14"/>
        <v>462301.71000000066</v>
      </c>
      <c r="R370" s="20">
        <v>42247</v>
      </c>
      <c r="S370" s="25" t="s">
        <v>159</v>
      </c>
      <c r="T370" s="25">
        <v>2</v>
      </c>
      <c r="U370" s="25" t="s">
        <v>368</v>
      </c>
      <c r="V370" s="25"/>
      <c r="W370" s="23" t="s">
        <v>719</v>
      </c>
      <c r="X370" s="23">
        <v>11.74728203376276</v>
      </c>
      <c r="AC370" s="16" t="s">
        <v>149</v>
      </c>
      <c r="AE370"/>
      <c r="AH370"/>
    </row>
    <row r="371" spans="1:34" x14ac:dyDescent="0.25">
      <c r="A371" s="62" t="s">
        <v>795</v>
      </c>
      <c r="B371" s="31" t="s">
        <v>14</v>
      </c>
      <c r="C371" s="32" t="s">
        <v>11</v>
      </c>
      <c r="D371" s="32" t="s">
        <v>26</v>
      </c>
      <c r="E371" s="32">
        <v>0</v>
      </c>
      <c r="F371" s="32">
        <v>0</v>
      </c>
      <c r="G371" s="27">
        <v>0</v>
      </c>
      <c r="H371" s="27">
        <v>3000</v>
      </c>
      <c r="J371" s="25"/>
      <c r="K371" s="25"/>
      <c r="L371" s="27"/>
      <c r="M371" s="27">
        <v>3000</v>
      </c>
      <c r="N371" s="25"/>
      <c r="O371" s="2" t="b">
        <v>1</v>
      </c>
      <c r="P371" s="12">
        <f t="shared" si="13"/>
        <v>16668.230000000094</v>
      </c>
      <c r="Q371" s="47">
        <f t="shared" si="14"/>
        <v>459301.71000000066</v>
      </c>
      <c r="R371" s="20">
        <v>42247</v>
      </c>
      <c r="S371" s="25" t="s">
        <v>152</v>
      </c>
      <c r="T371" s="25">
        <v>1</v>
      </c>
      <c r="U371" s="25" t="s">
        <v>175</v>
      </c>
      <c r="V371" s="25"/>
      <c r="W371" s="23" t="s">
        <v>719</v>
      </c>
      <c r="X371" s="23">
        <v>58.231735131011696</v>
      </c>
      <c r="AC371" s="16" t="s">
        <v>221</v>
      </c>
      <c r="AE371"/>
      <c r="AH371"/>
    </row>
    <row r="372" spans="1:34" ht="14.25" thickBot="1" x14ac:dyDescent="0.3">
      <c r="A372" s="62" t="s">
        <v>795</v>
      </c>
      <c r="B372" s="31" t="s">
        <v>14</v>
      </c>
      <c r="C372" s="32" t="s">
        <v>18</v>
      </c>
      <c r="D372" s="32" t="s">
        <v>468</v>
      </c>
      <c r="E372" s="32">
        <v>0</v>
      </c>
      <c r="F372" s="32">
        <v>0</v>
      </c>
      <c r="G372" s="27">
        <v>0</v>
      </c>
      <c r="H372" s="27">
        <v>52665</v>
      </c>
      <c r="J372" s="25"/>
      <c r="K372" s="25"/>
      <c r="L372" s="27"/>
      <c r="M372" s="27">
        <v>52665</v>
      </c>
      <c r="N372" s="25"/>
      <c r="O372" s="2" t="b">
        <v>1</v>
      </c>
      <c r="P372" s="12">
        <f t="shared" si="13"/>
        <v>16668.230000000094</v>
      </c>
      <c r="Q372" s="47">
        <f t="shared" si="14"/>
        <v>406636.71000000066</v>
      </c>
      <c r="R372" s="20">
        <v>42247</v>
      </c>
      <c r="S372" s="25" t="s">
        <v>161</v>
      </c>
      <c r="T372" s="25">
        <v>1</v>
      </c>
      <c r="U372" s="25" t="s">
        <v>623</v>
      </c>
      <c r="V372" s="25"/>
      <c r="W372" s="23" t="s">
        <v>719</v>
      </c>
      <c r="X372" s="23">
        <v>1022.2581102249103</v>
      </c>
      <c r="AC372" s="16" t="s">
        <v>159</v>
      </c>
      <c r="AE372"/>
      <c r="AH372"/>
    </row>
    <row r="373" spans="1:34" ht="14.25" thickTop="1" x14ac:dyDescent="0.25">
      <c r="A373" s="62" t="s">
        <v>788</v>
      </c>
      <c r="B373" s="31" t="s">
        <v>8</v>
      </c>
      <c r="C373" s="32" t="s">
        <v>55</v>
      </c>
      <c r="D373" s="32" t="s">
        <v>469</v>
      </c>
      <c r="E373" s="32">
        <v>0</v>
      </c>
      <c r="F373" s="32">
        <v>0</v>
      </c>
      <c r="G373" s="27">
        <v>0</v>
      </c>
      <c r="H373" s="27">
        <v>5000</v>
      </c>
      <c r="J373" s="27"/>
      <c r="K373" s="27">
        <v>5000</v>
      </c>
      <c r="L373" s="25"/>
      <c r="M373" s="27"/>
      <c r="N373" s="25"/>
      <c r="O373" s="2" t="b">
        <v>1</v>
      </c>
      <c r="P373" s="12">
        <f t="shared" si="13"/>
        <v>11668.230000000094</v>
      </c>
      <c r="Q373" s="47">
        <f t="shared" si="14"/>
        <v>406636.71000000066</v>
      </c>
      <c r="R373" s="20">
        <v>42249</v>
      </c>
      <c r="S373" s="25" t="s">
        <v>168</v>
      </c>
      <c r="T373" s="25">
        <v>1</v>
      </c>
      <c r="U373" s="25" t="s">
        <v>184</v>
      </c>
      <c r="V373" s="25"/>
      <c r="W373" s="23" t="s">
        <v>719</v>
      </c>
      <c r="X373" s="23">
        <v>5000</v>
      </c>
      <c r="AC373" s="15" t="s">
        <v>168</v>
      </c>
      <c r="AE373"/>
      <c r="AH373"/>
    </row>
    <row r="374" spans="1:34" x14ac:dyDescent="0.25">
      <c r="A374" s="62" t="s">
        <v>788</v>
      </c>
      <c r="B374" s="31" t="s">
        <v>8</v>
      </c>
      <c r="C374" s="32" t="s">
        <v>9</v>
      </c>
      <c r="D374" s="32" t="s">
        <v>470</v>
      </c>
      <c r="E374" s="32">
        <v>0</v>
      </c>
      <c r="F374" s="32">
        <v>0</v>
      </c>
      <c r="G374" s="27">
        <v>0</v>
      </c>
      <c r="H374" s="27">
        <v>5000</v>
      </c>
      <c r="J374" s="25"/>
      <c r="K374" s="27">
        <v>5000</v>
      </c>
      <c r="L374" s="25"/>
      <c r="M374" s="27"/>
      <c r="N374" s="25"/>
      <c r="O374" s="2" t="b">
        <v>1</v>
      </c>
      <c r="P374" s="12">
        <f t="shared" si="13"/>
        <v>6668.2300000000942</v>
      </c>
      <c r="Q374" s="47">
        <f t="shared" si="14"/>
        <v>406636.71000000066</v>
      </c>
      <c r="R374" s="20">
        <v>42249</v>
      </c>
      <c r="S374" s="25" t="s">
        <v>275</v>
      </c>
      <c r="T374" s="25">
        <v>1</v>
      </c>
      <c r="U374" s="25" t="s">
        <v>368</v>
      </c>
      <c r="V374" s="25"/>
      <c r="W374" s="23" t="s">
        <v>719</v>
      </c>
      <c r="X374" s="23">
        <v>5000</v>
      </c>
      <c r="AC374" s="16" t="s">
        <v>171</v>
      </c>
      <c r="AE374"/>
      <c r="AH374"/>
    </row>
    <row r="375" spans="1:34" x14ac:dyDescent="0.25">
      <c r="A375" s="62" t="s">
        <v>788</v>
      </c>
      <c r="B375" s="31" t="s">
        <v>13</v>
      </c>
      <c r="C375" s="32" t="s">
        <v>55</v>
      </c>
      <c r="D375" s="32" t="s">
        <v>471</v>
      </c>
      <c r="E375" s="32">
        <v>0</v>
      </c>
      <c r="F375" s="32">
        <v>0</v>
      </c>
      <c r="G375" s="27">
        <v>0</v>
      </c>
      <c r="H375" s="27">
        <v>372610</v>
      </c>
      <c r="J375" s="25"/>
      <c r="K375" s="25"/>
      <c r="L375" s="27"/>
      <c r="M375" s="27">
        <v>372610</v>
      </c>
      <c r="N375" s="25"/>
      <c r="O375" s="2" t="b">
        <v>1</v>
      </c>
      <c r="P375" s="12">
        <f t="shared" si="13"/>
        <v>6668.2300000000942</v>
      </c>
      <c r="Q375" s="47">
        <f t="shared" si="14"/>
        <v>34026.710000000661</v>
      </c>
      <c r="R375" s="20">
        <v>42249</v>
      </c>
      <c r="S375" s="25" t="s">
        <v>171</v>
      </c>
      <c r="T375" s="25">
        <v>1</v>
      </c>
      <c r="U375" s="25" t="s">
        <v>624</v>
      </c>
      <c r="V375" s="25"/>
      <c r="W375" s="23" t="s">
        <v>719</v>
      </c>
      <c r="X375" s="23">
        <v>7210.8667128541956</v>
      </c>
      <c r="AC375" s="16" t="s">
        <v>218</v>
      </c>
      <c r="AE375"/>
      <c r="AH375"/>
    </row>
    <row r="376" spans="1:34" x14ac:dyDescent="0.25">
      <c r="A376" s="62" t="s">
        <v>788</v>
      </c>
      <c r="B376" s="31" t="s">
        <v>13</v>
      </c>
      <c r="C376" s="32" t="s">
        <v>9</v>
      </c>
      <c r="D376" s="32" t="s">
        <v>472</v>
      </c>
      <c r="E376" s="32">
        <v>0</v>
      </c>
      <c r="F376" s="32">
        <v>0</v>
      </c>
      <c r="G376" s="27">
        <v>0</v>
      </c>
      <c r="H376" s="27">
        <v>100000</v>
      </c>
      <c r="J376" s="25"/>
      <c r="K376" s="25"/>
      <c r="L376" s="27"/>
      <c r="M376" s="27">
        <v>100000</v>
      </c>
      <c r="N376" s="25"/>
      <c r="O376" s="2" t="b">
        <v>1</v>
      </c>
      <c r="P376" s="12">
        <f t="shared" si="13"/>
        <v>6668.2300000000942</v>
      </c>
      <c r="Q376" s="47">
        <f t="shared" si="14"/>
        <v>-65973.289999999339</v>
      </c>
      <c r="R376" s="20">
        <v>42249</v>
      </c>
      <c r="S376" s="25" t="s">
        <v>347</v>
      </c>
      <c r="T376" s="25">
        <v>1</v>
      </c>
      <c r="U376" s="25" t="s">
        <v>368</v>
      </c>
      <c r="V376" s="25"/>
      <c r="W376" s="23" t="s">
        <v>719</v>
      </c>
      <c r="X376" s="23">
        <v>1935.2316665828066</v>
      </c>
      <c r="AC376" s="16" t="s">
        <v>153</v>
      </c>
      <c r="AE376"/>
      <c r="AH376"/>
    </row>
    <row r="377" spans="1:34" x14ac:dyDescent="0.25">
      <c r="A377" s="62" t="s">
        <v>788</v>
      </c>
      <c r="B377" s="31" t="s">
        <v>13</v>
      </c>
      <c r="C377" s="32" t="s">
        <v>132</v>
      </c>
      <c r="D377" s="32" t="s">
        <v>473</v>
      </c>
      <c r="E377" s="32">
        <v>0</v>
      </c>
      <c r="F377" s="32">
        <v>0</v>
      </c>
      <c r="G377" s="27">
        <v>258750</v>
      </c>
      <c r="H377" s="27">
        <v>0</v>
      </c>
      <c r="J377" s="25"/>
      <c r="K377" s="25"/>
      <c r="L377" s="27">
        <v>258750</v>
      </c>
      <c r="M377" s="27"/>
      <c r="N377" s="25"/>
      <c r="O377" s="2" t="b">
        <v>1</v>
      </c>
      <c r="P377" s="12">
        <f t="shared" si="13"/>
        <v>6668.2300000000942</v>
      </c>
      <c r="Q377" s="47">
        <f t="shared" si="14"/>
        <v>192776.71000000066</v>
      </c>
      <c r="R377" s="20">
        <v>42249</v>
      </c>
      <c r="S377" s="25" t="s">
        <v>279</v>
      </c>
      <c r="T377" s="25">
        <v>1</v>
      </c>
      <c r="U377" s="25" t="s">
        <v>368</v>
      </c>
      <c r="V377" s="25"/>
      <c r="W377" s="23">
        <v>5007.4119372830119</v>
      </c>
      <c r="X377" s="23" t="s">
        <v>719</v>
      </c>
      <c r="AC377" s="16" t="s">
        <v>155</v>
      </c>
      <c r="AE377"/>
      <c r="AH377"/>
    </row>
    <row r="378" spans="1:34" x14ac:dyDescent="0.25">
      <c r="A378" s="62" t="s">
        <v>788</v>
      </c>
      <c r="B378" s="31" t="s">
        <v>13</v>
      </c>
      <c r="C378" s="32" t="s">
        <v>739</v>
      </c>
      <c r="D378" s="32" t="s">
        <v>67</v>
      </c>
      <c r="E378" s="32">
        <v>0</v>
      </c>
      <c r="F378" s="32">
        <v>0</v>
      </c>
      <c r="G378" s="27">
        <v>0</v>
      </c>
      <c r="H378" s="27">
        <v>38430</v>
      </c>
      <c r="J378" s="25"/>
      <c r="K378" s="25"/>
      <c r="L378" s="27"/>
      <c r="M378" s="27">
        <v>38430</v>
      </c>
      <c r="N378" s="25"/>
      <c r="O378" s="2" t="b">
        <v>1</v>
      </c>
      <c r="P378" s="12">
        <f t="shared" si="13"/>
        <v>6668.2300000000942</v>
      </c>
      <c r="Q378" s="47">
        <f t="shared" si="14"/>
        <v>154346.71000000066</v>
      </c>
      <c r="R378" s="20">
        <v>42249</v>
      </c>
      <c r="S378" s="25" t="s">
        <v>173</v>
      </c>
      <c r="T378" s="25">
        <v>1</v>
      </c>
      <c r="U378" s="25" t="s">
        <v>205</v>
      </c>
      <c r="V378" s="25"/>
      <c r="W378" s="23" t="s">
        <v>719</v>
      </c>
      <c r="X378" s="23">
        <v>743.70952946777254</v>
      </c>
      <c r="AC378" s="16" t="s">
        <v>164</v>
      </c>
      <c r="AE378"/>
      <c r="AH378"/>
    </row>
    <row r="379" spans="1:34" x14ac:dyDescent="0.25">
      <c r="A379" s="62" t="s">
        <v>788</v>
      </c>
      <c r="B379" s="31" t="s">
        <v>13</v>
      </c>
      <c r="C379" s="32" t="s">
        <v>29</v>
      </c>
      <c r="D379" s="32" t="s">
        <v>58</v>
      </c>
      <c r="E379" s="32">
        <v>0</v>
      </c>
      <c r="F379" s="32">
        <v>0</v>
      </c>
      <c r="G379" s="27">
        <v>0</v>
      </c>
      <c r="H379" s="27">
        <v>693.2</v>
      </c>
      <c r="J379" s="25"/>
      <c r="K379" s="25"/>
      <c r="L379" s="27"/>
      <c r="M379" s="27">
        <v>693.2</v>
      </c>
      <c r="N379" s="25"/>
      <c r="O379" s="2" t="b">
        <v>1</v>
      </c>
      <c r="P379" s="12">
        <f t="shared" si="13"/>
        <v>6668.2300000000942</v>
      </c>
      <c r="Q379" s="47">
        <f t="shared" si="14"/>
        <v>153653.51000000065</v>
      </c>
      <c r="R379" s="20">
        <v>42249</v>
      </c>
      <c r="S379" s="25" t="s">
        <v>159</v>
      </c>
      <c r="T379" s="25">
        <v>1</v>
      </c>
      <c r="U379" s="25" t="s">
        <v>368</v>
      </c>
      <c r="V379" s="25"/>
      <c r="W379" s="23" t="s">
        <v>719</v>
      </c>
      <c r="X379" s="23">
        <v>13.415025912752016</v>
      </c>
      <c r="AC379" s="16" t="s">
        <v>156</v>
      </c>
      <c r="AE379"/>
      <c r="AH379"/>
    </row>
    <row r="380" spans="1:34" x14ac:dyDescent="0.25">
      <c r="A380" s="62" t="s">
        <v>788</v>
      </c>
      <c r="B380" s="31" t="s">
        <v>13</v>
      </c>
      <c r="C380" s="32" t="s">
        <v>732</v>
      </c>
      <c r="D380" s="32" t="s">
        <v>68</v>
      </c>
      <c r="E380" s="32">
        <v>0</v>
      </c>
      <c r="F380" s="32">
        <v>0</v>
      </c>
      <c r="G380" s="27">
        <v>0</v>
      </c>
      <c r="H380" s="27">
        <v>24660</v>
      </c>
      <c r="J380" s="25"/>
      <c r="K380" s="25"/>
      <c r="L380" s="27"/>
      <c r="M380" s="27">
        <v>24660</v>
      </c>
      <c r="N380" s="25"/>
      <c r="O380" s="2" t="b">
        <v>1</v>
      </c>
      <c r="P380" s="12">
        <f t="shared" si="13"/>
        <v>6668.2300000000942</v>
      </c>
      <c r="Q380" s="47">
        <f t="shared" si="14"/>
        <v>128993.51000000065</v>
      </c>
      <c r="R380" s="20">
        <v>42249</v>
      </c>
      <c r="S380" s="25" t="s">
        <v>174</v>
      </c>
      <c r="T380" s="25">
        <v>1</v>
      </c>
      <c r="U380" s="25" t="s">
        <v>206</v>
      </c>
      <c r="V380" s="25"/>
      <c r="W380" s="23" t="s">
        <v>719</v>
      </c>
      <c r="X380" s="23">
        <v>477.2281289793201</v>
      </c>
      <c r="AC380" s="16" t="s">
        <v>219</v>
      </c>
      <c r="AE380"/>
      <c r="AH380"/>
    </row>
    <row r="381" spans="1:34" x14ac:dyDescent="0.25">
      <c r="A381" s="62" t="s">
        <v>788</v>
      </c>
      <c r="B381" s="31" t="s">
        <v>13</v>
      </c>
      <c r="C381" s="32" t="s">
        <v>16</v>
      </c>
      <c r="D381" s="32" t="s">
        <v>70</v>
      </c>
      <c r="E381" s="32">
        <v>0</v>
      </c>
      <c r="F381" s="32">
        <v>0</v>
      </c>
      <c r="G381" s="27">
        <v>0</v>
      </c>
      <c r="H381" s="27">
        <v>24660</v>
      </c>
      <c r="J381" s="25"/>
      <c r="K381" s="25"/>
      <c r="L381" s="27"/>
      <c r="M381" s="27">
        <v>24660</v>
      </c>
      <c r="N381" s="25"/>
      <c r="O381" s="2" t="b">
        <v>1</v>
      </c>
      <c r="P381" s="12">
        <f t="shared" si="13"/>
        <v>6668.2300000000942</v>
      </c>
      <c r="Q381" s="47">
        <f t="shared" si="14"/>
        <v>104333.51000000065</v>
      </c>
      <c r="R381" s="20">
        <v>42249</v>
      </c>
      <c r="S381" s="25" t="s">
        <v>173</v>
      </c>
      <c r="T381" s="25">
        <v>1</v>
      </c>
      <c r="U381" s="25" t="s">
        <v>206</v>
      </c>
      <c r="V381" s="25"/>
      <c r="W381" s="23" t="s">
        <v>719</v>
      </c>
      <c r="X381" s="23">
        <v>477.2281289793201</v>
      </c>
      <c r="AC381" s="16" t="s">
        <v>356</v>
      </c>
      <c r="AE381"/>
      <c r="AH381"/>
    </row>
    <row r="382" spans="1:34" x14ac:dyDescent="0.25">
      <c r="A382" s="62" t="s">
        <v>788</v>
      </c>
      <c r="B382" s="31" t="s">
        <v>13</v>
      </c>
      <c r="C382" s="32" t="s">
        <v>736</v>
      </c>
      <c r="D382" s="32" t="s">
        <v>58</v>
      </c>
      <c r="E382" s="32">
        <v>0</v>
      </c>
      <c r="F382" s="32">
        <v>0</v>
      </c>
      <c r="G382" s="27">
        <v>0</v>
      </c>
      <c r="H382" s="27">
        <v>693.2</v>
      </c>
      <c r="J382" s="25"/>
      <c r="K382" s="25"/>
      <c r="L382" s="27"/>
      <c r="M382" s="27">
        <v>693.2</v>
      </c>
      <c r="N382" s="25"/>
      <c r="O382" s="2" t="b">
        <v>1</v>
      </c>
      <c r="P382" s="12">
        <f t="shared" si="13"/>
        <v>6668.2300000000942</v>
      </c>
      <c r="Q382" s="47">
        <f t="shared" si="14"/>
        <v>103640.31000000065</v>
      </c>
      <c r="R382" s="20">
        <v>42249</v>
      </c>
      <c r="S382" s="25" t="s">
        <v>159</v>
      </c>
      <c r="T382" s="25">
        <v>2</v>
      </c>
      <c r="U382" s="25" t="s">
        <v>368</v>
      </c>
      <c r="V382" s="25"/>
      <c r="W382" s="23" t="s">
        <v>719</v>
      </c>
      <c r="X382" s="23">
        <v>13.415025912752016</v>
      </c>
      <c r="AC382" s="16" t="s">
        <v>161</v>
      </c>
      <c r="AE382"/>
      <c r="AH382"/>
    </row>
    <row r="383" spans="1:34" x14ac:dyDescent="0.25">
      <c r="A383" s="62" t="s">
        <v>788</v>
      </c>
      <c r="B383" s="31" t="s">
        <v>14</v>
      </c>
      <c r="C383" s="32" t="s">
        <v>132</v>
      </c>
      <c r="D383" s="32" t="s">
        <v>474</v>
      </c>
      <c r="E383" s="32">
        <v>0</v>
      </c>
      <c r="F383" s="32">
        <v>0</v>
      </c>
      <c r="G383" s="27">
        <v>100000</v>
      </c>
      <c r="H383" s="27">
        <v>0</v>
      </c>
      <c r="J383" s="25"/>
      <c r="K383" s="25"/>
      <c r="L383" s="27">
        <v>100000</v>
      </c>
      <c r="M383" s="27"/>
      <c r="N383" s="25"/>
      <c r="O383" s="2" t="b">
        <v>1</v>
      </c>
      <c r="P383" s="12">
        <f t="shared" si="13"/>
        <v>6668.2300000000942</v>
      </c>
      <c r="Q383" s="47">
        <f t="shared" si="14"/>
        <v>203640.31000000064</v>
      </c>
      <c r="R383" s="20">
        <v>42249</v>
      </c>
      <c r="S383" s="25" t="s">
        <v>279</v>
      </c>
      <c r="T383" s="25">
        <v>1</v>
      </c>
      <c r="U383" s="25" t="s">
        <v>580</v>
      </c>
      <c r="V383" s="25"/>
      <c r="W383" s="23">
        <v>1935.2316665828066</v>
      </c>
      <c r="X383" s="23" t="s">
        <v>719</v>
      </c>
      <c r="AC383" s="16" t="s">
        <v>167</v>
      </c>
      <c r="AE383"/>
      <c r="AH383"/>
    </row>
    <row r="384" spans="1:34" x14ac:dyDescent="0.25">
      <c r="A384" s="62" t="s">
        <v>788</v>
      </c>
      <c r="B384" s="31" t="s">
        <v>8</v>
      </c>
      <c r="C384" s="32" t="s">
        <v>730</v>
      </c>
      <c r="D384" s="32" t="s">
        <v>475</v>
      </c>
      <c r="E384" s="32">
        <v>0</v>
      </c>
      <c r="F384" s="32">
        <v>0</v>
      </c>
      <c r="G384" s="27">
        <v>0</v>
      </c>
      <c r="H384" s="27">
        <v>1375</v>
      </c>
      <c r="J384" s="27">
        <v>0</v>
      </c>
      <c r="K384" s="27">
        <v>1375</v>
      </c>
      <c r="L384" s="25"/>
      <c r="M384" s="27"/>
      <c r="N384" s="25"/>
      <c r="O384" s="2" t="b">
        <v>1</v>
      </c>
      <c r="P384" s="12">
        <f t="shared" si="13"/>
        <v>5293.2300000000942</v>
      </c>
      <c r="Q384" s="47">
        <f t="shared" si="14"/>
        <v>203640.31000000064</v>
      </c>
      <c r="R384" s="20">
        <v>42258</v>
      </c>
      <c r="S384" s="25" t="s">
        <v>166</v>
      </c>
      <c r="T384" s="25">
        <v>1</v>
      </c>
      <c r="U384" s="25" t="s">
        <v>625</v>
      </c>
      <c r="V384" s="25"/>
      <c r="W384" s="23" t="s">
        <v>719</v>
      </c>
      <c r="X384" s="23">
        <v>1375</v>
      </c>
      <c r="AC384" s="16" t="s">
        <v>220</v>
      </c>
      <c r="AE384"/>
      <c r="AH384"/>
    </row>
    <row r="385" spans="1:34" x14ac:dyDescent="0.25">
      <c r="A385" s="62" t="s">
        <v>788</v>
      </c>
      <c r="B385" s="31" t="s">
        <v>8</v>
      </c>
      <c r="C385" s="32" t="s">
        <v>9</v>
      </c>
      <c r="D385" s="32" t="s">
        <v>470</v>
      </c>
      <c r="E385" s="32">
        <v>0</v>
      </c>
      <c r="F385" s="32">
        <v>0</v>
      </c>
      <c r="G385" s="27">
        <v>0</v>
      </c>
      <c r="H385" s="27">
        <v>8000</v>
      </c>
      <c r="J385" s="27">
        <v>0</v>
      </c>
      <c r="K385" s="27">
        <v>8000</v>
      </c>
      <c r="L385" s="27"/>
      <c r="M385" s="27"/>
      <c r="N385" s="25"/>
      <c r="O385" s="2" t="b">
        <v>1</v>
      </c>
      <c r="P385" s="12">
        <f t="shared" si="13"/>
        <v>-2706.7699999999058</v>
      </c>
      <c r="Q385" s="47">
        <f t="shared" si="14"/>
        <v>203640.31000000064</v>
      </c>
      <c r="R385" s="20">
        <v>42258</v>
      </c>
      <c r="S385" s="25" t="s">
        <v>275</v>
      </c>
      <c r="T385" s="25">
        <v>2</v>
      </c>
      <c r="U385" s="25" t="s">
        <v>368</v>
      </c>
      <c r="V385" s="25"/>
      <c r="W385" s="23" t="s">
        <v>719</v>
      </c>
      <c r="X385" s="23">
        <v>8000</v>
      </c>
      <c r="AC385" s="16" t="s">
        <v>162</v>
      </c>
      <c r="AE385"/>
      <c r="AH385"/>
    </row>
    <row r="386" spans="1:34" x14ac:dyDescent="0.25">
      <c r="A386" s="62" t="s">
        <v>788</v>
      </c>
      <c r="B386" s="31" t="s">
        <v>8</v>
      </c>
      <c r="C386" s="32" t="s">
        <v>729</v>
      </c>
      <c r="D386" s="32" t="s">
        <v>476</v>
      </c>
      <c r="E386" s="32">
        <v>0</v>
      </c>
      <c r="F386" s="32">
        <v>0</v>
      </c>
      <c r="G386" s="27">
        <v>44000</v>
      </c>
      <c r="H386" s="27">
        <v>0</v>
      </c>
      <c r="J386" s="27">
        <v>44000</v>
      </c>
      <c r="K386" s="27">
        <v>0</v>
      </c>
      <c r="L386" s="27"/>
      <c r="M386" s="27"/>
      <c r="N386" s="25"/>
      <c r="O386" s="2" t="b">
        <v>1</v>
      </c>
      <c r="P386" s="12">
        <f t="shared" si="13"/>
        <v>41293.230000000098</v>
      </c>
      <c r="Q386" s="47">
        <f t="shared" si="14"/>
        <v>203640.31000000064</v>
      </c>
      <c r="R386" s="20">
        <v>42258</v>
      </c>
      <c r="S386" s="25" t="s">
        <v>279</v>
      </c>
      <c r="T386" s="25">
        <v>1</v>
      </c>
      <c r="U386" s="25" t="s">
        <v>170</v>
      </c>
      <c r="V386" s="25"/>
      <c r="W386" s="23">
        <v>44000</v>
      </c>
      <c r="X386" s="23" t="s">
        <v>719</v>
      </c>
      <c r="AC386" s="16" t="s">
        <v>149</v>
      </c>
      <c r="AE386"/>
      <c r="AH386"/>
    </row>
    <row r="387" spans="1:34" x14ac:dyDescent="0.25">
      <c r="A387" s="62" t="s">
        <v>788</v>
      </c>
      <c r="B387" s="31" t="s">
        <v>8</v>
      </c>
      <c r="C387" s="32" t="s">
        <v>29</v>
      </c>
      <c r="D387" s="32" t="s">
        <v>477</v>
      </c>
      <c r="E387" s="32">
        <v>0</v>
      </c>
      <c r="F387" s="32">
        <v>0</v>
      </c>
      <c r="G387" s="27">
        <v>0</v>
      </c>
      <c r="H387" s="27">
        <v>34.5</v>
      </c>
      <c r="J387" s="27">
        <v>0</v>
      </c>
      <c r="K387" s="27">
        <v>34.5</v>
      </c>
      <c r="L387" s="27"/>
      <c r="M387" s="27"/>
      <c r="N387" s="25"/>
      <c r="O387" s="2" t="b">
        <v>1</v>
      </c>
      <c r="P387" s="12">
        <f t="shared" si="13"/>
        <v>41258.730000000098</v>
      </c>
      <c r="Q387" s="47">
        <f t="shared" si="14"/>
        <v>203640.31000000064</v>
      </c>
      <c r="R387" s="20">
        <v>42258</v>
      </c>
      <c r="S387" s="25" t="s">
        <v>159</v>
      </c>
      <c r="T387" s="25">
        <v>3</v>
      </c>
      <c r="U387" s="25" t="s">
        <v>368</v>
      </c>
      <c r="V387" s="25"/>
      <c r="W387" s="23" t="s">
        <v>719</v>
      </c>
      <c r="X387" s="23">
        <v>34.5</v>
      </c>
      <c r="AC387" s="16" t="s">
        <v>221</v>
      </c>
      <c r="AE387"/>
      <c r="AH387"/>
    </row>
    <row r="388" spans="1:34" x14ac:dyDescent="0.25">
      <c r="A388" s="62" t="s">
        <v>788</v>
      </c>
      <c r="B388" s="31" t="s">
        <v>10</v>
      </c>
      <c r="C388" s="32" t="s">
        <v>20</v>
      </c>
      <c r="D388" s="32" t="s">
        <v>478</v>
      </c>
      <c r="E388" s="32">
        <v>0</v>
      </c>
      <c r="F388" s="32">
        <v>0</v>
      </c>
      <c r="G388" s="27">
        <v>0</v>
      </c>
      <c r="H388" s="27">
        <v>119</v>
      </c>
      <c r="J388" s="27">
        <v>0</v>
      </c>
      <c r="K388" s="27">
        <v>119</v>
      </c>
      <c r="L388" s="27"/>
      <c r="M388" s="27"/>
      <c r="N388" s="25"/>
      <c r="O388" s="2" t="b">
        <v>1</v>
      </c>
      <c r="P388" s="12">
        <f t="shared" si="13"/>
        <v>41139.730000000098</v>
      </c>
      <c r="Q388" s="47">
        <f t="shared" si="14"/>
        <v>203640.31000000064</v>
      </c>
      <c r="R388" s="20">
        <v>42258</v>
      </c>
      <c r="S388" s="25" t="s">
        <v>371</v>
      </c>
      <c r="T388" s="25">
        <v>1</v>
      </c>
      <c r="U388" s="25" t="s">
        <v>626</v>
      </c>
      <c r="V388" s="25"/>
      <c r="W388" s="23" t="s">
        <v>719</v>
      </c>
      <c r="X388" s="23">
        <v>119</v>
      </c>
      <c r="AC388" s="16" t="s">
        <v>159</v>
      </c>
      <c r="AE388"/>
      <c r="AH388"/>
    </row>
    <row r="389" spans="1:34" x14ac:dyDescent="0.25">
      <c r="A389" s="62" t="s">
        <v>788</v>
      </c>
      <c r="B389" s="31" t="s">
        <v>10</v>
      </c>
      <c r="C389" s="32" t="s">
        <v>11</v>
      </c>
      <c r="D389" s="32" t="s">
        <v>479</v>
      </c>
      <c r="E389" s="32">
        <v>0</v>
      </c>
      <c r="F389" s="32">
        <v>0</v>
      </c>
      <c r="G389" s="27">
        <v>0</v>
      </c>
      <c r="H389" s="27">
        <v>118</v>
      </c>
      <c r="J389" s="27">
        <v>0</v>
      </c>
      <c r="K389" s="27">
        <v>118</v>
      </c>
      <c r="L389" s="27"/>
      <c r="M389" s="27"/>
      <c r="N389" s="25"/>
      <c r="O389" s="2" t="b">
        <v>1</v>
      </c>
      <c r="P389" s="12">
        <f t="shared" si="13"/>
        <v>41021.730000000098</v>
      </c>
      <c r="Q389" s="47">
        <f t="shared" si="14"/>
        <v>203640.31000000064</v>
      </c>
      <c r="R389" s="20">
        <v>42258</v>
      </c>
      <c r="S389" s="25" t="s">
        <v>151</v>
      </c>
      <c r="T389" s="25">
        <v>1</v>
      </c>
      <c r="U389" s="25" t="s">
        <v>627</v>
      </c>
      <c r="V389" s="25"/>
      <c r="W389" s="23" t="s">
        <v>719</v>
      </c>
      <c r="X389" s="23">
        <v>118</v>
      </c>
      <c r="AC389" s="16" t="s">
        <v>163</v>
      </c>
      <c r="AE389"/>
      <c r="AH389"/>
    </row>
    <row r="390" spans="1:34" x14ac:dyDescent="0.25">
      <c r="A390" s="62" t="s">
        <v>788</v>
      </c>
      <c r="B390" s="31" t="s">
        <v>13</v>
      </c>
      <c r="C390" s="32" t="s">
        <v>9</v>
      </c>
      <c r="D390" s="32" t="s">
        <v>480</v>
      </c>
      <c r="E390" s="32">
        <v>0</v>
      </c>
      <c r="F390" s="32">
        <v>0</v>
      </c>
      <c r="G390" s="27">
        <v>0</v>
      </c>
      <c r="H390" s="27">
        <v>300000</v>
      </c>
      <c r="J390" s="25"/>
      <c r="K390" s="25"/>
      <c r="L390" s="27">
        <v>0</v>
      </c>
      <c r="M390" s="27">
        <v>300000</v>
      </c>
      <c r="N390" s="25"/>
      <c r="O390" s="2" t="b">
        <v>1</v>
      </c>
      <c r="P390" s="12">
        <f t="shared" si="13"/>
        <v>41021.730000000098</v>
      </c>
      <c r="Q390" s="47">
        <f t="shared" si="14"/>
        <v>-96359.689999999362</v>
      </c>
      <c r="R390" s="20">
        <v>42258</v>
      </c>
      <c r="S390" s="25" t="s">
        <v>347</v>
      </c>
      <c r="T390" s="25">
        <v>1</v>
      </c>
      <c r="U390" s="25" t="s">
        <v>368</v>
      </c>
      <c r="V390" s="25"/>
      <c r="W390" s="23" t="s">
        <v>719</v>
      </c>
      <c r="X390" s="23">
        <v>5805.6949997484198</v>
      </c>
      <c r="AC390" s="16" t="s">
        <v>166</v>
      </c>
      <c r="AE390"/>
      <c r="AH390"/>
    </row>
    <row r="391" spans="1:34" x14ac:dyDescent="0.25">
      <c r="A391" s="62" t="s">
        <v>788</v>
      </c>
      <c r="B391" s="31" t="s">
        <v>13</v>
      </c>
      <c r="C391" s="32" t="s">
        <v>132</v>
      </c>
      <c r="D391" s="32" t="s">
        <v>481</v>
      </c>
      <c r="E391" s="32">
        <v>0</v>
      </c>
      <c r="F391" s="32">
        <v>0</v>
      </c>
      <c r="G391" s="27">
        <v>413600</v>
      </c>
      <c r="H391" s="27">
        <v>0</v>
      </c>
      <c r="J391" s="25"/>
      <c r="K391" s="25"/>
      <c r="L391" s="27">
        <v>413600</v>
      </c>
      <c r="M391" s="27">
        <v>0</v>
      </c>
      <c r="N391" s="25"/>
      <c r="O391" s="2" t="b">
        <v>1</v>
      </c>
      <c r="P391" s="12">
        <f t="shared" si="13"/>
        <v>41021.730000000098</v>
      </c>
      <c r="Q391" s="47">
        <f t="shared" si="14"/>
        <v>317240.31000000064</v>
      </c>
      <c r="R391" s="20">
        <v>42258</v>
      </c>
      <c r="S391" s="25" t="s">
        <v>276</v>
      </c>
      <c r="T391" s="25">
        <v>1</v>
      </c>
      <c r="U391" s="25" t="s">
        <v>368</v>
      </c>
      <c r="V391" s="25"/>
      <c r="W391" s="23">
        <v>8004.1181729864884</v>
      </c>
      <c r="X391" s="23" t="s">
        <v>719</v>
      </c>
      <c r="AC391" s="16" t="s">
        <v>222</v>
      </c>
      <c r="AE391"/>
      <c r="AH391"/>
    </row>
    <row r="392" spans="1:34" x14ac:dyDescent="0.25">
      <c r="A392" s="62" t="s">
        <v>788</v>
      </c>
      <c r="B392" s="31" t="s">
        <v>14</v>
      </c>
      <c r="C392" s="32" t="s">
        <v>132</v>
      </c>
      <c r="D392" s="32" t="s">
        <v>482</v>
      </c>
      <c r="E392" s="32">
        <v>0</v>
      </c>
      <c r="F392" s="32">
        <v>0</v>
      </c>
      <c r="G392" s="27">
        <v>300000</v>
      </c>
      <c r="H392" s="27">
        <v>0</v>
      </c>
      <c r="J392" s="25"/>
      <c r="K392" s="25"/>
      <c r="L392" s="27">
        <v>300000</v>
      </c>
      <c r="M392" s="27">
        <v>0</v>
      </c>
      <c r="N392" s="25"/>
      <c r="O392" s="2" t="b">
        <v>1</v>
      </c>
      <c r="P392" s="12">
        <f t="shared" si="13"/>
        <v>41021.730000000098</v>
      </c>
      <c r="Q392" s="47">
        <f t="shared" si="14"/>
        <v>617240.31000000064</v>
      </c>
      <c r="R392" s="20">
        <v>42258</v>
      </c>
      <c r="S392" s="25" t="s">
        <v>279</v>
      </c>
      <c r="T392" s="25">
        <v>1</v>
      </c>
      <c r="U392" s="25" t="s">
        <v>580</v>
      </c>
      <c r="V392" s="25"/>
      <c r="W392" s="23">
        <v>5805.6949997484198</v>
      </c>
      <c r="X392" s="23" t="s">
        <v>719</v>
      </c>
      <c r="AC392" s="16" t="s">
        <v>152</v>
      </c>
      <c r="AE392"/>
      <c r="AH392"/>
    </row>
    <row r="393" spans="1:34" x14ac:dyDescent="0.25">
      <c r="A393" s="62" t="s">
        <v>788</v>
      </c>
      <c r="B393" s="31" t="s">
        <v>14</v>
      </c>
      <c r="C393" s="32" t="s">
        <v>11</v>
      </c>
      <c r="D393" s="32" t="s">
        <v>26</v>
      </c>
      <c r="E393" s="32">
        <v>0</v>
      </c>
      <c r="F393" s="32">
        <v>0</v>
      </c>
      <c r="G393" s="27">
        <v>0</v>
      </c>
      <c r="H393" s="27">
        <v>3000</v>
      </c>
      <c r="J393" s="27"/>
      <c r="K393" s="27"/>
      <c r="L393" s="27"/>
      <c r="M393" s="27">
        <v>3000</v>
      </c>
      <c r="N393" s="25"/>
      <c r="O393" s="2" t="b">
        <v>1</v>
      </c>
      <c r="P393" s="12">
        <f t="shared" si="13"/>
        <v>41021.730000000098</v>
      </c>
      <c r="Q393" s="47">
        <f t="shared" si="14"/>
        <v>614240.31000000064</v>
      </c>
      <c r="R393" s="20">
        <v>42258</v>
      </c>
      <c r="S393" s="25" t="s">
        <v>152</v>
      </c>
      <c r="T393" s="25">
        <v>1</v>
      </c>
      <c r="U393" s="25" t="s">
        <v>175</v>
      </c>
      <c r="V393" s="25"/>
      <c r="W393" s="23" t="s">
        <v>719</v>
      </c>
      <c r="X393" s="23">
        <v>58.056949997484196</v>
      </c>
      <c r="AC393" s="16" t="s">
        <v>151</v>
      </c>
      <c r="AE393"/>
      <c r="AH393"/>
    </row>
    <row r="394" spans="1:34" x14ac:dyDescent="0.25">
      <c r="A394" s="62" t="s">
        <v>788</v>
      </c>
      <c r="B394" s="31" t="s">
        <v>14</v>
      </c>
      <c r="C394" s="32" t="s">
        <v>16</v>
      </c>
      <c r="D394" s="32" t="s">
        <v>483</v>
      </c>
      <c r="E394" s="32">
        <v>0</v>
      </c>
      <c r="F394" s="32">
        <v>0</v>
      </c>
      <c r="G394" s="27">
        <v>0</v>
      </c>
      <c r="H394" s="27">
        <v>43000</v>
      </c>
      <c r="J394" s="27"/>
      <c r="K394" s="27"/>
      <c r="L394" s="27"/>
      <c r="M394" s="27">
        <v>43000</v>
      </c>
      <c r="N394" s="25"/>
      <c r="O394" s="2" t="b">
        <v>1</v>
      </c>
      <c r="P394" s="12">
        <f t="shared" ref="P394:P457" si="15">P393+J394-K394</f>
        <v>41021.730000000098</v>
      </c>
      <c r="Q394" s="47">
        <f t="shared" si="14"/>
        <v>571240.31000000064</v>
      </c>
      <c r="R394" s="20">
        <v>42258</v>
      </c>
      <c r="S394" s="25" t="s">
        <v>153</v>
      </c>
      <c r="T394" s="25">
        <v>1</v>
      </c>
      <c r="U394" s="25" t="s">
        <v>628</v>
      </c>
      <c r="V394" s="25"/>
      <c r="W394" s="23" t="s">
        <v>719</v>
      </c>
      <c r="X394" s="23">
        <v>832.14961663060683</v>
      </c>
      <c r="AC394" s="16" t="s">
        <v>173</v>
      </c>
      <c r="AE394"/>
      <c r="AH394"/>
    </row>
    <row r="395" spans="1:34" x14ac:dyDescent="0.25">
      <c r="A395" s="62" t="s">
        <v>788</v>
      </c>
      <c r="B395" s="31" t="s">
        <v>14</v>
      </c>
      <c r="C395" s="32" t="s">
        <v>11</v>
      </c>
      <c r="D395" s="32" t="s">
        <v>26</v>
      </c>
      <c r="E395" s="32">
        <v>0</v>
      </c>
      <c r="F395" s="32">
        <v>0</v>
      </c>
      <c r="G395" s="27">
        <v>0</v>
      </c>
      <c r="H395" s="27">
        <v>11000</v>
      </c>
      <c r="J395" s="27"/>
      <c r="K395" s="27"/>
      <c r="L395" s="27"/>
      <c r="M395" s="27">
        <v>11000</v>
      </c>
      <c r="N395" s="25"/>
      <c r="O395" s="2" t="b">
        <v>1</v>
      </c>
      <c r="P395" s="12">
        <f t="shared" si="15"/>
        <v>41021.730000000098</v>
      </c>
      <c r="Q395" s="47">
        <f t="shared" ref="Q395:Q458" si="16">Q394+L395-M395</f>
        <v>560240.31000000064</v>
      </c>
      <c r="R395" s="20">
        <v>42258</v>
      </c>
      <c r="S395" s="25" t="s">
        <v>152</v>
      </c>
      <c r="T395" s="25">
        <v>2</v>
      </c>
      <c r="U395" s="25" t="s">
        <v>223</v>
      </c>
      <c r="V395" s="25"/>
      <c r="W395" s="23" t="s">
        <v>719</v>
      </c>
      <c r="X395" s="23">
        <v>212.87548332410873</v>
      </c>
      <c r="AC395" s="16" t="s">
        <v>174</v>
      </c>
      <c r="AE395"/>
      <c r="AH395"/>
    </row>
    <row r="396" spans="1:34" x14ac:dyDescent="0.25">
      <c r="A396" s="62" t="s">
        <v>788</v>
      </c>
      <c r="B396" s="31" t="s">
        <v>14</v>
      </c>
      <c r="C396" s="32" t="s">
        <v>16</v>
      </c>
      <c r="D396" s="32" t="s">
        <v>484</v>
      </c>
      <c r="E396" s="32">
        <v>0</v>
      </c>
      <c r="F396" s="32">
        <v>0</v>
      </c>
      <c r="G396" s="27">
        <v>0</v>
      </c>
      <c r="H396" s="27">
        <v>25290</v>
      </c>
      <c r="J396" s="27"/>
      <c r="K396" s="27"/>
      <c r="L396" s="27"/>
      <c r="M396" s="27">
        <v>25290</v>
      </c>
      <c r="N396" s="25"/>
      <c r="O396" s="2" t="b">
        <v>1</v>
      </c>
      <c r="P396" s="12">
        <f t="shared" si="15"/>
        <v>41021.730000000098</v>
      </c>
      <c r="Q396" s="47">
        <f t="shared" si="16"/>
        <v>534950.31000000064</v>
      </c>
      <c r="R396" s="20">
        <v>42258</v>
      </c>
      <c r="S396" s="25" t="s">
        <v>153</v>
      </c>
      <c r="T396" s="25">
        <v>2</v>
      </c>
      <c r="U396" s="25" t="s">
        <v>629</v>
      </c>
      <c r="V396" s="25"/>
      <c r="W396" s="23" t="s">
        <v>719</v>
      </c>
      <c r="X396" s="23">
        <v>489.4200884787918</v>
      </c>
      <c r="AC396" s="16" t="s">
        <v>273</v>
      </c>
      <c r="AE396"/>
      <c r="AH396"/>
    </row>
    <row r="397" spans="1:34" x14ac:dyDescent="0.25">
      <c r="A397" s="62" t="s">
        <v>788</v>
      </c>
      <c r="B397" s="31" t="s">
        <v>14</v>
      </c>
      <c r="C397" s="32" t="s">
        <v>11</v>
      </c>
      <c r="D397" s="32" t="s">
        <v>26</v>
      </c>
      <c r="E397" s="32">
        <v>0</v>
      </c>
      <c r="F397" s="32">
        <v>0</v>
      </c>
      <c r="G397" s="27">
        <v>0</v>
      </c>
      <c r="H397" s="27">
        <v>6000</v>
      </c>
      <c r="J397" s="27"/>
      <c r="K397" s="27"/>
      <c r="L397" s="27"/>
      <c r="M397" s="27">
        <v>6000</v>
      </c>
      <c r="N397" s="25"/>
      <c r="O397" s="2" t="b">
        <v>1</v>
      </c>
      <c r="P397" s="12">
        <f t="shared" si="15"/>
        <v>41021.730000000098</v>
      </c>
      <c r="Q397" s="47">
        <f t="shared" si="16"/>
        <v>528950.31000000064</v>
      </c>
      <c r="R397" s="20">
        <v>42258</v>
      </c>
      <c r="S397" s="25" t="s">
        <v>152</v>
      </c>
      <c r="T397" s="25">
        <v>3</v>
      </c>
      <c r="U397" s="25" t="s">
        <v>175</v>
      </c>
      <c r="V397" s="25"/>
      <c r="W397" s="23" t="s">
        <v>719</v>
      </c>
      <c r="X397" s="23">
        <v>116.11389999496839</v>
      </c>
      <c r="AC397" s="16" t="s">
        <v>275</v>
      </c>
      <c r="AE397"/>
      <c r="AH397"/>
    </row>
    <row r="398" spans="1:34" x14ac:dyDescent="0.25">
      <c r="A398" s="62" t="s">
        <v>788</v>
      </c>
      <c r="B398" s="31" t="s">
        <v>14</v>
      </c>
      <c r="C398" s="32" t="s">
        <v>24</v>
      </c>
      <c r="D398" s="32" t="s">
        <v>466</v>
      </c>
      <c r="E398" s="32">
        <v>0</v>
      </c>
      <c r="F398" s="32">
        <v>0</v>
      </c>
      <c r="G398" s="27">
        <v>0</v>
      </c>
      <c r="H398" s="27">
        <v>7167.7</v>
      </c>
      <c r="J398" s="27"/>
      <c r="K398" s="27"/>
      <c r="L398" s="27"/>
      <c r="M398" s="27">
        <v>7167.7</v>
      </c>
      <c r="N398" s="25"/>
      <c r="O398" s="2" t="b">
        <v>1</v>
      </c>
      <c r="P398" s="12">
        <f t="shared" si="15"/>
        <v>41021.730000000098</v>
      </c>
      <c r="Q398" s="47">
        <f t="shared" si="16"/>
        <v>521782.61000000063</v>
      </c>
      <c r="R398" s="20">
        <v>42258</v>
      </c>
      <c r="S398" s="25" t="s">
        <v>273</v>
      </c>
      <c r="T398" s="25">
        <v>1</v>
      </c>
      <c r="U398" s="25" t="s">
        <v>158</v>
      </c>
      <c r="V398" s="25"/>
      <c r="W398" s="23" t="s">
        <v>719</v>
      </c>
      <c r="X398" s="23">
        <v>138.71160016565582</v>
      </c>
      <c r="AC398" s="16" t="s">
        <v>276</v>
      </c>
      <c r="AE398"/>
      <c r="AH398"/>
    </row>
    <row r="399" spans="1:34" x14ac:dyDescent="0.25">
      <c r="A399" s="62" t="s">
        <v>788</v>
      </c>
      <c r="B399" s="31" t="s">
        <v>14</v>
      </c>
      <c r="C399" s="32" t="s">
        <v>29</v>
      </c>
      <c r="D399" s="32" t="s">
        <v>485</v>
      </c>
      <c r="E399" s="32">
        <v>0</v>
      </c>
      <c r="F399" s="32">
        <v>0</v>
      </c>
      <c r="G399" s="27">
        <v>0</v>
      </c>
      <c r="H399" s="27">
        <v>3000</v>
      </c>
      <c r="J399" s="27"/>
      <c r="K399" s="27"/>
      <c r="L399" s="27"/>
      <c r="M399" s="27">
        <v>3000</v>
      </c>
      <c r="N399" s="25"/>
      <c r="O399" s="2" t="b">
        <v>1</v>
      </c>
      <c r="P399" s="12">
        <f t="shared" si="15"/>
        <v>41021.730000000098</v>
      </c>
      <c r="Q399" s="47">
        <f t="shared" si="16"/>
        <v>518782.61000000063</v>
      </c>
      <c r="R399" s="20">
        <v>42258</v>
      </c>
      <c r="S399" s="25" t="s">
        <v>166</v>
      </c>
      <c r="T399" s="25">
        <v>2</v>
      </c>
      <c r="U399" s="25" t="s">
        <v>630</v>
      </c>
      <c r="V399" s="25"/>
      <c r="W399" s="23" t="s">
        <v>719</v>
      </c>
      <c r="X399" s="23">
        <v>58.056949997484196</v>
      </c>
      <c r="AC399" s="16" t="s">
        <v>279</v>
      </c>
      <c r="AE399"/>
      <c r="AH399"/>
    </row>
    <row r="400" spans="1:34" x14ac:dyDescent="0.25">
      <c r="A400" s="62" t="s">
        <v>788</v>
      </c>
      <c r="B400" s="31" t="s">
        <v>14</v>
      </c>
      <c r="C400" s="32" t="s">
        <v>29</v>
      </c>
      <c r="D400" s="32" t="s">
        <v>486</v>
      </c>
      <c r="E400" s="32">
        <v>0</v>
      </c>
      <c r="F400" s="32">
        <v>0</v>
      </c>
      <c r="G400" s="27">
        <v>0</v>
      </c>
      <c r="H400" s="27">
        <v>1250</v>
      </c>
      <c r="J400" s="27"/>
      <c r="K400" s="27"/>
      <c r="L400" s="27"/>
      <c r="M400" s="27">
        <v>1250</v>
      </c>
      <c r="N400" s="25"/>
      <c r="O400" s="2" t="b">
        <v>1</v>
      </c>
      <c r="P400" s="12">
        <f t="shared" si="15"/>
        <v>41021.730000000098</v>
      </c>
      <c r="Q400" s="47">
        <f t="shared" si="16"/>
        <v>517532.61000000063</v>
      </c>
      <c r="R400" s="20">
        <v>42258</v>
      </c>
      <c r="S400" s="25" t="s">
        <v>166</v>
      </c>
      <c r="T400" s="25">
        <v>3</v>
      </c>
      <c r="U400" s="25" t="s">
        <v>631</v>
      </c>
      <c r="V400" s="25"/>
      <c r="W400" s="23" t="s">
        <v>719</v>
      </c>
      <c r="X400" s="23">
        <v>24.190395832285084</v>
      </c>
      <c r="AC400" s="16" t="s">
        <v>347</v>
      </c>
      <c r="AE400"/>
      <c r="AH400"/>
    </row>
    <row r="401" spans="1:34" x14ac:dyDescent="0.25">
      <c r="A401" s="62" t="s">
        <v>788</v>
      </c>
      <c r="B401" s="31" t="s">
        <v>14</v>
      </c>
      <c r="C401" s="32" t="s">
        <v>20</v>
      </c>
      <c r="D401" s="32" t="s">
        <v>487</v>
      </c>
      <c r="E401" s="32">
        <v>0</v>
      </c>
      <c r="F401" s="32">
        <v>0</v>
      </c>
      <c r="G401" s="27">
        <v>0</v>
      </c>
      <c r="H401" s="27">
        <v>3500</v>
      </c>
      <c r="J401" s="27"/>
      <c r="K401" s="27"/>
      <c r="L401" s="27"/>
      <c r="M401" s="27">
        <v>3500</v>
      </c>
      <c r="N401" s="25"/>
      <c r="O401" s="2" t="b">
        <v>1</v>
      </c>
      <c r="P401" s="12">
        <f t="shared" si="15"/>
        <v>41021.730000000098</v>
      </c>
      <c r="Q401" s="47">
        <f t="shared" si="16"/>
        <v>514032.61000000063</v>
      </c>
      <c r="R401" s="20">
        <v>42258</v>
      </c>
      <c r="S401" s="25" t="s">
        <v>282</v>
      </c>
      <c r="T401" s="25">
        <v>1</v>
      </c>
      <c r="U401" s="25" t="s">
        <v>215</v>
      </c>
      <c r="V401" s="25"/>
      <c r="W401" s="23" t="s">
        <v>719</v>
      </c>
      <c r="X401" s="23">
        <v>67.733108330398224</v>
      </c>
      <c r="AC401" s="17" t="s">
        <v>282</v>
      </c>
      <c r="AE401"/>
      <c r="AH401"/>
    </row>
    <row r="402" spans="1:34" x14ac:dyDescent="0.25">
      <c r="A402" s="62" t="s">
        <v>788</v>
      </c>
      <c r="B402" s="31" t="s">
        <v>14</v>
      </c>
      <c r="C402" s="32" t="s">
        <v>16</v>
      </c>
      <c r="D402" s="32" t="s">
        <v>488</v>
      </c>
      <c r="E402" s="32">
        <v>0</v>
      </c>
      <c r="F402" s="32">
        <v>0</v>
      </c>
      <c r="G402" s="27">
        <v>0</v>
      </c>
      <c r="H402" s="27">
        <v>3750</v>
      </c>
      <c r="J402" s="25"/>
      <c r="K402" s="25"/>
      <c r="L402" s="27"/>
      <c r="M402" s="27">
        <v>3750</v>
      </c>
      <c r="N402" s="25"/>
      <c r="O402" s="2" t="b">
        <v>1</v>
      </c>
      <c r="P402" s="12">
        <f t="shared" si="15"/>
        <v>41021.730000000098</v>
      </c>
      <c r="Q402" s="47">
        <f t="shared" si="16"/>
        <v>510282.61000000063</v>
      </c>
      <c r="R402" s="20">
        <v>42258</v>
      </c>
      <c r="S402" s="25" t="s">
        <v>155</v>
      </c>
      <c r="T402" s="25">
        <v>1</v>
      </c>
      <c r="U402" s="25" t="s">
        <v>633</v>
      </c>
      <c r="V402" s="25"/>
      <c r="W402" s="23" t="s">
        <v>719</v>
      </c>
      <c r="X402" s="23">
        <v>72.571187496855245</v>
      </c>
      <c r="AC402" s="17" t="s">
        <v>286</v>
      </c>
      <c r="AE402"/>
      <c r="AH402"/>
    </row>
    <row r="403" spans="1:34" x14ac:dyDescent="0.25">
      <c r="A403" s="62" t="s">
        <v>788</v>
      </c>
      <c r="B403" s="31" t="s">
        <v>14</v>
      </c>
      <c r="C403" s="32" t="s">
        <v>18</v>
      </c>
      <c r="D403" s="32" t="s">
        <v>489</v>
      </c>
      <c r="E403" s="32">
        <v>0</v>
      </c>
      <c r="F403" s="32">
        <v>0</v>
      </c>
      <c r="G403" s="27">
        <v>0</v>
      </c>
      <c r="H403" s="27">
        <v>1650</v>
      </c>
      <c r="J403" s="25"/>
      <c r="K403" s="25"/>
      <c r="L403" s="27"/>
      <c r="M403" s="27">
        <v>1650</v>
      </c>
      <c r="N403" s="25"/>
      <c r="O403" s="2" t="b">
        <v>1</v>
      </c>
      <c r="P403" s="12">
        <f t="shared" si="15"/>
        <v>41021.730000000098</v>
      </c>
      <c r="Q403" s="47">
        <f t="shared" si="16"/>
        <v>508632.61000000063</v>
      </c>
      <c r="R403" s="20">
        <v>42258</v>
      </c>
      <c r="S403" s="25" t="s">
        <v>149</v>
      </c>
      <c r="T403" s="25">
        <v>1</v>
      </c>
      <c r="U403" s="25" t="s">
        <v>632</v>
      </c>
      <c r="V403" s="25"/>
      <c r="W403" s="23" t="s">
        <v>719</v>
      </c>
      <c r="X403" s="23">
        <v>31.931322498616307</v>
      </c>
      <c r="AC403" s="17" t="s">
        <v>289</v>
      </c>
      <c r="AE403"/>
      <c r="AH403"/>
    </row>
    <row r="404" spans="1:34" x14ac:dyDescent="0.25">
      <c r="A404" s="62" t="s">
        <v>788</v>
      </c>
      <c r="B404" s="31" t="s">
        <v>14</v>
      </c>
      <c r="C404" s="32" t="s">
        <v>730</v>
      </c>
      <c r="D404" s="32" t="s">
        <v>490</v>
      </c>
      <c r="E404" s="32">
        <v>0</v>
      </c>
      <c r="F404" s="32">
        <v>0</v>
      </c>
      <c r="G404" s="27">
        <v>0</v>
      </c>
      <c r="H404" s="27">
        <v>250</v>
      </c>
      <c r="J404" s="25"/>
      <c r="K404" s="25"/>
      <c r="L404" s="27"/>
      <c r="M404" s="27">
        <v>250</v>
      </c>
      <c r="N404" s="25"/>
      <c r="O404" s="2" t="b">
        <v>1</v>
      </c>
      <c r="P404" s="12">
        <f t="shared" si="15"/>
        <v>41021.730000000098</v>
      </c>
      <c r="Q404" s="47">
        <f t="shared" si="16"/>
        <v>508382.61000000063</v>
      </c>
      <c r="R404" s="20">
        <v>42258</v>
      </c>
      <c r="S404" s="25" t="s">
        <v>152</v>
      </c>
      <c r="T404" s="25">
        <v>4</v>
      </c>
      <c r="U404" s="25" t="s">
        <v>175</v>
      </c>
      <c r="V404" s="25"/>
      <c r="W404" s="23" t="s">
        <v>719</v>
      </c>
      <c r="X404" s="23">
        <v>4.8380791664570166</v>
      </c>
      <c r="AC404" s="17" t="s">
        <v>154</v>
      </c>
      <c r="AE404"/>
      <c r="AH404"/>
    </row>
    <row r="405" spans="1:34" x14ac:dyDescent="0.25">
      <c r="A405" s="62" t="s">
        <v>788</v>
      </c>
      <c r="B405" s="31" t="s">
        <v>14</v>
      </c>
      <c r="C405" s="32" t="s">
        <v>20</v>
      </c>
      <c r="D405" s="32" t="s">
        <v>21</v>
      </c>
      <c r="E405" s="32">
        <v>0</v>
      </c>
      <c r="F405" s="32">
        <v>0</v>
      </c>
      <c r="G405" s="27">
        <v>0</v>
      </c>
      <c r="H405" s="27">
        <v>1540</v>
      </c>
      <c r="J405" s="25"/>
      <c r="K405" s="25"/>
      <c r="L405" s="27"/>
      <c r="M405" s="27">
        <v>1540</v>
      </c>
      <c r="N405" s="25"/>
      <c r="O405" s="2" t="b">
        <v>1</v>
      </c>
      <c r="P405" s="12">
        <f t="shared" si="15"/>
        <v>41021.730000000098</v>
      </c>
      <c r="Q405" s="47">
        <f t="shared" si="16"/>
        <v>506842.61000000063</v>
      </c>
      <c r="R405" s="20">
        <v>42258</v>
      </c>
      <c r="S405" s="25" t="s">
        <v>154</v>
      </c>
      <c r="T405" s="25">
        <v>1</v>
      </c>
      <c r="U405" s="25" t="s">
        <v>178</v>
      </c>
      <c r="V405" s="25"/>
      <c r="W405" s="23" t="s">
        <v>719</v>
      </c>
      <c r="X405" s="23">
        <v>29.802567665375221</v>
      </c>
      <c r="AC405" s="17" t="s">
        <v>346</v>
      </c>
      <c r="AE405"/>
      <c r="AH405"/>
    </row>
    <row r="406" spans="1:34" x14ac:dyDescent="0.25">
      <c r="A406" s="62" t="s">
        <v>788</v>
      </c>
      <c r="B406" s="31" t="s">
        <v>14</v>
      </c>
      <c r="C406" s="32" t="s">
        <v>11</v>
      </c>
      <c r="D406" s="32" t="s">
        <v>26</v>
      </c>
      <c r="E406" s="32">
        <v>0</v>
      </c>
      <c r="F406" s="32">
        <v>0</v>
      </c>
      <c r="G406" s="27">
        <v>0</v>
      </c>
      <c r="H406" s="27">
        <v>9000</v>
      </c>
      <c r="J406" s="25"/>
      <c r="K406" s="25"/>
      <c r="L406" s="27"/>
      <c r="M406" s="27">
        <v>9000</v>
      </c>
      <c r="N406" s="25"/>
      <c r="O406" s="2" t="b">
        <v>1</v>
      </c>
      <c r="P406" s="12">
        <f t="shared" si="15"/>
        <v>41021.730000000098</v>
      </c>
      <c r="Q406" s="47">
        <f t="shared" si="16"/>
        <v>497842.61000000063</v>
      </c>
      <c r="R406" s="20">
        <v>42258</v>
      </c>
      <c r="S406" s="25" t="s">
        <v>152</v>
      </c>
      <c r="T406" s="25">
        <v>5</v>
      </c>
      <c r="U406" s="25" t="s">
        <v>175</v>
      </c>
      <c r="V406" s="25"/>
      <c r="W406" s="23" t="s">
        <v>719</v>
      </c>
      <c r="X406" s="23">
        <v>174.17084999245259</v>
      </c>
      <c r="AC406" s="17" t="s">
        <v>371</v>
      </c>
      <c r="AE406"/>
      <c r="AH406"/>
    </row>
    <row r="407" spans="1:34" x14ac:dyDescent="0.25">
      <c r="A407" s="62" t="s">
        <v>788</v>
      </c>
      <c r="B407" s="31" t="s">
        <v>14</v>
      </c>
      <c r="C407" s="32" t="s">
        <v>16</v>
      </c>
      <c r="D407" s="32" t="s">
        <v>491</v>
      </c>
      <c r="E407" s="32">
        <v>0</v>
      </c>
      <c r="F407" s="32">
        <v>0</v>
      </c>
      <c r="G407" s="27">
        <v>0</v>
      </c>
      <c r="H407" s="27">
        <v>875</v>
      </c>
      <c r="J407" s="25"/>
      <c r="K407" s="25"/>
      <c r="L407" s="27"/>
      <c r="M407" s="27">
        <v>875</v>
      </c>
      <c r="N407" s="25"/>
      <c r="O407" s="2" t="b">
        <v>1</v>
      </c>
      <c r="P407" s="12">
        <f t="shared" si="15"/>
        <v>41021.730000000098</v>
      </c>
      <c r="Q407" s="47">
        <f t="shared" si="16"/>
        <v>496967.61000000063</v>
      </c>
      <c r="R407" s="20">
        <v>42258</v>
      </c>
      <c r="S407" s="25" t="s">
        <v>153</v>
      </c>
      <c r="T407" s="25">
        <v>3</v>
      </c>
      <c r="U407" s="25" t="s">
        <v>634</v>
      </c>
      <c r="V407" s="25"/>
      <c r="W407" s="23" t="s">
        <v>719</v>
      </c>
      <c r="X407" s="23">
        <v>16.933277082599556</v>
      </c>
      <c r="AC407" s="17" t="s">
        <v>571</v>
      </c>
      <c r="AE407"/>
      <c r="AH407"/>
    </row>
    <row r="408" spans="1:34" x14ac:dyDescent="0.25">
      <c r="A408" s="62" t="s">
        <v>788</v>
      </c>
      <c r="B408" s="31" t="s">
        <v>14</v>
      </c>
      <c r="C408" s="32" t="s">
        <v>11</v>
      </c>
      <c r="D408" s="32" t="s">
        <v>492</v>
      </c>
      <c r="E408" s="32">
        <v>0</v>
      </c>
      <c r="F408" s="32">
        <v>0</v>
      </c>
      <c r="G408" s="27">
        <v>0</v>
      </c>
      <c r="H408" s="27">
        <v>7000</v>
      </c>
      <c r="J408" s="25"/>
      <c r="K408" s="25"/>
      <c r="L408" s="27"/>
      <c r="M408" s="27">
        <v>7000</v>
      </c>
      <c r="N408" s="25"/>
      <c r="O408" s="2" t="b">
        <v>1</v>
      </c>
      <c r="P408" s="12">
        <f t="shared" si="15"/>
        <v>41021.730000000098</v>
      </c>
      <c r="Q408" s="47">
        <f t="shared" si="16"/>
        <v>489967.61000000063</v>
      </c>
      <c r="R408" s="20">
        <v>42258</v>
      </c>
      <c r="S408" s="25" t="s">
        <v>151</v>
      </c>
      <c r="T408" s="25">
        <v>1</v>
      </c>
      <c r="U408" s="25" t="s">
        <v>362</v>
      </c>
      <c r="V408" s="25"/>
      <c r="W408" s="23" t="s">
        <v>719</v>
      </c>
      <c r="X408" s="23">
        <v>135.46621666079645</v>
      </c>
      <c r="AE408"/>
      <c r="AH408"/>
    </row>
    <row r="409" spans="1:34" x14ac:dyDescent="0.25">
      <c r="A409" s="62" t="s">
        <v>788</v>
      </c>
      <c r="B409" s="31" t="s">
        <v>14</v>
      </c>
      <c r="C409" s="32" t="s">
        <v>24</v>
      </c>
      <c r="D409" s="32" t="s">
        <v>320</v>
      </c>
      <c r="E409" s="32">
        <v>0</v>
      </c>
      <c r="F409" s="32">
        <v>0</v>
      </c>
      <c r="G409" s="27">
        <v>0</v>
      </c>
      <c r="H409" s="27">
        <v>6000</v>
      </c>
      <c r="J409" s="25"/>
      <c r="K409" s="25"/>
      <c r="L409" s="27"/>
      <c r="M409" s="27">
        <v>6000</v>
      </c>
      <c r="N409" s="25"/>
      <c r="O409" s="2" t="b">
        <v>1</v>
      </c>
      <c r="P409" s="12">
        <f t="shared" si="15"/>
        <v>41021.730000000098</v>
      </c>
      <c r="Q409" s="47">
        <f t="shared" si="16"/>
        <v>483967.61000000063</v>
      </c>
      <c r="R409" s="20">
        <v>42258</v>
      </c>
      <c r="S409" s="25" t="s">
        <v>156</v>
      </c>
      <c r="T409" s="25">
        <v>1</v>
      </c>
      <c r="U409" s="25" t="s">
        <v>182</v>
      </c>
      <c r="V409" s="25"/>
      <c r="W409" s="23" t="s">
        <v>719</v>
      </c>
      <c r="X409" s="23">
        <v>116.11389999496839</v>
      </c>
      <c r="AE409"/>
      <c r="AH409"/>
    </row>
    <row r="410" spans="1:34" x14ac:dyDescent="0.25">
      <c r="A410" s="62" t="s">
        <v>788</v>
      </c>
      <c r="B410" s="31" t="s">
        <v>14</v>
      </c>
      <c r="C410" s="32" t="s">
        <v>18</v>
      </c>
      <c r="D410" s="32" t="s">
        <v>493</v>
      </c>
      <c r="E410" s="32">
        <v>0</v>
      </c>
      <c r="F410" s="32">
        <v>0</v>
      </c>
      <c r="G410" s="27">
        <v>0</v>
      </c>
      <c r="H410" s="27">
        <v>9500</v>
      </c>
      <c r="J410" s="25"/>
      <c r="K410" s="25"/>
      <c r="L410" s="27"/>
      <c r="M410" s="27">
        <v>9500</v>
      </c>
      <c r="N410" s="25"/>
      <c r="O410" s="2" t="b">
        <v>1</v>
      </c>
      <c r="P410" s="12">
        <f t="shared" si="15"/>
        <v>41021.730000000098</v>
      </c>
      <c r="Q410" s="47">
        <f t="shared" si="16"/>
        <v>474467.61000000063</v>
      </c>
      <c r="R410" s="20">
        <v>42258</v>
      </c>
      <c r="S410" s="25" t="s">
        <v>161</v>
      </c>
      <c r="T410" s="25">
        <v>2</v>
      </c>
      <c r="U410" s="25" t="s">
        <v>637</v>
      </c>
      <c r="V410" s="25"/>
      <c r="W410" s="23" t="s">
        <v>719</v>
      </c>
      <c r="X410" s="23">
        <v>183.84700832536663</v>
      </c>
      <c r="AE410"/>
      <c r="AH410"/>
    </row>
    <row r="411" spans="1:34" x14ac:dyDescent="0.25">
      <c r="A411" s="62" t="s">
        <v>788</v>
      </c>
      <c r="B411" s="25" t="s">
        <v>14</v>
      </c>
      <c r="C411" s="25" t="s">
        <v>20</v>
      </c>
      <c r="D411" s="25" t="s">
        <v>487</v>
      </c>
      <c r="E411" s="25"/>
      <c r="F411" s="25"/>
      <c r="G411" s="25"/>
      <c r="H411" s="25">
        <v>4000</v>
      </c>
      <c r="J411" s="25"/>
      <c r="K411" s="25"/>
      <c r="L411" s="25"/>
      <c r="M411" s="25">
        <v>4000</v>
      </c>
      <c r="N411" s="25"/>
      <c r="O411" s="2" t="b">
        <v>1</v>
      </c>
      <c r="P411" s="12">
        <f t="shared" si="15"/>
        <v>41021.730000000098</v>
      </c>
      <c r="Q411" s="47">
        <f t="shared" si="16"/>
        <v>470467.61000000063</v>
      </c>
      <c r="R411" s="20">
        <v>42258</v>
      </c>
      <c r="S411" s="25" t="s">
        <v>282</v>
      </c>
      <c r="T411" s="25">
        <v>1</v>
      </c>
      <c r="U411" s="25" t="s">
        <v>215</v>
      </c>
      <c r="V411" s="25"/>
      <c r="W411" s="23" t="s">
        <v>719</v>
      </c>
      <c r="X411" s="23">
        <v>77.409266663312266</v>
      </c>
      <c r="AE411"/>
      <c r="AH411"/>
    </row>
    <row r="412" spans="1:34" x14ac:dyDescent="0.25">
      <c r="A412" s="62" t="s">
        <v>788</v>
      </c>
      <c r="B412" s="41" t="s">
        <v>8</v>
      </c>
      <c r="C412" s="42" t="s">
        <v>29</v>
      </c>
      <c r="D412" s="42" t="s">
        <v>494</v>
      </c>
      <c r="E412" s="42">
        <v>0</v>
      </c>
      <c r="F412" s="42">
        <v>0</v>
      </c>
      <c r="G412" s="43">
        <v>0</v>
      </c>
      <c r="H412" s="43">
        <v>1100</v>
      </c>
      <c r="J412" s="25"/>
      <c r="K412" s="43">
        <v>1100</v>
      </c>
      <c r="L412" s="25"/>
      <c r="M412" s="25"/>
      <c r="N412" s="25"/>
      <c r="O412" s="2" t="b">
        <v>1</v>
      </c>
      <c r="P412" s="12">
        <f t="shared" si="15"/>
        <v>39921.730000000098</v>
      </c>
      <c r="Q412" s="47">
        <f t="shared" si="16"/>
        <v>470467.61000000063</v>
      </c>
      <c r="R412" s="20">
        <v>42277</v>
      </c>
      <c r="S412" s="25" t="s">
        <v>166</v>
      </c>
      <c r="T412" s="25">
        <v>4</v>
      </c>
      <c r="U412" s="25" t="s">
        <v>635</v>
      </c>
      <c r="V412" s="25"/>
      <c r="W412" s="23" t="s">
        <v>719</v>
      </c>
      <c r="X412" s="23">
        <v>1100</v>
      </c>
      <c r="AE412"/>
      <c r="AH412"/>
    </row>
    <row r="413" spans="1:34" x14ac:dyDescent="0.25">
      <c r="A413" s="62" t="s">
        <v>788</v>
      </c>
      <c r="B413" s="41" t="s">
        <v>10</v>
      </c>
      <c r="C413" s="42" t="s">
        <v>20</v>
      </c>
      <c r="D413" s="42" t="s">
        <v>495</v>
      </c>
      <c r="E413" s="42">
        <v>0</v>
      </c>
      <c r="F413" s="42">
        <v>0</v>
      </c>
      <c r="G413" s="43">
        <v>0</v>
      </c>
      <c r="H413" s="43">
        <v>500</v>
      </c>
      <c r="J413" s="25"/>
      <c r="K413" s="43">
        <v>500</v>
      </c>
      <c r="L413" s="25"/>
      <c r="M413" s="25"/>
      <c r="N413" s="25"/>
      <c r="O413" s="2" t="b">
        <v>1</v>
      </c>
      <c r="P413" s="12">
        <f t="shared" si="15"/>
        <v>39421.730000000098</v>
      </c>
      <c r="Q413" s="47">
        <f t="shared" si="16"/>
        <v>470467.61000000063</v>
      </c>
      <c r="R413" s="20">
        <v>42277</v>
      </c>
      <c r="S413" s="25" t="s">
        <v>282</v>
      </c>
      <c r="T413" s="25">
        <v>1</v>
      </c>
      <c r="U413" s="25" t="s">
        <v>654</v>
      </c>
      <c r="V413" s="25"/>
      <c r="W413" s="23" t="s">
        <v>719</v>
      </c>
      <c r="X413" s="23">
        <v>500</v>
      </c>
      <c r="AE413"/>
      <c r="AH413"/>
    </row>
    <row r="414" spans="1:34" x14ac:dyDescent="0.25">
      <c r="A414" s="62" t="s">
        <v>788</v>
      </c>
      <c r="B414" s="41" t="s">
        <v>10</v>
      </c>
      <c r="C414" s="42" t="s">
        <v>18</v>
      </c>
      <c r="D414" s="42" t="s">
        <v>496</v>
      </c>
      <c r="E414" s="42">
        <v>0</v>
      </c>
      <c r="F414" s="42">
        <v>0</v>
      </c>
      <c r="G414" s="43">
        <v>0</v>
      </c>
      <c r="H414" s="43">
        <v>236</v>
      </c>
      <c r="J414" s="25"/>
      <c r="K414" s="43">
        <v>236</v>
      </c>
      <c r="L414" s="25"/>
      <c r="M414" s="25"/>
      <c r="N414" s="25"/>
      <c r="O414" s="2" t="b">
        <v>1</v>
      </c>
      <c r="P414" s="12">
        <f t="shared" si="15"/>
        <v>39185.730000000098</v>
      </c>
      <c r="Q414" s="47">
        <f t="shared" si="16"/>
        <v>470467.61000000063</v>
      </c>
      <c r="R414" s="20">
        <v>42277</v>
      </c>
      <c r="S414" s="25" t="s">
        <v>162</v>
      </c>
      <c r="T414" s="25">
        <v>1</v>
      </c>
      <c r="U414" s="25" t="s">
        <v>579</v>
      </c>
      <c r="V414" s="25"/>
      <c r="W414" s="23" t="s">
        <v>719</v>
      </c>
      <c r="X414" s="23">
        <v>236</v>
      </c>
      <c r="AE414"/>
      <c r="AH414"/>
    </row>
    <row r="415" spans="1:34" x14ac:dyDescent="0.25">
      <c r="A415" s="62" t="s">
        <v>788</v>
      </c>
      <c r="B415" s="41" t="s">
        <v>13</v>
      </c>
      <c r="C415" s="42" t="s">
        <v>18</v>
      </c>
      <c r="D415" s="42" t="s">
        <v>497</v>
      </c>
      <c r="E415" s="42">
        <v>0</v>
      </c>
      <c r="F415" s="42">
        <v>0</v>
      </c>
      <c r="G415" s="43">
        <v>0</v>
      </c>
      <c r="H415" s="43">
        <v>28550</v>
      </c>
      <c r="J415" s="25"/>
      <c r="K415" s="25"/>
      <c r="L415" s="25"/>
      <c r="M415" s="43">
        <v>28550</v>
      </c>
      <c r="N415" s="25"/>
      <c r="O415" s="2" t="b">
        <v>1</v>
      </c>
      <c r="P415" s="12">
        <f t="shared" si="15"/>
        <v>39185.730000000098</v>
      </c>
      <c r="Q415" s="47">
        <f t="shared" si="16"/>
        <v>441917.61000000063</v>
      </c>
      <c r="R415" s="20">
        <v>42277</v>
      </c>
      <c r="S415" s="25" t="s">
        <v>166</v>
      </c>
      <c r="T415" s="25">
        <v>5</v>
      </c>
      <c r="U415" s="25" t="s">
        <v>622</v>
      </c>
      <c r="V415" s="25"/>
      <c r="W415" s="23" t="s">
        <v>719</v>
      </c>
      <c r="X415" s="23">
        <v>552.5086408093913</v>
      </c>
      <c r="AE415"/>
      <c r="AH415"/>
    </row>
    <row r="416" spans="1:34" x14ac:dyDescent="0.25">
      <c r="A416" s="62" t="s">
        <v>788</v>
      </c>
      <c r="B416" s="41" t="s">
        <v>14</v>
      </c>
      <c r="C416" s="42" t="s">
        <v>18</v>
      </c>
      <c r="D416" s="42" t="s">
        <v>498</v>
      </c>
      <c r="E416" s="42">
        <v>0</v>
      </c>
      <c r="F416" s="42">
        <v>0</v>
      </c>
      <c r="G416" s="43">
        <v>0</v>
      </c>
      <c r="H416" s="43">
        <v>1500</v>
      </c>
      <c r="J416" s="25"/>
      <c r="K416" s="25"/>
      <c r="L416" s="25"/>
      <c r="M416" s="43">
        <v>1500</v>
      </c>
      <c r="N416" s="25"/>
      <c r="O416" s="2" t="b">
        <v>1</v>
      </c>
      <c r="P416" s="12">
        <f t="shared" si="15"/>
        <v>39185.730000000098</v>
      </c>
      <c r="Q416" s="47">
        <f t="shared" si="16"/>
        <v>440417.61000000063</v>
      </c>
      <c r="R416" s="20">
        <v>42277</v>
      </c>
      <c r="S416" s="25" t="s">
        <v>167</v>
      </c>
      <c r="T416" s="25">
        <v>1</v>
      </c>
      <c r="U416" s="25" t="s">
        <v>655</v>
      </c>
      <c r="V416" s="25"/>
      <c r="W416" s="23" t="s">
        <v>719</v>
      </c>
      <c r="X416" s="23">
        <v>29.028474998742098</v>
      </c>
      <c r="AE416"/>
      <c r="AH416"/>
    </row>
    <row r="417" spans="1:34" x14ac:dyDescent="0.25">
      <c r="A417" s="62" t="s">
        <v>788</v>
      </c>
      <c r="B417" s="41" t="s">
        <v>14</v>
      </c>
      <c r="C417" s="42" t="s">
        <v>16</v>
      </c>
      <c r="D417" s="42" t="s">
        <v>23</v>
      </c>
      <c r="E417" s="42">
        <v>0</v>
      </c>
      <c r="F417" s="42">
        <v>0</v>
      </c>
      <c r="G417" s="43">
        <v>0</v>
      </c>
      <c r="H417" s="43">
        <v>425</v>
      </c>
      <c r="J417" s="25"/>
      <c r="K417" s="25"/>
      <c r="L417" s="25"/>
      <c r="M417" s="43">
        <v>425</v>
      </c>
      <c r="N417" s="25"/>
      <c r="O417" s="2" t="b">
        <v>1</v>
      </c>
      <c r="P417" s="12">
        <f t="shared" si="15"/>
        <v>39185.730000000098</v>
      </c>
      <c r="Q417" s="47">
        <f t="shared" si="16"/>
        <v>439992.61000000063</v>
      </c>
      <c r="R417" s="20">
        <v>42277</v>
      </c>
      <c r="S417" s="25" t="s">
        <v>155</v>
      </c>
      <c r="T417" s="25">
        <v>1</v>
      </c>
      <c r="U417" s="25" t="s">
        <v>229</v>
      </c>
      <c r="V417" s="25"/>
      <c r="W417" s="23" t="s">
        <v>719</v>
      </c>
      <c r="X417" s="23">
        <v>8.2247345829769287</v>
      </c>
      <c r="AE417"/>
      <c r="AH417"/>
    </row>
    <row r="418" spans="1:34" x14ac:dyDescent="0.25">
      <c r="A418" s="62" t="s">
        <v>788</v>
      </c>
      <c r="B418" s="41" t="s">
        <v>14</v>
      </c>
      <c r="C418" s="42" t="s">
        <v>20</v>
      </c>
      <c r="D418" s="42" t="s">
        <v>499</v>
      </c>
      <c r="E418" s="42">
        <v>0</v>
      </c>
      <c r="F418" s="42">
        <v>0</v>
      </c>
      <c r="G418" s="43">
        <v>0</v>
      </c>
      <c r="H418" s="43">
        <v>500</v>
      </c>
      <c r="J418" s="25"/>
      <c r="K418" s="25"/>
      <c r="L418" s="25"/>
      <c r="M418" s="43">
        <v>500</v>
      </c>
      <c r="N418" s="25"/>
      <c r="O418" s="2" t="b">
        <v>1</v>
      </c>
      <c r="P418" s="12">
        <f t="shared" si="15"/>
        <v>39185.730000000098</v>
      </c>
      <c r="Q418" s="47">
        <f t="shared" si="16"/>
        <v>439492.61000000063</v>
      </c>
      <c r="R418" s="20">
        <v>42277</v>
      </c>
      <c r="S418" s="25" t="s">
        <v>164</v>
      </c>
      <c r="T418" s="25">
        <v>1</v>
      </c>
      <c r="U418" s="25" t="s">
        <v>579</v>
      </c>
      <c r="V418" s="25"/>
      <c r="W418" s="23" t="s">
        <v>719</v>
      </c>
      <c r="X418" s="23">
        <v>9.6761583329140333</v>
      </c>
      <c r="AE418"/>
      <c r="AH418"/>
    </row>
    <row r="419" spans="1:34" x14ac:dyDescent="0.25">
      <c r="A419" s="62" t="s">
        <v>788</v>
      </c>
      <c r="B419" s="41" t="s">
        <v>14</v>
      </c>
      <c r="C419" s="42" t="s">
        <v>29</v>
      </c>
      <c r="D419" s="42" t="s">
        <v>500</v>
      </c>
      <c r="E419" s="42">
        <v>0</v>
      </c>
      <c r="F419" s="42">
        <v>0</v>
      </c>
      <c r="G419" s="43">
        <v>0</v>
      </c>
      <c r="H419" s="43">
        <v>1250</v>
      </c>
      <c r="J419" s="25"/>
      <c r="K419" s="25"/>
      <c r="L419" s="25"/>
      <c r="M419" s="43">
        <v>1250</v>
      </c>
      <c r="N419" s="25"/>
      <c r="O419" s="2" t="b">
        <v>1</v>
      </c>
      <c r="P419" s="12">
        <f t="shared" si="15"/>
        <v>39185.730000000098</v>
      </c>
      <c r="Q419" s="47">
        <f t="shared" si="16"/>
        <v>438242.61000000063</v>
      </c>
      <c r="R419" s="20">
        <v>42277</v>
      </c>
      <c r="S419" s="25" t="s">
        <v>166</v>
      </c>
      <c r="T419" s="25">
        <v>5</v>
      </c>
      <c r="U419" s="25" t="s">
        <v>656</v>
      </c>
      <c r="V419" s="25"/>
      <c r="W419" s="23" t="s">
        <v>719</v>
      </c>
      <c r="X419" s="23">
        <v>24.190395832285084</v>
      </c>
      <c r="AE419"/>
      <c r="AH419"/>
    </row>
    <row r="420" spans="1:34" x14ac:dyDescent="0.25">
      <c r="A420" s="62" t="s">
        <v>788</v>
      </c>
      <c r="B420" s="41" t="s">
        <v>14</v>
      </c>
      <c r="C420" s="42" t="s">
        <v>18</v>
      </c>
      <c r="D420" s="42" t="s">
        <v>501</v>
      </c>
      <c r="E420" s="42">
        <v>0</v>
      </c>
      <c r="F420" s="42">
        <v>0</v>
      </c>
      <c r="G420" s="43">
        <v>0</v>
      </c>
      <c r="H420" s="43">
        <v>940</v>
      </c>
      <c r="J420" s="25"/>
      <c r="K420" s="25"/>
      <c r="L420" s="25"/>
      <c r="M420" s="43">
        <v>940</v>
      </c>
      <c r="N420" s="25"/>
      <c r="O420" s="2" t="b">
        <v>1</v>
      </c>
      <c r="P420" s="12">
        <f t="shared" si="15"/>
        <v>39185.730000000098</v>
      </c>
      <c r="Q420" s="47">
        <f t="shared" si="16"/>
        <v>437302.61000000063</v>
      </c>
      <c r="R420" s="20">
        <v>42277</v>
      </c>
      <c r="S420" s="25" t="s">
        <v>161</v>
      </c>
      <c r="T420" s="25">
        <v>3</v>
      </c>
      <c r="U420" s="25" t="s">
        <v>375</v>
      </c>
      <c r="V420" s="25"/>
      <c r="W420" s="23" t="s">
        <v>719</v>
      </c>
      <c r="X420" s="23">
        <v>18.191177665878381</v>
      </c>
      <c r="AE420"/>
      <c r="AH420"/>
    </row>
    <row r="421" spans="1:34" x14ac:dyDescent="0.25">
      <c r="A421" s="62" t="s">
        <v>788</v>
      </c>
      <c r="B421" s="41" t="s">
        <v>14</v>
      </c>
      <c r="C421" s="42" t="s">
        <v>11</v>
      </c>
      <c r="D421" s="42" t="s">
        <v>26</v>
      </c>
      <c r="E421" s="42">
        <v>0</v>
      </c>
      <c r="F421" s="42">
        <v>0</v>
      </c>
      <c r="G421" s="43">
        <v>0</v>
      </c>
      <c r="H421" s="43">
        <v>4000</v>
      </c>
      <c r="J421" s="25"/>
      <c r="K421" s="25"/>
      <c r="L421" s="25"/>
      <c r="M421" s="43">
        <v>4000</v>
      </c>
      <c r="N421" s="25"/>
      <c r="O421" s="2" t="b">
        <v>1</v>
      </c>
      <c r="P421" s="12">
        <f t="shared" si="15"/>
        <v>39185.730000000098</v>
      </c>
      <c r="Q421" s="47">
        <f t="shared" si="16"/>
        <v>433302.61000000063</v>
      </c>
      <c r="R421" s="20">
        <v>42277</v>
      </c>
      <c r="S421" s="25" t="s">
        <v>152</v>
      </c>
      <c r="T421" s="25">
        <v>6</v>
      </c>
      <c r="U421" s="25" t="s">
        <v>175</v>
      </c>
      <c r="V421" s="25"/>
      <c r="W421" s="23" t="s">
        <v>719</v>
      </c>
      <c r="X421" s="23">
        <v>77.409266663312266</v>
      </c>
      <c r="AE421"/>
      <c r="AH421"/>
    </row>
    <row r="422" spans="1:34" x14ac:dyDescent="0.25">
      <c r="A422" s="62" t="s">
        <v>788</v>
      </c>
      <c r="B422" s="41" t="s">
        <v>14</v>
      </c>
      <c r="C422" s="42" t="s">
        <v>24</v>
      </c>
      <c r="D422" s="42" t="s">
        <v>320</v>
      </c>
      <c r="E422" s="42">
        <v>0</v>
      </c>
      <c r="F422" s="42">
        <v>0</v>
      </c>
      <c r="G422" s="43">
        <v>0</v>
      </c>
      <c r="H422" s="43">
        <v>18750</v>
      </c>
      <c r="J422" s="25"/>
      <c r="K422" s="25"/>
      <c r="L422" s="25"/>
      <c r="M422" s="43">
        <v>18750</v>
      </c>
      <c r="N422" s="25"/>
      <c r="O422" s="2" t="b">
        <v>1</v>
      </c>
      <c r="P422" s="12">
        <f t="shared" si="15"/>
        <v>39185.730000000098</v>
      </c>
      <c r="Q422" s="47">
        <f t="shared" si="16"/>
        <v>414552.61000000063</v>
      </c>
      <c r="R422" s="20">
        <v>42277</v>
      </c>
      <c r="S422" s="25" t="s">
        <v>156</v>
      </c>
      <c r="T422" s="25">
        <v>2</v>
      </c>
      <c r="U422" s="25" t="s">
        <v>657</v>
      </c>
      <c r="V422" s="25"/>
      <c r="W422" s="23" t="s">
        <v>719</v>
      </c>
      <c r="X422" s="23">
        <v>362.85593748427624</v>
      </c>
      <c r="AE422"/>
      <c r="AH422"/>
    </row>
    <row r="423" spans="1:34" x14ac:dyDescent="0.25">
      <c r="A423" s="62" t="s">
        <v>788</v>
      </c>
      <c r="B423" s="41" t="s">
        <v>14</v>
      </c>
      <c r="C423" s="42" t="s">
        <v>16</v>
      </c>
      <c r="D423" s="42" t="s">
        <v>502</v>
      </c>
      <c r="E423" s="42">
        <v>0</v>
      </c>
      <c r="F423" s="42">
        <v>0</v>
      </c>
      <c r="G423" s="43">
        <v>0</v>
      </c>
      <c r="H423" s="43">
        <v>4000</v>
      </c>
      <c r="J423" s="25"/>
      <c r="K423" s="25"/>
      <c r="L423" s="25"/>
      <c r="M423" s="43">
        <v>4000</v>
      </c>
      <c r="N423" s="25"/>
      <c r="O423" s="2" t="b">
        <v>1</v>
      </c>
      <c r="P423" s="12">
        <f t="shared" si="15"/>
        <v>39185.730000000098</v>
      </c>
      <c r="Q423" s="47">
        <f t="shared" si="16"/>
        <v>410552.61000000063</v>
      </c>
      <c r="R423" s="20">
        <v>42277</v>
      </c>
      <c r="S423" s="25" t="s">
        <v>153</v>
      </c>
      <c r="T423" s="25">
        <v>4</v>
      </c>
      <c r="U423" s="25" t="s">
        <v>644</v>
      </c>
      <c r="V423" s="25"/>
      <c r="W423" s="23" t="s">
        <v>719</v>
      </c>
      <c r="X423" s="23">
        <v>77.409266663312266</v>
      </c>
      <c r="AE423"/>
      <c r="AH423"/>
    </row>
    <row r="424" spans="1:34" x14ac:dyDescent="0.25">
      <c r="A424" s="62" t="s">
        <v>788</v>
      </c>
      <c r="B424" s="41" t="s">
        <v>14</v>
      </c>
      <c r="C424" s="42" t="s">
        <v>16</v>
      </c>
      <c r="D424" s="42" t="s">
        <v>503</v>
      </c>
      <c r="E424" s="42">
        <v>0</v>
      </c>
      <c r="F424" s="42">
        <v>0</v>
      </c>
      <c r="G424" s="43">
        <v>0</v>
      </c>
      <c r="H424" s="43">
        <v>10135</v>
      </c>
      <c r="J424" s="25"/>
      <c r="K424" s="25"/>
      <c r="L424" s="25"/>
      <c r="M424" s="43">
        <v>10135</v>
      </c>
      <c r="N424" s="25"/>
      <c r="O424" s="2" t="b">
        <v>1</v>
      </c>
      <c r="P424" s="12">
        <f t="shared" si="15"/>
        <v>39185.730000000098</v>
      </c>
      <c r="Q424" s="47">
        <f t="shared" si="16"/>
        <v>400417.61000000063</v>
      </c>
      <c r="R424" s="20">
        <v>42277</v>
      </c>
      <c r="S424" s="25" t="s">
        <v>153</v>
      </c>
      <c r="T424" s="25">
        <v>5</v>
      </c>
      <c r="U424" s="25" t="s">
        <v>629</v>
      </c>
      <c r="V424" s="25"/>
      <c r="W424" s="23" t="s">
        <v>719</v>
      </c>
      <c r="X424" s="23">
        <v>196.13572940816744</v>
      </c>
      <c r="AE424"/>
      <c r="AH424"/>
    </row>
    <row r="425" spans="1:34" x14ac:dyDescent="0.25">
      <c r="A425" s="62" t="s">
        <v>788</v>
      </c>
      <c r="B425" s="41" t="s">
        <v>14</v>
      </c>
      <c r="C425" s="42" t="s">
        <v>18</v>
      </c>
      <c r="D425" s="42" t="s">
        <v>504</v>
      </c>
      <c r="E425" s="42">
        <v>0</v>
      </c>
      <c r="F425" s="42">
        <v>0</v>
      </c>
      <c r="G425" s="43">
        <v>0</v>
      </c>
      <c r="H425" s="43">
        <v>18990</v>
      </c>
      <c r="J425" s="25"/>
      <c r="K425" s="25"/>
      <c r="L425" s="25"/>
      <c r="M425" s="43">
        <v>18990</v>
      </c>
      <c r="N425" s="25"/>
      <c r="O425" s="2" t="b">
        <v>1</v>
      </c>
      <c r="P425" s="12">
        <f t="shared" si="15"/>
        <v>39185.730000000098</v>
      </c>
      <c r="Q425" s="47">
        <f t="shared" si="16"/>
        <v>381427.61000000063</v>
      </c>
      <c r="R425" s="20">
        <v>42277</v>
      </c>
      <c r="S425" s="25" t="s">
        <v>161</v>
      </c>
      <c r="T425" s="25">
        <v>4</v>
      </c>
      <c r="U425" s="25" t="s">
        <v>363</v>
      </c>
      <c r="V425" s="25"/>
      <c r="W425" s="23" t="s">
        <v>719</v>
      </c>
      <c r="X425" s="23">
        <v>367.50049348407498</v>
      </c>
      <c r="AE425"/>
      <c r="AH425"/>
    </row>
    <row r="426" spans="1:34" x14ac:dyDescent="0.25">
      <c r="A426" s="62" t="s">
        <v>788</v>
      </c>
      <c r="B426" s="41" t="s">
        <v>14</v>
      </c>
      <c r="C426" s="42" t="s">
        <v>18</v>
      </c>
      <c r="D426" s="42" t="s">
        <v>505</v>
      </c>
      <c r="E426" s="42">
        <v>0</v>
      </c>
      <c r="F426" s="42">
        <v>0</v>
      </c>
      <c r="G426" s="43">
        <v>0</v>
      </c>
      <c r="H426" s="43">
        <v>18985</v>
      </c>
      <c r="J426" s="25"/>
      <c r="K426" s="25"/>
      <c r="L426" s="25"/>
      <c r="M426" s="43">
        <v>18985</v>
      </c>
      <c r="N426" s="25"/>
      <c r="O426" s="2" t="b">
        <v>1</v>
      </c>
      <c r="P426" s="12">
        <f t="shared" si="15"/>
        <v>39185.730000000098</v>
      </c>
      <c r="Q426" s="47">
        <f t="shared" si="16"/>
        <v>362442.61000000063</v>
      </c>
      <c r="R426" s="20">
        <v>42277</v>
      </c>
      <c r="S426" s="25" t="s">
        <v>161</v>
      </c>
      <c r="T426" s="25">
        <v>5</v>
      </c>
      <c r="U426" s="25" t="s">
        <v>363</v>
      </c>
      <c r="V426" s="25"/>
      <c r="W426" s="23" t="s">
        <v>719</v>
      </c>
      <c r="X426" s="23">
        <v>367.40373190074581</v>
      </c>
      <c r="AE426"/>
      <c r="AH426"/>
    </row>
    <row r="427" spans="1:34" x14ac:dyDescent="0.25">
      <c r="A427" s="62" t="s">
        <v>788</v>
      </c>
      <c r="B427" s="41" t="s">
        <v>14</v>
      </c>
      <c r="C427" s="42" t="s">
        <v>16</v>
      </c>
      <c r="D427" s="42" t="s">
        <v>506</v>
      </c>
      <c r="E427" s="42">
        <v>0</v>
      </c>
      <c r="F427" s="42">
        <v>0</v>
      </c>
      <c r="G427" s="43">
        <v>0</v>
      </c>
      <c r="H427" s="43">
        <v>17685</v>
      </c>
      <c r="J427" s="25"/>
      <c r="K427" s="25"/>
      <c r="L427" s="25"/>
      <c r="M427" s="43">
        <v>17685</v>
      </c>
      <c r="N427" s="25"/>
      <c r="O427" s="2" t="b">
        <v>1</v>
      </c>
      <c r="P427" s="12">
        <f t="shared" si="15"/>
        <v>39185.730000000098</v>
      </c>
      <c r="Q427" s="47">
        <f t="shared" si="16"/>
        <v>344757.61000000063</v>
      </c>
      <c r="R427" s="20">
        <v>42277</v>
      </c>
      <c r="S427" s="25" t="s">
        <v>153</v>
      </c>
      <c r="T427" s="25">
        <v>6</v>
      </c>
      <c r="U427" s="25" t="s">
        <v>363</v>
      </c>
      <c r="V427" s="25"/>
      <c r="W427" s="23" t="s">
        <v>719</v>
      </c>
      <c r="X427" s="23">
        <v>342.24572023516936</v>
      </c>
      <c r="AE427"/>
      <c r="AH427"/>
    </row>
    <row r="428" spans="1:34" x14ac:dyDescent="0.25">
      <c r="A428" s="62" t="s">
        <v>788</v>
      </c>
      <c r="B428" s="41" t="s">
        <v>14</v>
      </c>
      <c r="C428" s="42" t="s">
        <v>18</v>
      </c>
      <c r="D428" s="42" t="s">
        <v>507</v>
      </c>
      <c r="E428" s="42">
        <v>0</v>
      </c>
      <c r="F428" s="42">
        <v>0</v>
      </c>
      <c r="G428" s="43">
        <v>0</v>
      </c>
      <c r="H428" s="43">
        <v>240</v>
      </c>
      <c r="J428" s="25"/>
      <c r="K428" s="25"/>
      <c r="L428" s="25"/>
      <c r="M428" s="43">
        <v>240</v>
      </c>
      <c r="N428" s="25"/>
      <c r="O428" s="2" t="b">
        <v>1</v>
      </c>
      <c r="P428" s="12">
        <f t="shared" si="15"/>
        <v>39185.730000000098</v>
      </c>
      <c r="Q428" s="47">
        <f t="shared" si="16"/>
        <v>344517.61000000063</v>
      </c>
      <c r="R428" s="20">
        <v>42277</v>
      </c>
      <c r="S428" s="25" t="s">
        <v>149</v>
      </c>
      <c r="T428" s="25">
        <v>2</v>
      </c>
      <c r="U428" s="25" t="s">
        <v>658</v>
      </c>
      <c r="V428" s="25"/>
      <c r="W428" s="23" t="s">
        <v>719</v>
      </c>
      <c r="X428" s="23">
        <v>4.6445559997987358</v>
      </c>
      <c r="AE428"/>
      <c r="AH428"/>
    </row>
    <row r="429" spans="1:34" x14ac:dyDescent="0.25">
      <c r="A429" s="62" t="s">
        <v>788</v>
      </c>
      <c r="B429" s="41" t="s">
        <v>14</v>
      </c>
      <c r="C429" s="42" t="s">
        <v>16</v>
      </c>
      <c r="D429" s="42" t="s">
        <v>503</v>
      </c>
      <c r="E429" s="42">
        <v>0</v>
      </c>
      <c r="F429" s="42">
        <v>0</v>
      </c>
      <c r="G429" s="43">
        <v>0</v>
      </c>
      <c r="H429" s="43">
        <v>25525</v>
      </c>
      <c r="J429" s="25"/>
      <c r="K429" s="25"/>
      <c r="L429" s="25"/>
      <c r="M429" s="43">
        <v>25525</v>
      </c>
      <c r="N429" s="25"/>
      <c r="O429" s="2" t="b">
        <v>1</v>
      </c>
      <c r="P429" s="12">
        <f t="shared" si="15"/>
        <v>39185.730000000098</v>
      </c>
      <c r="Q429" s="47">
        <f t="shared" si="16"/>
        <v>318992.61000000063</v>
      </c>
      <c r="R429" s="20">
        <v>42277</v>
      </c>
      <c r="S429" s="25" t="s">
        <v>153</v>
      </c>
      <c r="T429" s="38">
        <v>7</v>
      </c>
      <c r="U429" s="25" t="s">
        <v>196</v>
      </c>
      <c r="V429" s="25"/>
      <c r="W429" s="23" t="s">
        <v>719</v>
      </c>
      <c r="X429" s="23">
        <v>493.96788289526137</v>
      </c>
      <c r="AE429"/>
      <c r="AH429"/>
    </row>
    <row r="430" spans="1:34" x14ac:dyDescent="0.25">
      <c r="A430" s="62" t="s">
        <v>788</v>
      </c>
      <c r="B430" s="41" t="s">
        <v>14</v>
      </c>
      <c r="C430" s="42" t="s">
        <v>18</v>
      </c>
      <c r="D430" s="42" t="s">
        <v>508</v>
      </c>
      <c r="E430" s="42">
        <v>0</v>
      </c>
      <c r="F430" s="42">
        <v>0</v>
      </c>
      <c r="G430" s="43">
        <v>0</v>
      </c>
      <c r="H430" s="43">
        <v>1000</v>
      </c>
      <c r="J430" s="25"/>
      <c r="K430" s="25"/>
      <c r="L430" s="25"/>
      <c r="M430" s="43">
        <v>1000</v>
      </c>
      <c r="N430" s="25"/>
      <c r="O430" s="2" t="b">
        <v>1</v>
      </c>
      <c r="P430" s="12">
        <f t="shared" si="15"/>
        <v>39185.730000000098</v>
      </c>
      <c r="Q430" s="47">
        <f t="shared" si="16"/>
        <v>317992.61000000063</v>
      </c>
      <c r="R430" s="20">
        <v>42277</v>
      </c>
      <c r="S430" s="25" t="s">
        <v>166</v>
      </c>
      <c r="T430" s="25">
        <v>6</v>
      </c>
      <c r="U430" s="25" t="s">
        <v>610</v>
      </c>
      <c r="V430" s="25"/>
      <c r="W430" s="23" t="s">
        <v>719</v>
      </c>
      <c r="X430" s="23">
        <v>19.352316665828067</v>
      </c>
      <c r="AE430"/>
      <c r="AH430"/>
    </row>
    <row r="431" spans="1:34" x14ac:dyDescent="0.25">
      <c r="A431" s="62" t="s">
        <v>788</v>
      </c>
      <c r="B431" s="41" t="s">
        <v>14</v>
      </c>
      <c r="C431" s="42" t="s">
        <v>16</v>
      </c>
      <c r="D431" s="42" t="s">
        <v>23</v>
      </c>
      <c r="E431" s="42">
        <v>0</v>
      </c>
      <c r="F431" s="42">
        <v>0</v>
      </c>
      <c r="G431" s="43">
        <v>0</v>
      </c>
      <c r="H431" s="43">
        <v>375</v>
      </c>
      <c r="J431" s="25"/>
      <c r="K431" s="25"/>
      <c r="L431" s="25"/>
      <c r="M431" s="43">
        <v>375</v>
      </c>
      <c r="N431" s="25"/>
      <c r="O431" s="2" t="b">
        <v>1</v>
      </c>
      <c r="P431" s="12">
        <f t="shared" si="15"/>
        <v>39185.730000000098</v>
      </c>
      <c r="Q431" s="47">
        <f t="shared" si="16"/>
        <v>317617.61000000063</v>
      </c>
      <c r="R431" s="20">
        <v>42277</v>
      </c>
      <c r="S431" s="25" t="s">
        <v>155</v>
      </c>
      <c r="T431" s="25">
        <v>2</v>
      </c>
      <c r="U431" s="25" t="s">
        <v>288</v>
      </c>
      <c r="V431" s="25"/>
      <c r="W431" s="23" t="s">
        <v>719</v>
      </c>
      <c r="X431" s="23">
        <v>7.2571187496855245</v>
      </c>
      <c r="AE431"/>
      <c r="AH431"/>
    </row>
    <row r="432" spans="1:34" x14ac:dyDescent="0.25">
      <c r="A432" s="62" t="s">
        <v>788</v>
      </c>
      <c r="B432" s="41" t="s">
        <v>14</v>
      </c>
      <c r="C432" s="42" t="s">
        <v>11</v>
      </c>
      <c r="D432" s="42" t="s">
        <v>492</v>
      </c>
      <c r="E432" s="42">
        <v>0</v>
      </c>
      <c r="F432" s="42">
        <v>0</v>
      </c>
      <c r="G432" s="43">
        <v>0</v>
      </c>
      <c r="H432" s="43">
        <v>11000</v>
      </c>
      <c r="J432" s="25"/>
      <c r="K432" s="25"/>
      <c r="L432" s="25"/>
      <c r="M432" s="43">
        <v>11000</v>
      </c>
      <c r="N432" s="25"/>
      <c r="O432" s="2" t="b">
        <v>1</v>
      </c>
      <c r="P432" s="12">
        <f t="shared" si="15"/>
        <v>39185.730000000098</v>
      </c>
      <c r="Q432" s="47">
        <f t="shared" si="16"/>
        <v>306617.61000000063</v>
      </c>
      <c r="R432" s="20">
        <v>42277</v>
      </c>
      <c r="S432" s="25" t="s">
        <v>152</v>
      </c>
      <c r="T432" s="25">
        <v>7</v>
      </c>
      <c r="U432" s="25" t="s">
        <v>175</v>
      </c>
      <c r="V432" s="25"/>
      <c r="W432" s="23" t="s">
        <v>719</v>
      </c>
      <c r="X432" s="23">
        <v>212.87548332410873</v>
      </c>
      <c r="AE432"/>
      <c r="AH432"/>
    </row>
    <row r="433" spans="1:34" x14ac:dyDescent="0.25">
      <c r="A433" s="62" t="s">
        <v>788</v>
      </c>
      <c r="B433" s="41" t="s">
        <v>14</v>
      </c>
      <c r="C433" s="42" t="s">
        <v>18</v>
      </c>
      <c r="D433" s="42" t="s">
        <v>509</v>
      </c>
      <c r="E433" s="42">
        <v>0</v>
      </c>
      <c r="F433" s="42">
        <v>0</v>
      </c>
      <c r="G433" s="43">
        <v>0</v>
      </c>
      <c r="H433" s="43">
        <v>59664</v>
      </c>
      <c r="J433" s="25"/>
      <c r="K433" s="25"/>
      <c r="L433" s="25"/>
      <c r="M433" s="43">
        <v>59664</v>
      </c>
      <c r="N433" s="25"/>
      <c r="O433" s="2" t="b">
        <v>1</v>
      </c>
      <c r="P433" s="12">
        <f t="shared" si="15"/>
        <v>39185.730000000098</v>
      </c>
      <c r="Q433" s="47">
        <f t="shared" si="16"/>
        <v>246953.61000000063</v>
      </c>
      <c r="R433" s="20">
        <v>42277</v>
      </c>
      <c r="S433" s="25" t="s">
        <v>161</v>
      </c>
      <c r="T433" s="25">
        <v>7</v>
      </c>
      <c r="U433" s="25" t="s">
        <v>622</v>
      </c>
      <c r="V433" s="25"/>
      <c r="W433" s="23" t="s">
        <v>719</v>
      </c>
      <c r="X433" s="23">
        <v>1154.6366215499656</v>
      </c>
      <c r="AE433"/>
      <c r="AH433"/>
    </row>
    <row r="434" spans="1:34" ht="14.25" thickBot="1" x14ac:dyDescent="0.3">
      <c r="A434" s="62" t="s">
        <v>788</v>
      </c>
      <c r="B434" s="41" t="s">
        <v>14</v>
      </c>
      <c r="C434" s="42" t="s">
        <v>18</v>
      </c>
      <c r="D434" s="42" t="s">
        <v>496</v>
      </c>
      <c r="E434" s="42">
        <v>0</v>
      </c>
      <c r="F434" s="42">
        <v>0</v>
      </c>
      <c r="G434" s="43">
        <v>0</v>
      </c>
      <c r="H434" s="43">
        <v>1100</v>
      </c>
      <c r="J434" s="25"/>
      <c r="K434" s="25"/>
      <c r="L434" s="25"/>
      <c r="M434" s="43">
        <v>1100</v>
      </c>
      <c r="N434" s="25"/>
      <c r="O434" s="2" t="b">
        <v>1</v>
      </c>
      <c r="P434" s="12">
        <f t="shared" si="15"/>
        <v>39185.730000000098</v>
      </c>
      <c r="Q434" s="47">
        <f t="shared" si="16"/>
        <v>245853.61000000063</v>
      </c>
      <c r="R434" s="20">
        <v>42277</v>
      </c>
      <c r="S434" s="25" t="s">
        <v>162</v>
      </c>
      <c r="T434" s="25">
        <v>2</v>
      </c>
      <c r="U434" s="25" t="s">
        <v>636</v>
      </c>
      <c r="V434" s="25"/>
      <c r="W434" s="23" t="s">
        <v>719</v>
      </c>
      <c r="X434" s="23">
        <v>21.287548332410871</v>
      </c>
      <c r="AE434"/>
      <c r="AH434"/>
    </row>
    <row r="435" spans="1:34" ht="14.25" thickTop="1" x14ac:dyDescent="0.25">
      <c r="A435" s="62" t="s">
        <v>790</v>
      </c>
      <c r="B435" s="41" t="s">
        <v>8</v>
      </c>
      <c r="C435" s="42" t="s">
        <v>55</v>
      </c>
      <c r="D435" s="42" t="s">
        <v>238</v>
      </c>
      <c r="E435" s="42">
        <v>0</v>
      </c>
      <c r="F435" s="42">
        <v>0</v>
      </c>
      <c r="G435" s="43">
        <v>0</v>
      </c>
      <c r="H435" s="43">
        <v>5000</v>
      </c>
      <c r="J435" s="43">
        <v>0</v>
      </c>
      <c r="K435" s="43">
        <v>5000</v>
      </c>
      <c r="L435" s="25"/>
      <c r="M435" s="27"/>
      <c r="N435" s="25"/>
      <c r="O435" s="2" t="b">
        <v>1</v>
      </c>
      <c r="P435" s="12">
        <f t="shared" si="15"/>
        <v>34185.730000000098</v>
      </c>
      <c r="Q435" s="47">
        <f t="shared" si="16"/>
        <v>245853.61000000063</v>
      </c>
      <c r="R435" s="20">
        <v>42279</v>
      </c>
      <c r="S435" s="25" t="s">
        <v>168</v>
      </c>
      <c r="T435" s="25">
        <v>1</v>
      </c>
      <c r="U435" s="25" t="s">
        <v>184</v>
      </c>
      <c r="V435" s="25"/>
      <c r="W435" s="23" t="s">
        <v>719</v>
      </c>
      <c r="X435" s="23">
        <v>5000</v>
      </c>
      <c r="AC435" s="15" t="s">
        <v>168</v>
      </c>
      <c r="AE435"/>
      <c r="AH435"/>
    </row>
    <row r="436" spans="1:34" x14ac:dyDescent="0.25">
      <c r="A436" s="62" t="s">
        <v>790</v>
      </c>
      <c r="B436" s="41" t="s">
        <v>8</v>
      </c>
      <c r="C436" s="42" t="s">
        <v>9</v>
      </c>
      <c r="D436" s="42" t="s">
        <v>510</v>
      </c>
      <c r="E436" s="42">
        <v>0</v>
      </c>
      <c r="F436" s="42">
        <v>0</v>
      </c>
      <c r="G436" s="43">
        <v>0</v>
      </c>
      <c r="H436" s="43">
        <v>1000</v>
      </c>
      <c r="J436" s="43">
        <v>0</v>
      </c>
      <c r="K436" s="43">
        <v>1000</v>
      </c>
      <c r="L436" s="25"/>
      <c r="M436" s="27"/>
      <c r="N436" s="25"/>
      <c r="O436" s="2" t="b">
        <v>1</v>
      </c>
      <c r="P436" s="12">
        <f t="shared" si="15"/>
        <v>33185.730000000098</v>
      </c>
      <c r="Q436" s="47">
        <f t="shared" si="16"/>
        <v>245853.61000000063</v>
      </c>
      <c r="R436" s="20">
        <v>42279</v>
      </c>
      <c r="S436" s="25" t="s">
        <v>347</v>
      </c>
      <c r="T436" s="25">
        <v>1</v>
      </c>
      <c r="U436" s="25" t="s">
        <v>368</v>
      </c>
      <c r="V436" s="25"/>
      <c r="W436" s="23" t="s">
        <v>719</v>
      </c>
      <c r="X436" s="23">
        <v>1000</v>
      </c>
      <c r="AC436" s="16" t="s">
        <v>171</v>
      </c>
      <c r="AE436"/>
      <c r="AH436"/>
    </row>
    <row r="437" spans="1:34" x14ac:dyDescent="0.25">
      <c r="A437" s="62" t="s">
        <v>790</v>
      </c>
      <c r="B437" s="41" t="s">
        <v>8</v>
      </c>
      <c r="C437" s="42" t="s">
        <v>66</v>
      </c>
      <c r="D437" s="42" t="s">
        <v>511</v>
      </c>
      <c r="E437" s="42">
        <v>0</v>
      </c>
      <c r="F437" s="42">
        <v>0</v>
      </c>
      <c r="G437" s="43">
        <v>0</v>
      </c>
      <c r="H437" s="43">
        <v>12590.22</v>
      </c>
      <c r="J437" s="43">
        <v>0</v>
      </c>
      <c r="K437" s="43">
        <v>12590.22</v>
      </c>
      <c r="L437" s="25"/>
      <c r="M437" s="27"/>
      <c r="N437" s="25"/>
      <c r="O437" s="2" t="b">
        <v>1</v>
      </c>
      <c r="P437" s="12">
        <f t="shared" si="15"/>
        <v>20595.510000000097</v>
      </c>
      <c r="Q437" s="47">
        <f t="shared" si="16"/>
        <v>245853.61000000063</v>
      </c>
      <c r="R437" s="20">
        <v>42279</v>
      </c>
      <c r="S437" s="25" t="s">
        <v>219</v>
      </c>
      <c r="T437" s="25">
        <v>1</v>
      </c>
      <c r="U437" s="25" t="s">
        <v>567</v>
      </c>
      <c r="V437" s="25"/>
      <c r="W437" s="23" t="s">
        <v>719</v>
      </c>
      <c r="X437" s="23">
        <v>12590.22</v>
      </c>
      <c r="AC437" s="16" t="s">
        <v>218</v>
      </c>
      <c r="AE437"/>
      <c r="AH437"/>
    </row>
    <row r="438" spans="1:34" x14ac:dyDescent="0.25">
      <c r="A438" s="62" t="s">
        <v>790</v>
      </c>
      <c r="B438" s="41" t="s">
        <v>8</v>
      </c>
      <c r="C438" s="42" t="s">
        <v>29</v>
      </c>
      <c r="D438" s="42" t="s">
        <v>512</v>
      </c>
      <c r="E438" s="42">
        <v>0</v>
      </c>
      <c r="F438" s="42">
        <v>0</v>
      </c>
      <c r="G438" s="43">
        <v>0</v>
      </c>
      <c r="H438" s="43">
        <v>81.680000000000007</v>
      </c>
      <c r="J438" s="43">
        <v>0</v>
      </c>
      <c r="K438" s="43">
        <v>81.680000000000007</v>
      </c>
      <c r="L438" s="25"/>
      <c r="M438" s="27"/>
      <c r="N438" s="25"/>
      <c r="O438" s="2" t="b">
        <v>1</v>
      </c>
      <c r="P438" s="12">
        <f t="shared" si="15"/>
        <v>20513.830000000096</v>
      </c>
      <c r="Q438" s="47">
        <f t="shared" si="16"/>
        <v>245853.61000000063</v>
      </c>
      <c r="R438" s="20">
        <v>42279</v>
      </c>
      <c r="S438" s="25" t="s">
        <v>159</v>
      </c>
      <c r="T438" s="25">
        <v>1</v>
      </c>
      <c r="U438" s="25" t="s">
        <v>368</v>
      </c>
      <c r="V438" s="25"/>
      <c r="W438" s="23" t="s">
        <v>719</v>
      </c>
      <c r="X438" s="23">
        <v>81.680000000000007</v>
      </c>
      <c r="AC438" s="16" t="s">
        <v>153</v>
      </c>
      <c r="AE438"/>
      <c r="AH438"/>
    </row>
    <row r="439" spans="1:34" x14ac:dyDescent="0.25">
      <c r="A439" s="62" t="s">
        <v>790</v>
      </c>
      <c r="B439" s="41" t="s">
        <v>8</v>
      </c>
      <c r="C439" s="42" t="s">
        <v>9</v>
      </c>
      <c r="D439" s="42" t="s">
        <v>513</v>
      </c>
      <c r="E439" s="42">
        <v>0</v>
      </c>
      <c r="F439" s="42">
        <v>0</v>
      </c>
      <c r="G439" s="43">
        <v>0</v>
      </c>
      <c r="H439" s="43">
        <v>10000</v>
      </c>
      <c r="J439" s="43">
        <v>0</v>
      </c>
      <c r="K439" s="43">
        <v>10000</v>
      </c>
      <c r="L439" s="25"/>
      <c r="M439" s="27"/>
      <c r="N439" s="25"/>
      <c r="O439" s="2" t="b">
        <v>1</v>
      </c>
      <c r="P439" s="12">
        <f t="shared" si="15"/>
        <v>10513.830000000096</v>
      </c>
      <c r="Q439" s="47">
        <f t="shared" si="16"/>
        <v>245853.61000000063</v>
      </c>
      <c r="R439" s="20">
        <v>42279</v>
      </c>
      <c r="S439" s="25" t="s">
        <v>275</v>
      </c>
      <c r="T439" s="25">
        <v>1</v>
      </c>
      <c r="U439" s="25" t="s">
        <v>368</v>
      </c>
      <c r="V439" s="25"/>
      <c r="W439" s="23" t="s">
        <v>719</v>
      </c>
      <c r="X439" s="23">
        <v>10000</v>
      </c>
      <c r="AC439" s="16" t="s">
        <v>155</v>
      </c>
      <c r="AE439"/>
      <c r="AH439"/>
    </row>
    <row r="440" spans="1:34" x14ac:dyDescent="0.25">
      <c r="A440" s="62" t="s">
        <v>790</v>
      </c>
      <c r="B440" s="41" t="s">
        <v>8</v>
      </c>
      <c r="C440" s="42" t="s">
        <v>29</v>
      </c>
      <c r="D440" s="42" t="s">
        <v>514</v>
      </c>
      <c r="E440" s="42">
        <v>0</v>
      </c>
      <c r="F440" s="42">
        <v>0</v>
      </c>
      <c r="G440" s="43">
        <v>0</v>
      </c>
      <c r="H440" s="43">
        <v>13.53</v>
      </c>
      <c r="J440" s="43">
        <v>0</v>
      </c>
      <c r="K440" s="43">
        <v>13.53</v>
      </c>
      <c r="L440" s="25"/>
      <c r="M440" s="27"/>
      <c r="N440" s="25"/>
      <c r="O440" s="2" t="b">
        <v>1</v>
      </c>
      <c r="P440" s="12">
        <f t="shared" si="15"/>
        <v>10500.300000000096</v>
      </c>
      <c r="Q440" s="47">
        <f t="shared" si="16"/>
        <v>245853.61000000063</v>
      </c>
      <c r="R440" s="20">
        <v>42279</v>
      </c>
      <c r="S440" s="25" t="s">
        <v>159</v>
      </c>
      <c r="T440" s="25">
        <v>2</v>
      </c>
      <c r="U440" s="25" t="s">
        <v>368</v>
      </c>
      <c r="V440" s="25"/>
      <c r="W440" s="23" t="s">
        <v>719</v>
      </c>
      <c r="X440" s="23">
        <v>13.53</v>
      </c>
      <c r="AC440" s="16" t="s">
        <v>164</v>
      </c>
      <c r="AE440"/>
      <c r="AH440"/>
    </row>
    <row r="441" spans="1:34" x14ac:dyDescent="0.25">
      <c r="A441" s="62" t="s">
        <v>790</v>
      </c>
      <c r="B441" s="41" t="s">
        <v>10</v>
      </c>
      <c r="C441" s="42" t="s">
        <v>132</v>
      </c>
      <c r="D441" s="42" t="s">
        <v>515</v>
      </c>
      <c r="E441" s="42">
        <v>0</v>
      </c>
      <c r="F441" s="42">
        <v>0</v>
      </c>
      <c r="G441" s="43">
        <v>1000</v>
      </c>
      <c r="H441" s="43">
        <v>0</v>
      </c>
      <c r="J441" s="43">
        <v>1000</v>
      </c>
      <c r="K441" s="43">
        <v>0</v>
      </c>
      <c r="L441" s="25"/>
      <c r="M441" s="27"/>
      <c r="N441" s="25"/>
      <c r="O441" s="2" t="b">
        <v>1</v>
      </c>
      <c r="P441" s="12">
        <f t="shared" si="15"/>
        <v>11500.300000000096</v>
      </c>
      <c r="Q441" s="47">
        <f t="shared" si="16"/>
        <v>245853.61000000063</v>
      </c>
      <c r="R441" s="20">
        <v>42279</v>
      </c>
      <c r="S441" s="25" t="s">
        <v>279</v>
      </c>
      <c r="T441" s="25">
        <v>1</v>
      </c>
      <c r="U441" s="25" t="s">
        <v>638</v>
      </c>
      <c r="V441" s="25"/>
      <c r="W441" s="23">
        <v>1000</v>
      </c>
      <c r="X441" s="23" t="s">
        <v>719</v>
      </c>
      <c r="AC441" s="16" t="s">
        <v>156</v>
      </c>
      <c r="AE441"/>
      <c r="AH441"/>
    </row>
    <row r="442" spans="1:34" x14ac:dyDescent="0.25">
      <c r="A442" s="62" t="s">
        <v>790</v>
      </c>
      <c r="B442" s="41" t="s">
        <v>13</v>
      </c>
      <c r="C442" s="42" t="s">
        <v>29</v>
      </c>
      <c r="D442" s="42" t="s">
        <v>514</v>
      </c>
      <c r="E442" s="42">
        <v>0</v>
      </c>
      <c r="F442" s="42">
        <v>0</v>
      </c>
      <c r="G442" s="43">
        <v>0</v>
      </c>
      <c r="H442" s="43">
        <v>605.6</v>
      </c>
      <c r="J442" s="27"/>
      <c r="K442" s="27"/>
      <c r="L442" s="43">
        <v>0</v>
      </c>
      <c r="M442" s="43">
        <v>605.6</v>
      </c>
      <c r="N442" s="25"/>
      <c r="O442" s="2" t="b">
        <v>1</v>
      </c>
      <c r="P442" s="12">
        <f t="shared" si="15"/>
        <v>11500.300000000096</v>
      </c>
      <c r="Q442" s="47">
        <f t="shared" si="16"/>
        <v>245248.01000000062</v>
      </c>
      <c r="R442" s="20">
        <v>42279</v>
      </c>
      <c r="S442" s="25" t="s">
        <v>159</v>
      </c>
      <c r="T442" s="25">
        <v>3</v>
      </c>
      <c r="U442" s="25" t="s">
        <v>368</v>
      </c>
      <c r="V442" s="25"/>
      <c r="W442" s="23" t="s">
        <v>719</v>
      </c>
      <c r="X442" s="23">
        <v>11.773488654214038</v>
      </c>
      <c r="AC442" s="16" t="s">
        <v>219</v>
      </c>
      <c r="AE442"/>
      <c r="AH442"/>
    </row>
    <row r="443" spans="1:34" x14ac:dyDescent="0.25">
      <c r="A443" s="62" t="s">
        <v>790</v>
      </c>
      <c r="B443" s="41" t="s">
        <v>13</v>
      </c>
      <c r="C443" s="42" t="s">
        <v>55</v>
      </c>
      <c r="D443" s="42" t="s">
        <v>516</v>
      </c>
      <c r="E443" s="42">
        <v>0</v>
      </c>
      <c r="F443" s="42">
        <v>0</v>
      </c>
      <c r="G443" s="43">
        <v>0</v>
      </c>
      <c r="H443" s="43">
        <v>391251.71</v>
      </c>
      <c r="J443" s="27"/>
      <c r="K443" s="27"/>
      <c r="L443" s="43">
        <v>0</v>
      </c>
      <c r="M443" s="43">
        <v>391251.71</v>
      </c>
      <c r="N443" s="25"/>
      <c r="O443" s="2" t="b">
        <v>1</v>
      </c>
      <c r="P443" s="12">
        <f t="shared" si="15"/>
        <v>11500.300000000096</v>
      </c>
      <c r="Q443" s="47">
        <f t="shared" si="16"/>
        <v>-146003.6999999994</v>
      </c>
      <c r="R443" s="20">
        <v>42279</v>
      </c>
      <c r="S443" s="25" t="s">
        <v>171</v>
      </c>
      <c r="T443" s="25">
        <v>1</v>
      </c>
      <c r="U443" s="25" t="s">
        <v>639</v>
      </c>
      <c r="V443" s="25"/>
      <c r="W443" s="23" t="s">
        <v>719</v>
      </c>
      <c r="X443" s="23">
        <v>7606.3368042054835</v>
      </c>
      <c r="AC443" s="16" t="s">
        <v>356</v>
      </c>
      <c r="AE443"/>
      <c r="AH443"/>
    </row>
    <row r="444" spans="1:34" x14ac:dyDescent="0.25">
      <c r="A444" s="62" t="s">
        <v>790</v>
      </c>
      <c r="B444" s="41" t="s">
        <v>13</v>
      </c>
      <c r="C444" s="42" t="s">
        <v>9</v>
      </c>
      <c r="D444" s="42" t="s">
        <v>517</v>
      </c>
      <c r="E444" s="42">
        <v>0</v>
      </c>
      <c r="F444" s="42">
        <v>0</v>
      </c>
      <c r="G444" s="43">
        <v>0</v>
      </c>
      <c r="H444" s="43">
        <v>100000</v>
      </c>
      <c r="J444" s="25"/>
      <c r="K444" s="25"/>
      <c r="L444" s="43">
        <v>0</v>
      </c>
      <c r="M444" s="43">
        <v>100000</v>
      </c>
      <c r="N444" s="25"/>
      <c r="O444" s="2" t="b">
        <v>1</v>
      </c>
      <c r="P444" s="12">
        <f t="shared" si="15"/>
        <v>11500.300000000096</v>
      </c>
      <c r="Q444" s="47">
        <f t="shared" si="16"/>
        <v>-246003.6999999994</v>
      </c>
      <c r="R444" s="20">
        <v>42279</v>
      </c>
      <c r="S444" s="25" t="s">
        <v>347</v>
      </c>
      <c r="T444" s="25">
        <v>1</v>
      </c>
      <c r="U444" s="25" t="s">
        <v>368</v>
      </c>
      <c r="V444" s="25"/>
      <c r="W444" s="23" t="s">
        <v>719</v>
      </c>
      <c r="X444" s="23">
        <v>1944.1031463365318</v>
      </c>
      <c r="AC444" s="16" t="s">
        <v>161</v>
      </c>
      <c r="AE444"/>
      <c r="AH444"/>
    </row>
    <row r="445" spans="1:34" x14ac:dyDescent="0.25">
      <c r="A445" s="62" t="s">
        <v>790</v>
      </c>
      <c r="B445" s="41" t="s">
        <v>13</v>
      </c>
      <c r="C445" s="42" t="s">
        <v>132</v>
      </c>
      <c r="D445" s="42" t="s">
        <v>518</v>
      </c>
      <c r="E445" s="42">
        <v>0</v>
      </c>
      <c r="F445" s="42">
        <v>0</v>
      </c>
      <c r="G445" s="43">
        <v>529000</v>
      </c>
      <c r="H445" s="43">
        <v>0</v>
      </c>
      <c r="J445" s="25"/>
      <c r="K445" s="25"/>
      <c r="L445" s="43">
        <v>529000</v>
      </c>
      <c r="M445" s="43">
        <v>0</v>
      </c>
      <c r="N445" s="25"/>
      <c r="O445" s="2" t="b">
        <v>1</v>
      </c>
      <c r="P445" s="12">
        <f t="shared" si="15"/>
        <v>11500.300000000096</v>
      </c>
      <c r="Q445" s="47">
        <f t="shared" si="16"/>
        <v>282996.30000000063</v>
      </c>
      <c r="R445" s="20">
        <v>42279</v>
      </c>
      <c r="S445" s="25" t="s">
        <v>276</v>
      </c>
      <c r="T445" s="25">
        <v>1</v>
      </c>
      <c r="U445" s="25" t="s">
        <v>368</v>
      </c>
      <c r="V445" s="25"/>
      <c r="W445" s="23">
        <v>10284.305644120253</v>
      </c>
      <c r="X445" s="23" t="s">
        <v>719</v>
      </c>
      <c r="AC445" s="16" t="s">
        <v>167</v>
      </c>
      <c r="AE445"/>
      <c r="AH445"/>
    </row>
    <row r="446" spans="1:34" x14ac:dyDescent="0.25">
      <c r="A446" s="62" t="s">
        <v>790</v>
      </c>
      <c r="B446" s="41" t="s">
        <v>13</v>
      </c>
      <c r="C446" s="42" t="s">
        <v>739</v>
      </c>
      <c r="D446" s="42" t="s">
        <v>519</v>
      </c>
      <c r="E446" s="42">
        <v>0</v>
      </c>
      <c r="F446" s="42">
        <v>0</v>
      </c>
      <c r="G446" s="43">
        <v>0</v>
      </c>
      <c r="H446" s="43">
        <v>40629.43</v>
      </c>
      <c r="J446" s="25"/>
      <c r="K446" s="25"/>
      <c r="L446" s="43">
        <v>0</v>
      </c>
      <c r="M446" s="43">
        <v>40629.43</v>
      </c>
      <c r="N446" s="25"/>
      <c r="O446" s="2" t="b">
        <v>1</v>
      </c>
      <c r="P446" s="12">
        <f t="shared" si="15"/>
        <v>11500.300000000096</v>
      </c>
      <c r="Q446" s="47">
        <f t="shared" si="16"/>
        <v>242366.87000000064</v>
      </c>
      <c r="R446" s="20">
        <v>42279</v>
      </c>
      <c r="S446" s="25" t="s">
        <v>173</v>
      </c>
      <c r="T446" s="25">
        <v>1</v>
      </c>
      <c r="U446" s="25" t="s">
        <v>205</v>
      </c>
      <c r="V446" s="25"/>
      <c r="W446" s="23" t="s">
        <v>719</v>
      </c>
      <c r="X446" s="23">
        <v>789.87802696859876</v>
      </c>
      <c r="AC446" s="16" t="s">
        <v>220</v>
      </c>
      <c r="AE446"/>
      <c r="AH446"/>
    </row>
    <row r="447" spans="1:34" x14ac:dyDescent="0.25">
      <c r="A447" s="62" t="s">
        <v>790</v>
      </c>
      <c r="B447" s="41" t="s">
        <v>13</v>
      </c>
      <c r="C447" s="42" t="s">
        <v>29</v>
      </c>
      <c r="D447" s="42" t="s">
        <v>520</v>
      </c>
      <c r="E447" s="42">
        <v>0</v>
      </c>
      <c r="F447" s="42">
        <v>0</v>
      </c>
      <c r="G447" s="43">
        <v>0</v>
      </c>
      <c r="H447" s="43">
        <v>693.2</v>
      </c>
      <c r="J447" s="25"/>
      <c r="K447" s="25"/>
      <c r="L447" s="43">
        <v>0</v>
      </c>
      <c r="M447" s="43">
        <v>693.2</v>
      </c>
      <c r="N447" s="25"/>
      <c r="O447" s="2" t="b">
        <v>1</v>
      </c>
      <c r="P447" s="12">
        <f t="shared" si="15"/>
        <v>11500.300000000096</v>
      </c>
      <c r="Q447" s="47">
        <f t="shared" si="16"/>
        <v>241673.67000000062</v>
      </c>
      <c r="R447" s="20">
        <v>42279</v>
      </c>
      <c r="S447" s="25" t="s">
        <v>159</v>
      </c>
      <c r="T447" s="25">
        <v>4</v>
      </c>
      <c r="U447" s="25" t="s">
        <v>368</v>
      </c>
      <c r="V447" s="25"/>
      <c r="W447" s="23" t="s">
        <v>719</v>
      </c>
      <c r="X447" s="23">
        <v>13.47652301040484</v>
      </c>
      <c r="AC447" s="16" t="s">
        <v>162</v>
      </c>
      <c r="AE447"/>
      <c r="AH447"/>
    </row>
    <row r="448" spans="1:34" x14ac:dyDescent="0.25">
      <c r="A448" s="62" t="s">
        <v>790</v>
      </c>
      <c r="B448" s="41" t="s">
        <v>13</v>
      </c>
      <c r="C448" s="42" t="s">
        <v>731</v>
      </c>
      <c r="D448" s="42" t="s">
        <v>68</v>
      </c>
      <c r="E448" s="42">
        <v>0</v>
      </c>
      <c r="F448" s="42">
        <v>0</v>
      </c>
      <c r="G448" s="43">
        <v>0</v>
      </c>
      <c r="H448" s="43">
        <v>20376</v>
      </c>
      <c r="J448" s="25"/>
      <c r="K448" s="25"/>
      <c r="L448" s="43">
        <v>0</v>
      </c>
      <c r="M448" s="43">
        <v>20376</v>
      </c>
      <c r="N448" s="25"/>
      <c r="O448" s="2" t="b">
        <v>1</v>
      </c>
      <c r="P448" s="12">
        <f t="shared" si="15"/>
        <v>11500.300000000096</v>
      </c>
      <c r="Q448" s="47">
        <f t="shared" si="16"/>
        <v>221297.67000000062</v>
      </c>
      <c r="R448" s="20">
        <v>42279</v>
      </c>
      <c r="S448" s="25" t="s">
        <v>174</v>
      </c>
      <c r="T448" s="25">
        <v>1</v>
      </c>
      <c r="U448" s="25" t="s">
        <v>206</v>
      </c>
      <c r="V448" s="25"/>
      <c r="W448" s="23" t="s">
        <v>719</v>
      </c>
      <c r="X448" s="23">
        <v>396.13045709753175</v>
      </c>
      <c r="AC448" s="16" t="s">
        <v>149</v>
      </c>
      <c r="AE448"/>
      <c r="AH448"/>
    </row>
    <row r="449" spans="1:34" x14ac:dyDescent="0.25">
      <c r="A449" s="62" t="s">
        <v>790</v>
      </c>
      <c r="B449" s="41" t="s">
        <v>13</v>
      </c>
      <c r="C449" s="42" t="s">
        <v>732</v>
      </c>
      <c r="D449" s="42" t="s">
        <v>70</v>
      </c>
      <c r="E449" s="42">
        <v>0</v>
      </c>
      <c r="F449" s="42">
        <v>0</v>
      </c>
      <c r="G449" s="43">
        <v>0</v>
      </c>
      <c r="H449" s="43">
        <v>20376</v>
      </c>
      <c r="J449" s="25"/>
      <c r="K449" s="25"/>
      <c r="L449" s="43">
        <v>0</v>
      </c>
      <c r="M449" s="43">
        <v>20376</v>
      </c>
      <c r="N449" s="25"/>
      <c r="O449" s="2" t="b">
        <v>1</v>
      </c>
      <c r="P449" s="12">
        <f t="shared" si="15"/>
        <v>11500.300000000096</v>
      </c>
      <c r="Q449" s="47">
        <f t="shared" si="16"/>
        <v>200921.67000000062</v>
      </c>
      <c r="R449" s="20">
        <v>42279</v>
      </c>
      <c r="S449" s="25" t="s">
        <v>174</v>
      </c>
      <c r="T449" s="25">
        <v>1</v>
      </c>
      <c r="U449" s="25" t="s">
        <v>206</v>
      </c>
      <c r="V449" s="25"/>
      <c r="W449" s="23" t="s">
        <v>719</v>
      </c>
      <c r="X449" s="23">
        <v>396.13045709753175</v>
      </c>
      <c r="AC449" s="16" t="s">
        <v>221</v>
      </c>
      <c r="AE449"/>
      <c r="AH449"/>
    </row>
    <row r="450" spans="1:34" x14ac:dyDescent="0.25">
      <c r="A450" s="62" t="s">
        <v>790</v>
      </c>
      <c r="B450" s="41" t="s">
        <v>13</v>
      </c>
      <c r="C450" s="32" t="s">
        <v>736</v>
      </c>
      <c r="D450" s="42" t="s">
        <v>58</v>
      </c>
      <c r="E450" s="42">
        <v>0</v>
      </c>
      <c r="F450" s="42">
        <v>0</v>
      </c>
      <c r="G450" s="43">
        <v>0</v>
      </c>
      <c r="H450" s="43">
        <v>693.2</v>
      </c>
      <c r="J450" s="25"/>
      <c r="K450" s="25"/>
      <c r="L450" s="43">
        <v>0</v>
      </c>
      <c r="M450" s="43">
        <v>693.2</v>
      </c>
      <c r="N450" s="25"/>
      <c r="O450" s="2" t="b">
        <v>1</v>
      </c>
      <c r="P450" s="12">
        <f t="shared" si="15"/>
        <v>11500.300000000096</v>
      </c>
      <c r="Q450" s="47">
        <f t="shared" si="16"/>
        <v>200228.47000000061</v>
      </c>
      <c r="R450" s="20">
        <v>42279</v>
      </c>
      <c r="S450" s="25" t="s">
        <v>159</v>
      </c>
      <c r="T450" s="25">
        <v>5</v>
      </c>
      <c r="U450" s="25" t="s">
        <v>368</v>
      </c>
      <c r="V450" s="25"/>
      <c r="W450" s="23" t="s">
        <v>719</v>
      </c>
      <c r="X450" s="23">
        <v>13.47652301040484</v>
      </c>
      <c r="AC450" s="16" t="s">
        <v>159</v>
      </c>
      <c r="AE450"/>
      <c r="AH450"/>
    </row>
    <row r="451" spans="1:34" x14ac:dyDescent="0.25">
      <c r="A451" s="62" t="s">
        <v>790</v>
      </c>
      <c r="B451" s="41" t="s">
        <v>14</v>
      </c>
      <c r="C451" s="42" t="s">
        <v>11</v>
      </c>
      <c r="D451" s="42" t="s">
        <v>26</v>
      </c>
      <c r="E451" s="42">
        <v>0</v>
      </c>
      <c r="F451" s="42">
        <v>0</v>
      </c>
      <c r="G451" s="43">
        <v>0</v>
      </c>
      <c r="H451" s="43">
        <v>8500</v>
      </c>
      <c r="J451" s="25"/>
      <c r="K451" s="25"/>
      <c r="L451" s="43">
        <v>0</v>
      </c>
      <c r="M451" s="43">
        <v>8500</v>
      </c>
      <c r="N451" s="25"/>
      <c r="O451" s="2" t="b">
        <v>1</v>
      </c>
      <c r="P451" s="12">
        <f t="shared" si="15"/>
        <v>11500.300000000096</v>
      </c>
      <c r="Q451" s="47">
        <f t="shared" si="16"/>
        <v>191728.47000000061</v>
      </c>
      <c r="R451" s="20">
        <v>42279</v>
      </c>
      <c r="S451" s="25" t="s">
        <v>152</v>
      </c>
      <c r="T451" s="25">
        <v>1</v>
      </c>
      <c r="U451" s="25" t="s">
        <v>175</v>
      </c>
      <c r="V451" s="25"/>
      <c r="W451" s="23" t="s">
        <v>719</v>
      </c>
      <c r="X451" s="23">
        <v>165.2487674386052</v>
      </c>
      <c r="AC451" s="16" t="s">
        <v>163</v>
      </c>
      <c r="AE451"/>
      <c r="AH451"/>
    </row>
    <row r="452" spans="1:34" x14ac:dyDescent="0.25">
      <c r="A452" s="62" t="s">
        <v>790</v>
      </c>
      <c r="B452" s="41" t="s">
        <v>14</v>
      </c>
      <c r="C452" s="42" t="s">
        <v>20</v>
      </c>
      <c r="D452" s="42" t="s">
        <v>521</v>
      </c>
      <c r="E452" s="42">
        <v>0</v>
      </c>
      <c r="F452" s="42">
        <v>0</v>
      </c>
      <c r="G452" s="43">
        <v>0</v>
      </c>
      <c r="H452" s="43">
        <v>1000</v>
      </c>
      <c r="J452" s="25"/>
      <c r="K452" s="25"/>
      <c r="L452" s="43">
        <v>0</v>
      </c>
      <c r="M452" s="43">
        <v>1000</v>
      </c>
      <c r="N452" s="25"/>
      <c r="O452" s="2" t="b">
        <v>1</v>
      </c>
      <c r="P452" s="12">
        <f t="shared" si="15"/>
        <v>11500.300000000096</v>
      </c>
      <c r="Q452" s="47">
        <f t="shared" si="16"/>
        <v>190728.47000000061</v>
      </c>
      <c r="R452" s="20">
        <v>42279</v>
      </c>
      <c r="S452" s="25" t="s">
        <v>164</v>
      </c>
      <c r="T452" s="25">
        <v>1</v>
      </c>
      <c r="U452" s="25" t="s">
        <v>579</v>
      </c>
      <c r="V452" s="25"/>
      <c r="W452" s="23" t="s">
        <v>719</v>
      </c>
      <c r="X452" s="23">
        <v>19.44103146336532</v>
      </c>
      <c r="AC452" s="16" t="s">
        <v>166</v>
      </c>
      <c r="AE452"/>
      <c r="AH452"/>
    </row>
    <row r="453" spans="1:34" x14ac:dyDescent="0.25">
      <c r="A453" s="62" t="s">
        <v>790</v>
      </c>
      <c r="B453" s="41" t="s">
        <v>14</v>
      </c>
      <c r="C453" s="42" t="s">
        <v>29</v>
      </c>
      <c r="D453" s="42" t="s">
        <v>522</v>
      </c>
      <c r="E453" s="42">
        <v>0</v>
      </c>
      <c r="F453" s="42">
        <v>0</v>
      </c>
      <c r="G453" s="43">
        <v>0</v>
      </c>
      <c r="H453" s="43">
        <v>5000</v>
      </c>
      <c r="J453" s="25"/>
      <c r="K453" s="25"/>
      <c r="L453" s="43">
        <v>0</v>
      </c>
      <c r="M453" s="43">
        <v>5000</v>
      </c>
      <c r="N453" s="25"/>
      <c r="O453" s="2" t="b">
        <v>1</v>
      </c>
      <c r="P453" s="12">
        <f t="shared" si="15"/>
        <v>11500.300000000096</v>
      </c>
      <c r="Q453" s="47">
        <f t="shared" si="16"/>
        <v>185728.47000000061</v>
      </c>
      <c r="R453" s="20">
        <v>42279</v>
      </c>
      <c r="S453" s="25" t="s">
        <v>356</v>
      </c>
      <c r="T453" s="25">
        <v>1</v>
      </c>
      <c r="U453" s="25" t="s">
        <v>640</v>
      </c>
      <c r="V453" s="25"/>
      <c r="W453" s="23" t="s">
        <v>719</v>
      </c>
      <c r="X453" s="23">
        <v>97.2051573168266</v>
      </c>
      <c r="AC453" s="16" t="s">
        <v>222</v>
      </c>
      <c r="AE453"/>
      <c r="AH453"/>
    </row>
    <row r="454" spans="1:34" x14ac:dyDescent="0.25">
      <c r="A454" s="62" t="s">
        <v>790</v>
      </c>
      <c r="B454" s="41" t="s">
        <v>14</v>
      </c>
      <c r="C454" s="42" t="s">
        <v>16</v>
      </c>
      <c r="D454" s="42" t="s">
        <v>49</v>
      </c>
      <c r="E454" s="42">
        <v>0</v>
      </c>
      <c r="F454" s="42">
        <v>0</v>
      </c>
      <c r="G454" s="43">
        <v>0</v>
      </c>
      <c r="H454" s="43">
        <v>20225</v>
      </c>
      <c r="J454" s="25"/>
      <c r="K454" s="25"/>
      <c r="L454" s="43">
        <v>0</v>
      </c>
      <c r="M454" s="43">
        <v>20225</v>
      </c>
      <c r="N454" s="25"/>
      <c r="O454" s="2" t="b">
        <v>1</v>
      </c>
      <c r="P454" s="12">
        <f t="shared" si="15"/>
        <v>11500.300000000096</v>
      </c>
      <c r="Q454" s="47">
        <f t="shared" si="16"/>
        <v>165503.47000000061</v>
      </c>
      <c r="R454" s="20">
        <v>42279</v>
      </c>
      <c r="S454" s="25" t="s">
        <v>153</v>
      </c>
      <c r="T454" s="25">
        <v>1</v>
      </c>
      <c r="U454" s="25" t="s">
        <v>641</v>
      </c>
      <c r="V454" s="25"/>
      <c r="W454" s="23" t="s">
        <v>719</v>
      </c>
      <c r="X454" s="23">
        <v>393.19486134656358</v>
      </c>
      <c r="AC454" s="16" t="s">
        <v>152</v>
      </c>
      <c r="AE454"/>
      <c r="AH454"/>
    </row>
    <row r="455" spans="1:34" x14ac:dyDescent="0.25">
      <c r="A455" s="62" t="s">
        <v>790</v>
      </c>
      <c r="B455" s="41" t="s">
        <v>14</v>
      </c>
      <c r="C455" s="42" t="s">
        <v>18</v>
      </c>
      <c r="D455" s="42" t="s">
        <v>523</v>
      </c>
      <c r="E455" s="42">
        <v>0</v>
      </c>
      <c r="F455" s="42">
        <v>0</v>
      </c>
      <c r="G455" s="43">
        <v>0</v>
      </c>
      <c r="H455" s="43">
        <v>3675</v>
      </c>
      <c r="J455" s="25"/>
      <c r="K455" s="25"/>
      <c r="L455" s="43">
        <v>0</v>
      </c>
      <c r="M455" s="43">
        <v>3675</v>
      </c>
      <c r="N455" s="25"/>
      <c r="O455" s="2" t="b">
        <v>1</v>
      </c>
      <c r="P455" s="12">
        <f t="shared" si="15"/>
        <v>11500.300000000096</v>
      </c>
      <c r="Q455" s="47">
        <f t="shared" si="16"/>
        <v>161828.47000000061</v>
      </c>
      <c r="R455" s="20">
        <v>42279</v>
      </c>
      <c r="S455" s="25" t="s">
        <v>149</v>
      </c>
      <c r="T455" s="25">
        <v>1</v>
      </c>
      <c r="U455" s="25" t="s">
        <v>361</v>
      </c>
      <c r="V455" s="25"/>
      <c r="W455" s="23" t="s">
        <v>719</v>
      </c>
      <c r="X455" s="23">
        <v>71.445790627867552</v>
      </c>
      <c r="AC455" s="16" t="s">
        <v>151</v>
      </c>
      <c r="AE455"/>
      <c r="AH455"/>
    </row>
    <row r="456" spans="1:34" x14ac:dyDescent="0.25">
      <c r="A456" s="62" t="s">
        <v>790</v>
      </c>
      <c r="B456" s="41" t="s">
        <v>14</v>
      </c>
      <c r="C456" s="42" t="s">
        <v>20</v>
      </c>
      <c r="D456" s="42" t="s">
        <v>524</v>
      </c>
      <c r="E456" s="42">
        <v>0</v>
      </c>
      <c r="F456" s="42">
        <v>0</v>
      </c>
      <c r="G456" s="43">
        <v>0</v>
      </c>
      <c r="H456" s="43">
        <v>1540</v>
      </c>
      <c r="J456" s="25"/>
      <c r="K456" s="25"/>
      <c r="L456" s="43">
        <v>0</v>
      </c>
      <c r="M456" s="43">
        <v>1540</v>
      </c>
      <c r="N456" s="25"/>
      <c r="O456" s="2" t="b">
        <v>1</v>
      </c>
      <c r="P456" s="12">
        <f t="shared" si="15"/>
        <v>11500.300000000096</v>
      </c>
      <c r="Q456" s="47">
        <f t="shared" si="16"/>
        <v>160288.47000000061</v>
      </c>
      <c r="R456" s="20">
        <v>42279</v>
      </c>
      <c r="S456" s="25" t="s">
        <v>154</v>
      </c>
      <c r="T456" s="25">
        <v>1</v>
      </c>
      <c r="U456" s="25" t="s">
        <v>178</v>
      </c>
      <c r="V456" s="25"/>
      <c r="W456" s="23" t="s">
        <v>719</v>
      </c>
      <c r="X456" s="23">
        <v>29.939188453582592</v>
      </c>
      <c r="AC456" s="16" t="s">
        <v>173</v>
      </c>
      <c r="AE456"/>
      <c r="AH456"/>
    </row>
    <row r="457" spans="1:34" x14ac:dyDescent="0.25">
      <c r="A457" s="62" t="s">
        <v>790</v>
      </c>
      <c r="B457" s="41" t="s">
        <v>14</v>
      </c>
      <c r="C457" s="42" t="s">
        <v>16</v>
      </c>
      <c r="D457" s="42" t="s">
        <v>525</v>
      </c>
      <c r="E457" s="42">
        <v>0</v>
      </c>
      <c r="F457" s="42">
        <v>0</v>
      </c>
      <c r="G457" s="43">
        <v>0</v>
      </c>
      <c r="H457" s="43">
        <v>2500</v>
      </c>
      <c r="J457" s="25"/>
      <c r="K457" s="25"/>
      <c r="L457" s="43">
        <v>0</v>
      </c>
      <c r="M457" s="43">
        <v>2500</v>
      </c>
      <c r="N457" s="25"/>
      <c r="O457" s="2" t="b">
        <v>1</v>
      </c>
      <c r="P457" s="12">
        <f t="shared" si="15"/>
        <v>11500.300000000096</v>
      </c>
      <c r="Q457" s="47">
        <f t="shared" si="16"/>
        <v>157788.47000000061</v>
      </c>
      <c r="R457" s="20">
        <v>42279</v>
      </c>
      <c r="S457" s="25" t="s">
        <v>149</v>
      </c>
      <c r="T457" s="25">
        <v>1</v>
      </c>
      <c r="U457" s="25" t="s">
        <v>643</v>
      </c>
      <c r="V457" s="25"/>
      <c r="W457" s="23" t="s">
        <v>719</v>
      </c>
      <c r="X457" s="23">
        <v>48.6025786584133</v>
      </c>
      <c r="AC457" s="16" t="s">
        <v>174</v>
      </c>
      <c r="AE457"/>
      <c r="AH457"/>
    </row>
    <row r="458" spans="1:34" x14ac:dyDescent="0.25">
      <c r="A458" s="62" t="s">
        <v>790</v>
      </c>
      <c r="B458" s="41" t="s">
        <v>14</v>
      </c>
      <c r="C458" s="42" t="s">
        <v>16</v>
      </c>
      <c r="D458" s="42" t="s">
        <v>49</v>
      </c>
      <c r="E458" s="42">
        <v>0</v>
      </c>
      <c r="F458" s="42">
        <v>0</v>
      </c>
      <c r="G458" s="43">
        <v>0</v>
      </c>
      <c r="H458" s="43">
        <v>3510</v>
      </c>
      <c r="J458" s="25"/>
      <c r="K458" s="25"/>
      <c r="L458" s="43">
        <v>0</v>
      </c>
      <c r="M458" s="43">
        <v>3510</v>
      </c>
      <c r="N458" s="25"/>
      <c r="O458" s="2" t="b">
        <v>1</v>
      </c>
      <c r="P458" s="12">
        <f t="shared" ref="P458:P521" si="17">P457+J458-K458</f>
        <v>11500.300000000096</v>
      </c>
      <c r="Q458" s="47">
        <f t="shared" si="16"/>
        <v>154278.47000000061</v>
      </c>
      <c r="R458" s="20">
        <v>42279</v>
      </c>
      <c r="S458" s="25" t="s">
        <v>153</v>
      </c>
      <c r="T458" s="25">
        <v>2</v>
      </c>
      <c r="U458" s="25" t="s">
        <v>644</v>
      </c>
      <c r="V458" s="25"/>
      <c r="W458" s="23" t="s">
        <v>719</v>
      </c>
      <c r="X458" s="23">
        <v>68.23802043641227</v>
      </c>
      <c r="AC458" s="16" t="s">
        <v>273</v>
      </c>
      <c r="AE458"/>
      <c r="AH458"/>
    </row>
    <row r="459" spans="1:34" x14ac:dyDescent="0.25">
      <c r="A459" s="62" t="s">
        <v>790</v>
      </c>
      <c r="B459" s="41" t="s">
        <v>14</v>
      </c>
      <c r="C459" s="42" t="s">
        <v>16</v>
      </c>
      <c r="D459" s="42" t="s">
        <v>23</v>
      </c>
      <c r="E459" s="42">
        <v>0</v>
      </c>
      <c r="F459" s="42">
        <v>0</v>
      </c>
      <c r="G459" s="43">
        <v>0</v>
      </c>
      <c r="H459" s="43">
        <v>675</v>
      </c>
      <c r="J459" s="25"/>
      <c r="K459" s="25"/>
      <c r="L459" s="43">
        <v>0</v>
      </c>
      <c r="M459" s="43">
        <v>675</v>
      </c>
      <c r="N459" s="25"/>
      <c r="O459" s="2" t="b">
        <v>1</v>
      </c>
      <c r="P459" s="12">
        <f t="shared" si="17"/>
        <v>11500.300000000096</v>
      </c>
      <c r="Q459" s="47">
        <f t="shared" ref="Q459:Q522" si="18">Q458+L459-M459</f>
        <v>153603.47000000061</v>
      </c>
      <c r="R459" s="20">
        <v>42279</v>
      </c>
      <c r="S459" s="25" t="s">
        <v>155</v>
      </c>
      <c r="T459" s="25">
        <v>1</v>
      </c>
      <c r="U459" s="25" t="s">
        <v>288</v>
      </c>
      <c r="V459" s="25"/>
      <c r="W459" s="23" t="s">
        <v>719</v>
      </c>
      <c r="X459" s="23">
        <v>13.12269623777159</v>
      </c>
      <c r="AC459" s="16" t="s">
        <v>275</v>
      </c>
      <c r="AE459"/>
      <c r="AH459"/>
    </row>
    <row r="460" spans="1:34" x14ac:dyDescent="0.25">
      <c r="A460" s="62" t="s">
        <v>790</v>
      </c>
      <c r="B460" s="41" t="s">
        <v>14</v>
      </c>
      <c r="C460" s="42" t="s">
        <v>29</v>
      </c>
      <c r="D460" s="42" t="s">
        <v>526</v>
      </c>
      <c r="E460" s="42">
        <v>0</v>
      </c>
      <c r="F460" s="42">
        <v>0</v>
      </c>
      <c r="G460" s="43">
        <v>0</v>
      </c>
      <c r="H460" s="43">
        <v>500</v>
      </c>
      <c r="J460" s="25"/>
      <c r="K460" s="25"/>
      <c r="L460" s="43">
        <v>0</v>
      </c>
      <c r="M460" s="43">
        <v>500</v>
      </c>
      <c r="N460" s="25"/>
      <c r="O460" s="2" t="b">
        <v>1</v>
      </c>
      <c r="P460" s="12">
        <f t="shared" si="17"/>
        <v>11500.300000000096</v>
      </c>
      <c r="Q460" s="47">
        <f t="shared" si="18"/>
        <v>153103.47000000061</v>
      </c>
      <c r="R460" s="20">
        <v>42279</v>
      </c>
      <c r="S460" s="25" t="s">
        <v>166</v>
      </c>
      <c r="T460" s="25">
        <v>1</v>
      </c>
      <c r="U460" s="25" t="s">
        <v>610</v>
      </c>
      <c r="V460" s="25"/>
      <c r="W460" s="23" t="s">
        <v>719</v>
      </c>
      <c r="X460" s="23">
        <v>9.72051573168266</v>
      </c>
      <c r="AC460" s="16" t="s">
        <v>276</v>
      </c>
      <c r="AE460"/>
      <c r="AH460"/>
    </row>
    <row r="461" spans="1:34" x14ac:dyDescent="0.25">
      <c r="A461" s="62" t="s">
        <v>790</v>
      </c>
      <c r="B461" s="41" t="s">
        <v>14</v>
      </c>
      <c r="C461" s="42" t="s">
        <v>18</v>
      </c>
      <c r="D461" s="42" t="s">
        <v>527</v>
      </c>
      <c r="E461" s="42">
        <v>0</v>
      </c>
      <c r="F461" s="42">
        <v>0</v>
      </c>
      <c r="G461" s="43">
        <v>0</v>
      </c>
      <c r="H461" s="43">
        <v>350</v>
      </c>
      <c r="J461" s="25"/>
      <c r="K461" s="25"/>
      <c r="L461" s="43">
        <v>0</v>
      </c>
      <c r="M461" s="43">
        <v>350</v>
      </c>
      <c r="N461" s="25"/>
      <c r="O461" s="2" t="b">
        <v>1</v>
      </c>
      <c r="P461" s="12">
        <f t="shared" si="17"/>
        <v>11500.300000000096</v>
      </c>
      <c r="Q461" s="47">
        <f t="shared" si="18"/>
        <v>152753.47000000061</v>
      </c>
      <c r="R461" s="20">
        <v>42279</v>
      </c>
      <c r="S461" s="25" t="s">
        <v>149</v>
      </c>
      <c r="T461" s="25">
        <v>2</v>
      </c>
      <c r="U461" s="25" t="s">
        <v>645</v>
      </c>
      <c r="V461" s="25"/>
      <c r="W461" s="23" t="s">
        <v>719</v>
      </c>
      <c r="X461" s="23">
        <v>6.8043610121778615</v>
      </c>
      <c r="AC461" s="16" t="s">
        <v>279</v>
      </c>
      <c r="AE461"/>
      <c r="AH461"/>
    </row>
    <row r="462" spans="1:34" x14ac:dyDescent="0.25">
      <c r="A462" s="62" t="s">
        <v>790</v>
      </c>
      <c r="B462" s="41" t="s">
        <v>14</v>
      </c>
      <c r="C462" s="42" t="s">
        <v>132</v>
      </c>
      <c r="D462" s="42" t="s">
        <v>528</v>
      </c>
      <c r="E462" s="42">
        <v>0</v>
      </c>
      <c r="F462" s="42">
        <v>0</v>
      </c>
      <c r="G462" s="43">
        <v>100000</v>
      </c>
      <c r="H462" s="43">
        <v>0</v>
      </c>
      <c r="J462" s="25"/>
      <c r="K462" s="25"/>
      <c r="L462" s="43">
        <v>100000</v>
      </c>
      <c r="M462" s="43">
        <v>0</v>
      </c>
      <c r="N462" s="25"/>
      <c r="O462" s="2" t="b">
        <v>1</v>
      </c>
      <c r="P462" s="12">
        <f t="shared" si="17"/>
        <v>11500.300000000096</v>
      </c>
      <c r="Q462" s="47">
        <f t="shared" si="18"/>
        <v>252753.47000000061</v>
      </c>
      <c r="R462" s="20">
        <v>42279</v>
      </c>
      <c r="S462" s="25" t="s">
        <v>279</v>
      </c>
      <c r="T462" s="25">
        <v>1</v>
      </c>
      <c r="U462" s="25" t="s">
        <v>646</v>
      </c>
      <c r="V462" s="25"/>
      <c r="W462" s="23">
        <v>1944.1031463365318</v>
      </c>
      <c r="X462" s="23" t="s">
        <v>719</v>
      </c>
      <c r="AC462" s="16" t="s">
        <v>347</v>
      </c>
      <c r="AE462"/>
      <c r="AH462"/>
    </row>
    <row r="463" spans="1:34" x14ac:dyDescent="0.25">
      <c r="A463" s="62" t="s">
        <v>790</v>
      </c>
      <c r="B463" s="41" t="s">
        <v>8</v>
      </c>
      <c r="C463" s="48" t="s">
        <v>729</v>
      </c>
      <c r="D463" s="42" t="s">
        <v>529</v>
      </c>
      <c r="E463" s="42">
        <v>0</v>
      </c>
      <c r="F463" s="42">
        <v>0</v>
      </c>
      <c r="G463" s="43">
        <v>36000</v>
      </c>
      <c r="H463" s="43">
        <v>0</v>
      </c>
      <c r="J463" s="43">
        <v>36000</v>
      </c>
      <c r="K463" s="43">
        <v>0</v>
      </c>
      <c r="L463" s="27"/>
      <c r="M463" s="27"/>
      <c r="N463" s="25"/>
      <c r="O463" s="2" t="b">
        <v>1</v>
      </c>
      <c r="P463" s="12">
        <f t="shared" si="17"/>
        <v>47500.300000000097</v>
      </c>
      <c r="Q463" s="47">
        <f t="shared" si="18"/>
        <v>252753.47000000061</v>
      </c>
      <c r="R463" s="20">
        <v>42285</v>
      </c>
      <c r="S463" s="25" t="s">
        <v>279</v>
      </c>
      <c r="T463" s="25">
        <v>1</v>
      </c>
      <c r="U463" s="25" t="s">
        <v>170</v>
      </c>
      <c r="V463" s="25"/>
      <c r="W463" s="23">
        <v>36000</v>
      </c>
      <c r="X463" s="23" t="s">
        <v>719</v>
      </c>
      <c r="AC463" s="17" t="s">
        <v>282</v>
      </c>
      <c r="AE463"/>
      <c r="AH463"/>
    </row>
    <row r="464" spans="1:34" x14ac:dyDescent="0.25">
      <c r="A464" s="62" t="s">
        <v>790</v>
      </c>
      <c r="B464" s="41" t="s">
        <v>8</v>
      </c>
      <c r="C464" s="42" t="s">
        <v>29</v>
      </c>
      <c r="D464" s="42" t="s">
        <v>434</v>
      </c>
      <c r="E464" s="42">
        <v>0</v>
      </c>
      <c r="F464" s="42">
        <v>0</v>
      </c>
      <c r="G464" s="43">
        <v>0</v>
      </c>
      <c r="H464" s="43">
        <v>34.5</v>
      </c>
      <c r="J464" s="43">
        <v>0</v>
      </c>
      <c r="K464" s="43">
        <v>34.5</v>
      </c>
      <c r="L464" s="27"/>
      <c r="M464" s="27"/>
      <c r="N464" s="25"/>
      <c r="O464" s="2" t="b">
        <v>1</v>
      </c>
      <c r="P464" s="12">
        <f t="shared" si="17"/>
        <v>47465.800000000097</v>
      </c>
      <c r="Q464" s="47">
        <f t="shared" si="18"/>
        <v>252753.47000000061</v>
      </c>
      <c r="R464" s="20">
        <v>42285</v>
      </c>
      <c r="S464" s="25" t="s">
        <v>159</v>
      </c>
      <c r="T464" s="25">
        <v>6</v>
      </c>
      <c r="U464" s="25" t="s">
        <v>368</v>
      </c>
      <c r="V464" s="25"/>
      <c r="W464" s="23" t="s">
        <v>719</v>
      </c>
      <c r="X464" s="23">
        <v>34.5</v>
      </c>
      <c r="AC464" s="17" t="s">
        <v>286</v>
      </c>
      <c r="AE464"/>
      <c r="AH464"/>
    </row>
    <row r="465" spans="1:34" x14ac:dyDescent="0.25">
      <c r="A465" s="62" t="s">
        <v>790</v>
      </c>
      <c r="B465" s="41" t="s">
        <v>10</v>
      </c>
      <c r="C465" s="42" t="s">
        <v>123</v>
      </c>
      <c r="D465" s="42" t="s">
        <v>530</v>
      </c>
      <c r="E465" s="42">
        <v>0</v>
      </c>
      <c r="F465" s="42">
        <v>0</v>
      </c>
      <c r="G465" s="43">
        <v>0</v>
      </c>
      <c r="H465" s="43">
        <v>280</v>
      </c>
      <c r="J465" s="43">
        <v>0</v>
      </c>
      <c r="K465" s="43">
        <v>280</v>
      </c>
      <c r="L465" s="27"/>
      <c r="M465" s="27"/>
      <c r="N465" s="25"/>
      <c r="O465" s="2" t="b">
        <v>1</v>
      </c>
      <c r="P465" s="12">
        <f t="shared" si="17"/>
        <v>47185.800000000097</v>
      </c>
      <c r="Q465" s="47">
        <f t="shared" si="18"/>
        <v>252753.47000000061</v>
      </c>
      <c r="R465" s="20">
        <v>42285</v>
      </c>
      <c r="S465" s="25" t="s">
        <v>166</v>
      </c>
      <c r="T465" s="25">
        <v>2</v>
      </c>
      <c r="U465" s="25" t="s">
        <v>647</v>
      </c>
      <c r="V465" s="25"/>
      <c r="W465" s="23" t="s">
        <v>719</v>
      </c>
      <c r="X465" s="23">
        <v>280</v>
      </c>
      <c r="AC465" s="17" t="s">
        <v>289</v>
      </c>
      <c r="AE465"/>
      <c r="AH465"/>
    </row>
    <row r="466" spans="1:34" x14ac:dyDescent="0.25">
      <c r="A466" s="62" t="s">
        <v>790</v>
      </c>
      <c r="B466" s="41" t="s">
        <v>13</v>
      </c>
      <c r="C466" s="42" t="s">
        <v>29</v>
      </c>
      <c r="D466" s="42" t="s">
        <v>531</v>
      </c>
      <c r="E466" s="42">
        <v>0</v>
      </c>
      <c r="F466" s="42">
        <v>0</v>
      </c>
      <c r="G466" s="43">
        <v>0</v>
      </c>
      <c r="H466" s="43">
        <v>70385</v>
      </c>
      <c r="J466" s="27"/>
      <c r="K466" s="27"/>
      <c r="L466" s="27"/>
      <c r="M466" s="43">
        <v>70385</v>
      </c>
      <c r="N466" s="25"/>
      <c r="O466" s="2" t="b">
        <v>1</v>
      </c>
      <c r="P466" s="12">
        <f t="shared" si="17"/>
        <v>47185.800000000097</v>
      </c>
      <c r="Q466" s="47">
        <f t="shared" si="18"/>
        <v>182368.47000000061</v>
      </c>
      <c r="R466" s="20">
        <v>42285</v>
      </c>
      <c r="S466" s="25" t="s">
        <v>166</v>
      </c>
      <c r="T466" s="25">
        <v>3</v>
      </c>
      <c r="U466" s="25" t="s">
        <v>622</v>
      </c>
      <c r="V466" s="25"/>
      <c r="W466" s="23" t="s">
        <v>719</v>
      </c>
      <c r="X466" s="23">
        <v>1368.3569995489679</v>
      </c>
      <c r="AC466" s="17" t="s">
        <v>154</v>
      </c>
      <c r="AE466"/>
      <c r="AH466"/>
    </row>
    <row r="467" spans="1:34" x14ac:dyDescent="0.25">
      <c r="A467" s="62" t="s">
        <v>790</v>
      </c>
      <c r="B467" s="41" t="s">
        <v>14</v>
      </c>
      <c r="C467" s="42" t="s">
        <v>11</v>
      </c>
      <c r="D467" s="42" t="s">
        <v>26</v>
      </c>
      <c r="E467" s="42">
        <v>0</v>
      </c>
      <c r="F467" s="42">
        <v>0</v>
      </c>
      <c r="G467" s="43">
        <v>0</v>
      </c>
      <c r="H467" s="43">
        <v>11000</v>
      </c>
      <c r="J467" s="25"/>
      <c r="K467" s="25"/>
      <c r="L467" s="25"/>
      <c r="M467" s="43">
        <v>11000</v>
      </c>
      <c r="N467" s="25"/>
      <c r="O467" s="2" t="b">
        <v>1</v>
      </c>
      <c r="P467" s="12">
        <f t="shared" si="17"/>
        <v>47185.800000000097</v>
      </c>
      <c r="Q467" s="47">
        <f t="shared" si="18"/>
        <v>171368.47000000061</v>
      </c>
      <c r="R467" s="20">
        <v>42285</v>
      </c>
      <c r="S467" s="25" t="s">
        <v>152</v>
      </c>
      <c r="T467" s="25">
        <v>1</v>
      </c>
      <c r="U467" s="25" t="s">
        <v>175</v>
      </c>
      <c r="V467" s="25"/>
      <c r="W467" s="23" t="s">
        <v>719</v>
      </c>
      <c r="X467" s="23">
        <v>213.85134609701851</v>
      </c>
      <c r="AC467" s="17" t="s">
        <v>346</v>
      </c>
      <c r="AE467"/>
      <c r="AH467"/>
    </row>
    <row r="468" spans="1:34" x14ac:dyDescent="0.25">
      <c r="A468" s="62" t="s">
        <v>790</v>
      </c>
      <c r="B468" s="41" t="s">
        <v>14</v>
      </c>
      <c r="C468" s="42" t="s">
        <v>16</v>
      </c>
      <c r="D468" s="42" t="s">
        <v>23</v>
      </c>
      <c r="E468" s="42">
        <v>0</v>
      </c>
      <c r="F468" s="42">
        <v>0</v>
      </c>
      <c r="G468" s="43">
        <v>0</v>
      </c>
      <c r="H468" s="43">
        <v>575</v>
      </c>
      <c r="J468" s="25"/>
      <c r="K468" s="25"/>
      <c r="L468" s="25"/>
      <c r="M468" s="43">
        <v>575</v>
      </c>
      <c r="N468" s="25"/>
      <c r="O468" s="2" t="b">
        <v>1</v>
      </c>
      <c r="P468" s="12">
        <f t="shared" si="17"/>
        <v>47185.800000000097</v>
      </c>
      <c r="Q468" s="47">
        <f t="shared" si="18"/>
        <v>170793.47000000061</v>
      </c>
      <c r="R468" s="20">
        <v>42285</v>
      </c>
      <c r="S468" s="25" t="s">
        <v>155</v>
      </c>
      <c r="T468" s="25">
        <v>1</v>
      </c>
      <c r="U468" s="25" t="s">
        <v>288</v>
      </c>
      <c r="V468" s="25"/>
      <c r="W468" s="23" t="s">
        <v>719</v>
      </c>
      <c r="X468" s="23">
        <v>11.178593091435058</v>
      </c>
      <c r="AC468" s="17" t="s">
        <v>371</v>
      </c>
      <c r="AE468"/>
      <c r="AH468"/>
    </row>
    <row r="469" spans="1:34" x14ac:dyDescent="0.25">
      <c r="A469" s="62" t="s">
        <v>790</v>
      </c>
      <c r="B469" s="41" t="s">
        <v>14</v>
      </c>
      <c r="C469" s="32" t="s">
        <v>730</v>
      </c>
      <c r="D469" s="42" t="s">
        <v>532</v>
      </c>
      <c r="E469" s="42">
        <v>0</v>
      </c>
      <c r="F469" s="42">
        <v>0</v>
      </c>
      <c r="G469" s="43">
        <v>0</v>
      </c>
      <c r="H469" s="43">
        <v>1550</v>
      </c>
      <c r="J469" s="25"/>
      <c r="K469" s="25"/>
      <c r="L469" s="25"/>
      <c r="M469" s="43">
        <v>1550</v>
      </c>
      <c r="N469" s="25"/>
      <c r="O469" s="2" t="b">
        <v>1</v>
      </c>
      <c r="P469" s="12">
        <f t="shared" si="17"/>
        <v>47185.800000000097</v>
      </c>
      <c r="Q469" s="47">
        <f t="shared" si="18"/>
        <v>169243.47000000061</v>
      </c>
      <c r="R469" s="20">
        <v>42285</v>
      </c>
      <c r="S469" s="25" t="s">
        <v>151</v>
      </c>
      <c r="T469" s="25">
        <v>1</v>
      </c>
      <c r="U469" s="25" t="s">
        <v>648</v>
      </c>
      <c r="V469" s="25"/>
      <c r="W469" s="23" t="s">
        <v>719</v>
      </c>
      <c r="X469" s="23">
        <v>30.133598768216245</v>
      </c>
      <c r="AC469" s="17" t="s">
        <v>571</v>
      </c>
      <c r="AE469"/>
      <c r="AH469"/>
    </row>
    <row r="470" spans="1:34" x14ac:dyDescent="0.25">
      <c r="A470" s="62" t="s">
        <v>790</v>
      </c>
      <c r="B470" s="41" t="s">
        <v>14</v>
      </c>
      <c r="C470" s="42" t="s">
        <v>29</v>
      </c>
      <c r="D470" s="42" t="s">
        <v>526</v>
      </c>
      <c r="E470" s="42">
        <v>0</v>
      </c>
      <c r="F470" s="42">
        <v>0</v>
      </c>
      <c r="G470" s="43">
        <v>0</v>
      </c>
      <c r="H470" s="43">
        <v>3000</v>
      </c>
      <c r="J470" s="25"/>
      <c r="K470" s="25"/>
      <c r="L470" s="25"/>
      <c r="M470" s="43">
        <v>3000</v>
      </c>
      <c r="N470" s="25"/>
      <c r="O470" s="2" t="b">
        <v>1</v>
      </c>
      <c r="P470" s="12">
        <f t="shared" si="17"/>
        <v>47185.800000000097</v>
      </c>
      <c r="Q470" s="47">
        <f t="shared" si="18"/>
        <v>166243.47000000061</v>
      </c>
      <c r="R470" s="20">
        <v>42285</v>
      </c>
      <c r="S470" s="25" t="s">
        <v>219</v>
      </c>
      <c r="T470" s="25">
        <v>1</v>
      </c>
      <c r="U470" s="25" t="s">
        <v>355</v>
      </c>
      <c r="V470" s="25"/>
      <c r="W470" s="23" t="s">
        <v>719</v>
      </c>
      <c r="X470" s="23">
        <v>58.32309439009596</v>
      </c>
      <c r="AC470" s="2" t="s">
        <v>642</v>
      </c>
      <c r="AE470"/>
      <c r="AH470"/>
    </row>
    <row r="471" spans="1:34" x14ac:dyDescent="0.25">
      <c r="A471" s="62" t="s">
        <v>790</v>
      </c>
      <c r="B471" s="41" t="s">
        <v>14</v>
      </c>
      <c r="C471" s="42" t="s">
        <v>18</v>
      </c>
      <c r="D471" s="42" t="s">
        <v>533</v>
      </c>
      <c r="E471" s="42">
        <v>0</v>
      </c>
      <c r="F471" s="42">
        <v>0</v>
      </c>
      <c r="G471" s="43">
        <v>0</v>
      </c>
      <c r="H471" s="43">
        <v>1422</v>
      </c>
      <c r="J471" s="25"/>
      <c r="K471" s="25"/>
      <c r="L471" s="25"/>
      <c r="M471" s="43">
        <v>1422</v>
      </c>
      <c r="N471" s="25"/>
      <c r="O471" s="2" t="b">
        <v>1</v>
      </c>
      <c r="P471" s="12">
        <f t="shared" si="17"/>
        <v>47185.800000000097</v>
      </c>
      <c r="Q471" s="47">
        <f t="shared" si="18"/>
        <v>164821.47000000061</v>
      </c>
      <c r="R471" s="20">
        <v>42285</v>
      </c>
      <c r="S471" s="25" t="s">
        <v>149</v>
      </c>
      <c r="T471" s="25">
        <v>1</v>
      </c>
      <c r="U471" s="25" t="s">
        <v>363</v>
      </c>
      <c r="V471" s="25"/>
      <c r="W471" s="23" t="s">
        <v>719</v>
      </c>
      <c r="X471" s="23">
        <v>27.645146740905485</v>
      </c>
      <c r="AE471"/>
      <c r="AH471"/>
    </row>
    <row r="472" spans="1:34" x14ac:dyDescent="0.25">
      <c r="A472" s="62" t="s">
        <v>790</v>
      </c>
      <c r="B472" s="41" t="s">
        <v>14</v>
      </c>
      <c r="C472" s="42" t="s">
        <v>16</v>
      </c>
      <c r="D472" s="42" t="s">
        <v>534</v>
      </c>
      <c r="E472" s="42">
        <v>0</v>
      </c>
      <c r="F472" s="42">
        <v>0</v>
      </c>
      <c r="G472" s="43">
        <v>0</v>
      </c>
      <c r="H472" s="43">
        <v>1280</v>
      </c>
      <c r="J472" s="25"/>
      <c r="K472" s="25"/>
      <c r="L472" s="25"/>
      <c r="M472" s="43">
        <v>1280</v>
      </c>
      <c r="N472" s="25"/>
      <c r="O472" s="2" t="b">
        <v>1</v>
      </c>
      <c r="P472" s="12">
        <f t="shared" si="17"/>
        <v>47185.800000000097</v>
      </c>
      <c r="Q472" s="47">
        <f t="shared" si="18"/>
        <v>163541.47000000061</v>
      </c>
      <c r="R472" s="20">
        <v>42285</v>
      </c>
      <c r="S472" s="25" t="s">
        <v>153</v>
      </c>
      <c r="T472" s="25">
        <v>3</v>
      </c>
      <c r="U472" s="25" t="s">
        <v>649</v>
      </c>
      <c r="V472" s="25"/>
      <c r="W472" s="23" t="s">
        <v>719</v>
      </c>
      <c r="X472" s="23">
        <v>24.884520273107608</v>
      </c>
      <c r="AE472"/>
      <c r="AH472"/>
    </row>
    <row r="473" spans="1:34" x14ac:dyDescent="0.25">
      <c r="A473" s="62" t="s">
        <v>790</v>
      </c>
      <c r="B473" s="41" t="s">
        <v>14</v>
      </c>
      <c r="C473" s="42" t="s">
        <v>16</v>
      </c>
      <c r="D473" s="42" t="s">
        <v>49</v>
      </c>
      <c r="E473" s="42">
        <v>0</v>
      </c>
      <c r="F473" s="42">
        <v>0</v>
      </c>
      <c r="G473" s="43">
        <v>0</v>
      </c>
      <c r="H473" s="43">
        <v>23675</v>
      </c>
      <c r="J473" s="25"/>
      <c r="K473" s="25"/>
      <c r="L473" s="25"/>
      <c r="M473" s="43">
        <v>23675</v>
      </c>
      <c r="N473" s="25"/>
      <c r="O473" s="2" t="b">
        <v>1</v>
      </c>
      <c r="P473" s="12">
        <f t="shared" si="17"/>
        <v>47185.800000000097</v>
      </c>
      <c r="Q473" s="47">
        <f t="shared" si="18"/>
        <v>139866.47000000061</v>
      </c>
      <c r="R473" s="20">
        <v>42285</v>
      </c>
      <c r="S473" s="25" t="s">
        <v>153</v>
      </c>
      <c r="T473" s="25">
        <v>4</v>
      </c>
      <c r="U473" s="25" t="s">
        <v>196</v>
      </c>
      <c r="V473" s="25"/>
      <c r="W473" s="23" t="s">
        <v>719</v>
      </c>
      <c r="X473" s="23">
        <v>460.26641989517395</v>
      </c>
      <c r="AE473"/>
      <c r="AH473"/>
    </row>
    <row r="474" spans="1:34" x14ac:dyDescent="0.25">
      <c r="A474" s="62" t="s">
        <v>790</v>
      </c>
      <c r="B474" s="41" t="s">
        <v>8</v>
      </c>
      <c r="C474" s="42" t="s">
        <v>9</v>
      </c>
      <c r="D474" s="42" t="s">
        <v>470</v>
      </c>
      <c r="E474" s="42">
        <v>0</v>
      </c>
      <c r="F474" s="42">
        <v>0</v>
      </c>
      <c r="G474" s="43">
        <v>0</v>
      </c>
      <c r="H474" s="43">
        <v>15000</v>
      </c>
      <c r="J474" s="25"/>
      <c r="K474" s="43">
        <v>15000</v>
      </c>
      <c r="L474" s="25"/>
      <c r="M474" s="25"/>
      <c r="N474" s="25"/>
      <c r="O474" s="2" t="b">
        <v>1</v>
      </c>
      <c r="P474" s="12">
        <f t="shared" si="17"/>
        <v>32185.800000000097</v>
      </c>
      <c r="Q474" s="47">
        <f t="shared" si="18"/>
        <v>139866.47000000061</v>
      </c>
      <c r="R474" s="20">
        <v>42292</v>
      </c>
      <c r="S474" s="25" t="s">
        <v>275</v>
      </c>
      <c r="T474" s="25">
        <v>2</v>
      </c>
      <c r="U474" s="25" t="s">
        <v>368</v>
      </c>
      <c r="V474" s="25"/>
      <c r="W474" s="23" t="s">
        <v>719</v>
      </c>
      <c r="X474" s="23">
        <v>15000</v>
      </c>
      <c r="AE474"/>
      <c r="AH474"/>
    </row>
    <row r="475" spans="1:34" x14ac:dyDescent="0.25">
      <c r="A475" s="62" t="s">
        <v>790</v>
      </c>
      <c r="B475" s="41" t="s">
        <v>8</v>
      </c>
      <c r="C475" s="42" t="s">
        <v>29</v>
      </c>
      <c r="D475" s="42" t="s">
        <v>535</v>
      </c>
      <c r="E475" s="42">
        <v>0</v>
      </c>
      <c r="F475" s="42">
        <v>0</v>
      </c>
      <c r="G475" s="43">
        <v>0</v>
      </c>
      <c r="H475" s="43">
        <v>1440</v>
      </c>
      <c r="J475" s="25"/>
      <c r="K475" s="43">
        <v>1440</v>
      </c>
      <c r="L475" s="25"/>
      <c r="M475" s="25"/>
      <c r="N475" s="25"/>
      <c r="O475" s="2" t="b">
        <v>1</v>
      </c>
      <c r="P475" s="12">
        <f t="shared" si="17"/>
        <v>30745.800000000097</v>
      </c>
      <c r="Q475" s="47">
        <f t="shared" si="18"/>
        <v>139866.47000000061</v>
      </c>
      <c r="R475" s="20">
        <v>42292</v>
      </c>
      <c r="S475" s="25" t="s">
        <v>163</v>
      </c>
      <c r="T475" s="25">
        <v>1</v>
      </c>
      <c r="U475" s="25" t="s">
        <v>169</v>
      </c>
      <c r="V475" s="25"/>
      <c r="W475" s="23" t="s">
        <v>719</v>
      </c>
      <c r="X475" s="23">
        <v>1440</v>
      </c>
      <c r="AE475"/>
      <c r="AH475"/>
    </row>
    <row r="476" spans="1:34" x14ac:dyDescent="0.25">
      <c r="A476" s="62" t="s">
        <v>790</v>
      </c>
      <c r="B476" s="41" t="s">
        <v>8</v>
      </c>
      <c r="C476" s="42" t="s">
        <v>29</v>
      </c>
      <c r="D476" s="42" t="s">
        <v>536</v>
      </c>
      <c r="E476" s="42">
        <v>0</v>
      </c>
      <c r="F476" s="42">
        <v>0</v>
      </c>
      <c r="G476" s="43">
        <v>0</v>
      </c>
      <c r="H476" s="43">
        <v>7.7</v>
      </c>
      <c r="J476" s="25"/>
      <c r="K476" s="43">
        <v>7.7</v>
      </c>
      <c r="L476" s="25"/>
      <c r="M476" s="25"/>
      <c r="N476" s="25"/>
      <c r="O476" s="2" t="b">
        <v>1</v>
      </c>
      <c r="P476" s="12">
        <f t="shared" si="17"/>
        <v>30738.100000000097</v>
      </c>
      <c r="Q476" s="47">
        <f t="shared" si="18"/>
        <v>139866.47000000061</v>
      </c>
      <c r="R476" s="20">
        <v>42292</v>
      </c>
      <c r="S476" s="25" t="s">
        <v>159</v>
      </c>
      <c r="T476" s="25">
        <v>7</v>
      </c>
      <c r="U476" s="25" t="s">
        <v>368</v>
      </c>
      <c r="V476" s="25"/>
      <c r="W476" s="23" t="s">
        <v>719</v>
      </c>
      <c r="X476" s="23">
        <v>7.7</v>
      </c>
      <c r="AE476"/>
      <c r="AH476"/>
    </row>
    <row r="477" spans="1:34" x14ac:dyDescent="0.25">
      <c r="A477" s="62" t="s">
        <v>790</v>
      </c>
      <c r="B477" s="41" t="s">
        <v>13</v>
      </c>
      <c r="C477" s="42" t="s">
        <v>24</v>
      </c>
      <c r="D477" s="42" t="s">
        <v>245</v>
      </c>
      <c r="E477" s="42">
        <v>0</v>
      </c>
      <c r="F477" s="42">
        <v>0</v>
      </c>
      <c r="G477" s="43">
        <v>0</v>
      </c>
      <c r="H477" s="43">
        <v>10407.799999999999</v>
      </c>
      <c r="J477" s="25"/>
      <c r="K477" s="25"/>
      <c r="L477" s="43">
        <v>0</v>
      </c>
      <c r="M477" s="43">
        <v>10407.799999999999</v>
      </c>
      <c r="N477" s="25"/>
      <c r="O477" s="2" t="b">
        <v>1</v>
      </c>
      <c r="P477" s="12">
        <f t="shared" si="17"/>
        <v>30738.100000000097</v>
      </c>
      <c r="Q477" s="47">
        <f t="shared" si="18"/>
        <v>129458.67000000061</v>
      </c>
      <c r="R477" s="20">
        <v>42292</v>
      </c>
      <c r="S477" s="25" t="s">
        <v>273</v>
      </c>
      <c r="T477" s="25">
        <v>1</v>
      </c>
      <c r="U477" s="25" t="s">
        <v>158</v>
      </c>
      <c r="V477" s="25"/>
      <c r="W477" s="23" t="s">
        <v>719</v>
      </c>
      <c r="X477" s="23">
        <v>202.33836726441356</v>
      </c>
      <c r="AE477"/>
      <c r="AH477"/>
    </row>
    <row r="478" spans="1:34" x14ac:dyDescent="0.25">
      <c r="A478" s="62" t="s">
        <v>790</v>
      </c>
      <c r="B478" s="41" t="s">
        <v>13</v>
      </c>
      <c r="C478" s="42" t="s">
        <v>55</v>
      </c>
      <c r="D478" s="42" t="s">
        <v>537</v>
      </c>
      <c r="E478" s="42">
        <v>0</v>
      </c>
      <c r="F478" s="42">
        <v>0</v>
      </c>
      <c r="G478" s="43">
        <v>0</v>
      </c>
      <c r="H478" s="43">
        <v>31500</v>
      </c>
      <c r="J478" s="25"/>
      <c r="K478" s="25"/>
      <c r="L478" s="43">
        <v>0</v>
      </c>
      <c r="M478" s="43">
        <v>31500</v>
      </c>
      <c r="N478" s="25"/>
      <c r="O478" s="2" t="b">
        <v>1</v>
      </c>
      <c r="P478" s="12">
        <f t="shared" si="17"/>
        <v>30738.100000000097</v>
      </c>
      <c r="Q478" s="47">
        <f t="shared" si="18"/>
        <v>97958.670000000609</v>
      </c>
      <c r="R478" s="20">
        <v>42292</v>
      </c>
      <c r="S478" s="25" t="s">
        <v>171</v>
      </c>
      <c r="T478" s="25">
        <v>3</v>
      </c>
      <c r="U478" s="25" t="s">
        <v>624</v>
      </c>
      <c r="V478" s="25"/>
      <c r="W478" s="23" t="s">
        <v>719</v>
      </c>
      <c r="X478" s="23">
        <v>612.39249109600757</v>
      </c>
      <c r="AE478"/>
      <c r="AH478"/>
    </row>
    <row r="479" spans="1:34" x14ac:dyDescent="0.25">
      <c r="A479" s="62" t="s">
        <v>790</v>
      </c>
      <c r="B479" s="41" t="s">
        <v>13</v>
      </c>
      <c r="C479" s="42" t="s">
        <v>132</v>
      </c>
      <c r="D479" s="42" t="s">
        <v>538</v>
      </c>
      <c r="E479" s="42">
        <v>0</v>
      </c>
      <c r="F479" s="42">
        <v>0</v>
      </c>
      <c r="G479" s="43">
        <v>810000</v>
      </c>
      <c r="H479" s="43">
        <v>0</v>
      </c>
      <c r="J479" s="25"/>
      <c r="K479" s="25"/>
      <c r="L479" s="43">
        <v>810000</v>
      </c>
      <c r="M479" s="43">
        <v>0</v>
      </c>
      <c r="N479" s="25"/>
      <c r="O479" s="2" t="b">
        <v>1</v>
      </c>
      <c r="P479" s="12">
        <f t="shared" si="17"/>
        <v>30738.100000000097</v>
      </c>
      <c r="Q479" s="47">
        <f t="shared" si="18"/>
        <v>907958.67000000062</v>
      </c>
      <c r="R479" s="20">
        <v>42292</v>
      </c>
      <c r="S479" s="25" t="s">
        <v>276</v>
      </c>
      <c r="T479" s="25">
        <v>2</v>
      </c>
      <c r="U479" s="25" t="s">
        <v>368</v>
      </c>
      <c r="V479" s="25"/>
      <c r="W479" s="23">
        <v>15747.235485325908</v>
      </c>
      <c r="X479" s="23" t="s">
        <v>719</v>
      </c>
      <c r="AE479"/>
      <c r="AH479"/>
    </row>
    <row r="480" spans="1:34" x14ac:dyDescent="0.25">
      <c r="A480" s="62" t="s">
        <v>790</v>
      </c>
      <c r="B480" s="41" t="s">
        <v>14</v>
      </c>
      <c r="C480" s="42" t="s">
        <v>18</v>
      </c>
      <c r="D480" s="42" t="s">
        <v>539</v>
      </c>
      <c r="E480" s="42">
        <v>0</v>
      </c>
      <c r="F480" s="42">
        <v>0</v>
      </c>
      <c r="G480" s="43">
        <v>0</v>
      </c>
      <c r="H480" s="43">
        <v>300</v>
      </c>
      <c r="J480" s="25"/>
      <c r="K480" s="25"/>
      <c r="L480" s="43">
        <v>0</v>
      </c>
      <c r="M480" s="43">
        <v>300</v>
      </c>
      <c r="N480" s="25"/>
      <c r="O480" s="2" t="b">
        <v>1</v>
      </c>
      <c r="P480" s="12">
        <f t="shared" si="17"/>
        <v>30738.100000000097</v>
      </c>
      <c r="Q480" s="47">
        <f t="shared" si="18"/>
        <v>907658.67000000062</v>
      </c>
      <c r="R480" s="20">
        <v>42292</v>
      </c>
      <c r="S480" s="25" t="s">
        <v>149</v>
      </c>
      <c r="T480" s="25">
        <v>2</v>
      </c>
      <c r="U480" s="25" t="s">
        <v>628</v>
      </c>
      <c r="V480" s="25"/>
      <c r="W480" s="23" t="s">
        <v>719</v>
      </c>
      <c r="X480" s="23">
        <v>5.8323094390095953</v>
      </c>
      <c r="AE480"/>
      <c r="AH480"/>
    </row>
    <row r="481" spans="1:34" x14ac:dyDescent="0.25">
      <c r="A481" s="62" t="s">
        <v>790</v>
      </c>
      <c r="B481" s="41" t="s">
        <v>14</v>
      </c>
      <c r="C481" s="42" t="s">
        <v>18</v>
      </c>
      <c r="D481" s="42" t="s">
        <v>540</v>
      </c>
      <c r="E481" s="42">
        <v>0</v>
      </c>
      <c r="F481" s="42">
        <v>0</v>
      </c>
      <c r="G481" s="43">
        <v>0</v>
      </c>
      <c r="H481" s="43">
        <v>15740</v>
      </c>
      <c r="J481" s="25"/>
      <c r="K481" s="25"/>
      <c r="L481" s="43">
        <v>0</v>
      </c>
      <c r="M481" s="43">
        <v>15740</v>
      </c>
      <c r="N481" s="25"/>
      <c r="O481" s="2" t="b">
        <v>1</v>
      </c>
      <c r="P481" s="12">
        <f t="shared" si="17"/>
        <v>30738.100000000097</v>
      </c>
      <c r="Q481" s="47">
        <f t="shared" si="18"/>
        <v>891918.67000000062</v>
      </c>
      <c r="R481" s="20">
        <v>42292</v>
      </c>
      <c r="S481" s="25" t="s">
        <v>161</v>
      </c>
      <c r="T481" s="25">
        <v>1</v>
      </c>
      <c r="U481" s="25" t="s">
        <v>650</v>
      </c>
      <c r="V481" s="25"/>
      <c r="W481" s="23" t="s">
        <v>719</v>
      </c>
      <c r="X481" s="23">
        <v>306.00183523337012</v>
      </c>
      <c r="AE481"/>
      <c r="AH481"/>
    </row>
    <row r="482" spans="1:34" x14ac:dyDescent="0.25">
      <c r="A482" s="62" t="s">
        <v>790</v>
      </c>
      <c r="B482" s="41" t="s">
        <v>14</v>
      </c>
      <c r="C482" s="42" t="s">
        <v>18</v>
      </c>
      <c r="D482" s="42" t="s">
        <v>540</v>
      </c>
      <c r="E482" s="42">
        <v>0</v>
      </c>
      <c r="F482" s="42">
        <v>0</v>
      </c>
      <c r="G482" s="43">
        <v>0</v>
      </c>
      <c r="H482" s="43">
        <v>26760</v>
      </c>
      <c r="J482" s="25"/>
      <c r="K482" s="25"/>
      <c r="L482" s="43">
        <v>0</v>
      </c>
      <c r="M482" s="43">
        <v>26760</v>
      </c>
      <c r="N482" s="25"/>
      <c r="O482" s="2" t="b">
        <v>1</v>
      </c>
      <c r="P482" s="12">
        <f t="shared" si="17"/>
        <v>30738.100000000097</v>
      </c>
      <c r="Q482" s="47">
        <f t="shared" si="18"/>
        <v>865158.67000000062</v>
      </c>
      <c r="R482" s="20">
        <v>42292</v>
      </c>
      <c r="S482" s="25" t="s">
        <v>161</v>
      </c>
      <c r="T482" s="25">
        <v>2</v>
      </c>
      <c r="U482" s="25" t="s">
        <v>363</v>
      </c>
      <c r="V482" s="25"/>
      <c r="W482" s="23" t="s">
        <v>719</v>
      </c>
      <c r="X482" s="23">
        <v>520.24200195965591</v>
      </c>
      <c r="AE482"/>
      <c r="AH482"/>
    </row>
    <row r="483" spans="1:34" x14ac:dyDescent="0.25">
      <c r="A483" s="62" t="s">
        <v>790</v>
      </c>
      <c r="B483" s="41" t="s">
        <v>14</v>
      </c>
      <c r="C483" s="42" t="s">
        <v>16</v>
      </c>
      <c r="D483" s="42" t="s">
        <v>49</v>
      </c>
      <c r="E483" s="42">
        <v>0</v>
      </c>
      <c r="F483" s="42">
        <v>0</v>
      </c>
      <c r="G483" s="43">
        <v>0</v>
      </c>
      <c r="H483" s="43">
        <v>19250</v>
      </c>
      <c r="J483" s="25"/>
      <c r="K483" s="25"/>
      <c r="L483" s="43">
        <v>0</v>
      </c>
      <c r="M483" s="43">
        <v>19250</v>
      </c>
      <c r="N483" s="25"/>
      <c r="O483" s="2" t="b">
        <v>1</v>
      </c>
      <c r="P483" s="12">
        <f t="shared" si="17"/>
        <v>30738.100000000097</v>
      </c>
      <c r="Q483" s="47">
        <f t="shared" si="18"/>
        <v>845908.67000000062</v>
      </c>
      <c r="R483" s="20">
        <v>42292</v>
      </c>
      <c r="S483" s="25" t="s">
        <v>153</v>
      </c>
      <c r="T483" s="25">
        <v>3</v>
      </c>
      <c r="U483" s="25" t="s">
        <v>641</v>
      </c>
      <c r="V483" s="25"/>
      <c r="W483" s="23" t="s">
        <v>719</v>
      </c>
      <c r="X483" s="23">
        <v>374.2398556697824</v>
      </c>
      <c r="AE483"/>
      <c r="AH483"/>
    </row>
    <row r="484" spans="1:34" x14ac:dyDescent="0.25">
      <c r="A484" s="62" t="s">
        <v>790</v>
      </c>
      <c r="B484" s="41" t="s">
        <v>14</v>
      </c>
      <c r="C484" s="42" t="s">
        <v>11</v>
      </c>
      <c r="D484" s="42" t="s">
        <v>26</v>
      </c>
      <c r="E484" s="42">
        <v>0</v>
      </c>
      <c r="F484" s="42">
        <v>0</v>
      </c>
      <c r="G484" s="43">
        <v>0</v>
      </c>
      <c r="H484" s="43">
        <v>7000</v>
      </c>
      <c r="J484" s="25"/>
      <c r="K484" s="25"/>
      <c r="L484" s="43">
        <v>0</v>
      </c>
      <c r="M484" s="43">
        <v>7000</v>
      </c>
      <c r="N484" s="25"/>
      <c r="O484" s="2" t="b">
        <v>1</v>
      </c>
      <c r="P484" s="12">
        <f t="shared" si="17"/>
        <v>30738.100000000097</v>
      </c>
      <c r="Q484" s="47">
        <f t="shared" si="18"/>
        <v>838908.67000000062</v>
      </c>
      <c r="R484" s="20">
        <v>42292</v>
      </c>
      <c r="S484" s="25" t="s">
        <v>152</v>
      </c>
      <c r="T484" s="25">
        <v>2</v>
      </c>
      <c r="U484" s="25" t="s">
        <v>651</v>
      </c>
      <c r="V484" s="25"/>
      <c r="W484" s="23" t="s">
        <v>719</v>
      </c>
      <c r="X484" s="23">
        <v>136.08722024355723</v>
      </c>
      <c r="AE484"/>
      <c r="AH484"/>
    </row>
    <row r="485" spans="1:34" x14ac:dyDescent="0.25">
      <c r="A485" s="62" t="s">
        <v>790</v>
      </c>
      <c r="B485" s="41" t="s">
        <v>14</v>
      </c>
      <c r="C485" s="42" t="s">
        <v>16</v>
      </c>
      <c r="D485" s="42" t="s">
        <v>23</v>
      </c>
      <c r="E485" s="42">
        <v>0</v>
      </c>
      <c r="F485" s="42">
        <v>0</v>
      </c>
      <c r="G485" s="43">
        <v>0</v>
      </c>
      <c r="H485" s="43">
        <v>425</v>
      </c>
      <c r="J485" s="25"/>
      <c r="K485" s="25"/>
      <c r="L485" s="43">
        <v>0</v>
      </c>
      <c r="M485" s="43">
        <v>425</v>
      </c>
      <c r="N485" s="25"/>
      <c r="O485" s="2" t="b">
        <v>1</v>
      </c>
      <c r="P485" s="12">
        <f t="shared" si="17"/>
        <v>30738.100000000097</v>
      </c>
      <c r="Q485" s="47">
        <f t="shared" si="18"/>
        <v>838483.67000000062</v>
      </c>
      <c r="R485" s="20">
        <v>42292</v>
      </c>
      <c r="S485" s="25" t="s">
        <v>155</v>
      </c>
      <c r="T485" s="25">
        <v>1</v>
      </c>
      <c r="U485" s="25" t="s">
        <v>288</v>
      </c>
      <c r="V485" s="25"/>
      <c r="W485" s="23" t="s">
        <v>719</v>
      </c>
      <c r="X485" s="23">
        <v>8.2624383719302603</v>
      </c>
      <c r="AE485"/>
      <c r="AH485"/>
    </row>
    <row r="486" spans="1:34" x14ac:dyDescent="0.25">
      <c r="A486" s="62" t="s">
        <v>790</v>
      </c>
      <c r="B486" s="41" t="s">
        <v>14</v>
      </c>
      <c r="C486" s="42" t="s">
        <v>731</v>
      </c>
      <c r="D486" s="42" t="s">
        <v>49</v>
      </c>
      <c r="E486" s="42">
        <v>0</v>
      </c>
      <c r="F486" s="42">
        <v>0</v>
      </c>
      <c r="G486" s="43">
        <v>0</v>
      </c>
      <c r="H486" s="43">
        <v>875</v>
      </c>
      <c r="J486" s="25"/>
      <c r="K486" s="25"/>
      <c r="L486" s="43">
        <v>0</v>
      </c>
      <c r="M486" s="43">
        <v>875</v>
      </c>
      <c r="N486" s="25"/>
      <c r="O486" s="2" t="b">
        <v>1</v>
      </c>
      <c r="P486" s="12">
        <f t="shared" si="17"/>
        <v>30738.100000000097</v>
      </c>
      <c r="Q486" s="47">
        <f t="shared" si="18"/>
        <v>837608.67000000062</v>
      </c>
      <c r="R486" s="20">
        <v>42292</v>
      </c>
      <c r="S486" s="25" t="s">
        <v>164</v>
      </c>
      <c r="T486" s="25">
        <v>1</v>
      </c>
      <c r="U486" s="25" t="s">
        <v>178</v>
      </c>
      <c r="V486" s="25"/>
      <c r="W486" s="23" t="s">
        <v>719</v>
      </c>
      <c r="X486" s="23">
        <v>17.010902530444653</v>
      </c>
      <c r="AE486"/>
      <c r="AH486"/>
    </row>
    <row r="487" spans="1:34" x14ac:dyDescent="0.25">
      <c r="A487" s="62" t="s">
        <v>790</v>
      </c>
      <c r="B487" s="41" t="s">
        <v>14</v>
      </c>
      <c r="C487" s="42" t="s">
        <v>18</v>
      </c>
      <c r="D487" s="42" t="s">
        <v>541</v>
      </c>
      <c r="E487" s="42">
        <v>0</v>
      </c>
      <c r="F487" s="42">
        <v>0</v>
      </c>
      <c r="G487" s="43">
        <v>0</v>
      </c>
      <c r="H487" s="43">
        <v>5190</v>
      </c>
      <c r="J487" s="25"/>
      <c r="K487" s="25"/>
      <c r="L487" s="43">
        <v>0</v>
      </c>
      <c r="M487" s="43">
        <v>5190</v>
      </c>
      <c r="N487" s="25"/>
      <c r="O487" s="2" t="b">
        <v>1</v>
      </c>
      <c r="P487" s="12">
        <f t="shared" si="17"/>
        <v>30738.100000000097</v>
      </c>
      <c r="Q487" s="47">
        <f t="shared" si="18"/>
        <v>832418.67000000062</v>
      </c>
      <c r="R487" s="20">
        <v>42292</v>
      </c>
      <c r="S487" s="25" t="s">
        <v>167</v>
      </c>
      <c r="T487" s="25">
        <v>1</v>
      </c>
      <c r="U487" s="25" t="s">
        <v>232</v>
      </c>
      <c r="V487" s="25"/>
      <c r="W487" s="23" t="s">
        <v>719</v>
      </c>
      <c r="X487" s="23">
        <v>100.898953294866</v>
      </c>
      <c r="AE487"/>
      <c r="AH487"/>
    </row>
    <row r="488" spans="1:34" x14ac:dyDescent="0.25">
      <c r="A488" s="62" t="s">
        <v>790</v>
      </c>
      <c r="B488" s="41" t="s">
        <v>13</v>
      </c>
      <c r="C488" s="42" t="s">
        <v>9</v>
      </c>
      <c r="D488" s="42" t="s">
        <v>542</v>
      </c>
      <c r="E488" s="42">
        <v>0</v>
      </c>
      <c r="F488" s="42">
        <v>0</v>
      </c>
      <c r="G488" s="43">
        <v>0</v>
      </c>
      <c r="H488" s="43">
        <v>200000</v>
      </c>
      <c r="J488" s="25"/>
      <c r="K488" s="25"/>
      <c r="L488" s="43">
        <v>0</v>
      </c>
      <c r="M488" s="43">
        <v>200000</v>
      </c>
      <c r="N488" s="25"/>
      <c r="O488" s="2" t="b">
        <v>1</v>
      </c>
      <c r="P488" s="12">
        <f t="shared" si="17"/>
        <v>30738.100000000097</v>
      </c>
      <c r="Q488" s="47">
        <f t="shared" si="18"/>
        <v>632418.67000000062</v>
      </c>
      <c r="R488" s="20">
        <v>42300</v>
      </c>
      <c r="S488" s="25" t="s">
        <v>347</v>
      </c>
      <c r="T488" s="25">
        <v>3</v>
      </c>
      <c r="U488" s="25" t="s">
        <v>368</v>
      </c>
      <c r="V488" s="25"/>
      <c r="W488" s="23" t="s">
        <v>719</v>
      </c>
      <c r="X488" s="23">
        <v>3888.2062926730637</v>
      </c>
      <c r="AE488"/>
      <c r="AH488"/>
    </row>
    <row r="489" spans="1:34" x14ac:dyDescent="0.25">
      <c r="A489" s="62" t="s">
        <v>790</v>
      </c>
      <c r="B489" s="41" t="s">
        <v>14</v>
      </c>
      <c r="C489" s="42" t="s">
        <v>132</v>
      </c>
      <c r="D489" s="42" t="s">
        <v>543</v>
      </c>
      <c r="E489" s="42">
        <v>0</v>
      </c>
      <c r="F489" s="42">
        <v>0</v>
      </c>
      <c r="G489" s="43">
        <v>200000</v>
      </c>
      <c r="H489" s="43">
        <v>0</v>
      </c>
      <c r="J489" s="25"/>
      <c r="K489" s="25"/>
      <c r="L489" s="43">
        <v>200000</v>
      </c>
      <c r="M489" s="43">
        <v>0</v>
      </c>
      <c r="N489" s="25"/>
      <c r="O489" s="2" t="b">
        <v>1</v>
      </c>
      <c r="P489" s="12">
        <f t="shared" si="17"/>
        <v>30738.100000000097</v>
      </c>
      <c r="Q489" s="47">
        <f t="shared" si="18"/>
        <v>832418.67000000062</v>
      </c>
      <c r="R489" s="20">
        <v>42300</v>
      </c>
      <c r="S489" s="25" t="s">
        <v>279</v>
      </c>
      <c r="T489" s="25">
        <v>3</v>
      </c>
      <c r="U489" s="25" t="s">
        <v>580</v>
      </c>
      <c r="V489" s="25"/>
      <c r="W489" s="23">
        <v>3888.2062926730637</v>
      </c>
      <c r="X489" s="23" t="s">
        <v>719</v>
      </c>
      <c r="AE489"/>
      <c r="AH489"/>
    </row>
    <row r="490" spans="1:34" x14ac:dyDescent="0.25">
      <c r="A490" s="62" t="s">
        <v>790</v>
      </c>
      <c r="B490" s="41" t="s">
        <v>14</v>
      </c>
      <c r="C490" s="42" t="s">
        <v>18</v>
      </c>
      <c r="D490" s="42" t="s">
        <v>544</v>
      </c>
      <c r="E490" s="42">
        <v>0</v>
      </c>
      <c r="F490" s="42">
        <v>0</v>
      </c>
      <c r="G490" s="43">
        <v>0</v>
      </c>
      <c r="H490" s="43">
        <v>350</v>
      </c>
      <c r="J490" s="25"/>
      <c r="K490" s="25"/>
      <c r="L490" s="43">
        <v>0</v>
      </c>
      <c r="M490" s="43">
        <v>350</v>
      </c>
      <c r="N490" s="25"/>
      <c r="O490" s="2" t="b">
        <v>1</v>
      </c>
      <c r="P490" s="12">
        <f t="shared" si="17"/>
        <v>30738.100000000097</v>
      </c>
      <c r="Q490" s="47">
        <f t="shared" si="18"/>
        <v>832068.67000000062</v>
      </c>
      <c r="R490" s="20">
        <v>42300</v>
      </c>
      <c r="S490" s="25" t="s">
        <v>149</v>
      </c>
      <c r="T490" s="25">
        <v>3</v>
      </c>
      <c r="U490" s="25" t="s">
        <v>232</v>
      </c>
      <c r="V490" s="25"/>
      <c r="W490" s="23" t="s">
        <v>719</v>
      </c>
      <c r="X490" s="23">
        <v>6.8043610121778615</v>
      </c>
      <c r="AE490"/>
      <c r="AH490"/>
    </row>
    <row r="491" spans="1:34" x14ac:dyDescent="0.25">
      <c r="A491" s="62" t="s">
        <v>790</v>
      </c>
      <c r="B491" s="41" t="s">
        <v>14</v>
      </c>
      <c r="C491" s="42" t="s">
        <v>20</v>
      </c>
      <c r="D491" s="42" t="s">
        <v>545</v>
      </c>
      <c r="E491" s="42">
        <v>0</v>
      </c>
      <c r="F491" s="42">
        <v>0</v>
      </c>
      <c r="G491" s="43">
        <v>0</v>
      </c>
      <c r="H491" s="43">
        <v>1800</v>
      </c>
      <c r="J491" s="25"/>
      <c r="K491" s="25"/>
      <c r="L491" s="43">
        <v>0</v>
      </c>
      <c r="M491" s="43">
        <v>1800</v>
      </c>
      <c r="N491" s="25"/>
      <c r="O491" s="2" t="b">
        <v>1</v>
      </c>
      <c r="P491" s="12">
        <f t="shared" si="17"/>
        <v>30738.100000000097</v>
      </c>
      <c r="Q491" s="47">
        <f t="shared" si="18"/>
        <v>830268.67000000062</v>
      </c>
      <c r="R491" s="20">
        <v>42300</v>
      </c>
      <c r="S491" s="25" t="s">
        <v>371</v>
      </c>
      <c r="T491" s="25">
        <v>1</v>
      </c>
      <c r="U491" s="25" t="s">
        <v>372</v>
      </c>
      <c r="V491" s="25"/>
      <c r="W491" s="23" t="s">
        <v>719</v>
      </c>
      <c r="X491" s="23">
        <v>34.993856634057572</v>
      </c>
      <c r="AE491"/>
      <c r="AH491"/>
    </row>
    <row r="492" spans="1:34" x14ac:dyDescent="0.25">
      <c r="A492" s="62" t="s">
        <v>790</v>
      </c>
      <c r="B492" s="41" t="s">
        <v>14</v>
      </c>
      <c r="C492" s="42" t="s">
        <v>16</v>
      </c>
      <c r="D492" s="42" t="s">
        <v>23</v>
      </c>
      <c r="E492" s="42">
        <v>0</v>
      </c>
      <c r="F492" s="42">
        <v>0</v>
      </c>
      <c r="G492" s="43">
        <v>0</v>
      </c>
      <c r="H492" s="43">
        <v>400</v>
      </c>
      <c r="J492" s="25"/>
      <c r="K492" s="25"/>
      <c r="L492" s="43">
        <v>0</v>
      </c>
      <c r="M492" s="43">
        <v>400</v>
      </c>
      <c r="N492" s="25"/>
      <c r="O492" s="2" t="b">
        <v>1</v>
      </c>
      <c r="P492" s="12">
        <f t="shared" si="17"/>
        <v>30738.100000000097</v>
      </c>
      <c r="Q492" s="47">
        <f t="shared" si="18"/>
        <v>829868.67000000062</v>
      </c>
      <c r="R492" s="20">
        <v>42300</v>
      </c>
      <c r="S492" s="25" t="s">
        <v>155</v>
      </c>
      <c r="T492" s="25">
        <v>1</v>
      </c>
      <c r="U492" s="25" t="s">
        <v>229</v>
      </c>
      <c r="V492" s="25"/>
      <c r="W492" s="23" t="s">
        <v>719</v>
      </c>
      <c r="X492" s="23">
        <v>7.7764125853461277</v>
      </c>
      <c r="AE492"/>
      <c r="AH492"/>
    </row>
    <row r="493" spans="1:34" x14ac:dyDescent="0.25">
      <c r="A493" s="62" t="s">
        <v>790</v>
      </c>
      <c r="B493" s="41" t="s">
        <v>14</v>
      </c>
      <c r="C493" s="42" t="s">
        <v>16</v>
      </c>
      <c r="D493" s="42" t="s">
        <v>49</v>
      </c>
      <c r="E493" s="42">
        <v>0</v>
      </c>
      <c r="F493" s="42">
        <v>0</v>
      </c>
      <c r="G493" s="43">
        <v>0</v>
      </c>
      <c r="H493" s="43">
        <v>28075</v>
      </c>
      <c r="J493" s="25"/>
      <c r="K493" s="25"/>
      <c r="L493" s="43">
        <v>0</v>
      </c>
      <c r="M493" s="43">
        <v>28075</v>
      </c>
      <c r="N493" s="25"/>
      <c r="O493" s="2" t="b">
        <v>1</v>
      </c>
      <c r="P493" s="12">
        <f t="shared" si="17"/>
        <v>30738.100000000097</v>
      </c>
      <c r="Q493" s="47">
        <f t="shared" si="18"/>
        <v>801793.67000000062</v>
      </c>
      <c r="R493" s="20">
        <v>42300</v>
      </c>
      <c r="S493" s="25" t="s">
        <v>153</v>
      </c>
      <c r="T493" s="25">
        <v>3</v>
      </c>
      <c r="U493" s="25" t="s">
        <v>652</v>
      </c>
      <c r="V493" s="25"/>
      <c r="W493" s="23" t="s">
        <v>719</v>
      </c>
      <c r="X493" s="23">
        <v>545.80695833398136</v>
      </c>
      <c r="AE493"/>
      <c r="AH493"/>
    </row>
    <row r="494" spans="1:34" x14ac:dyDescent="0.25">
      <c r="A494" s="62" t="s">
        <v>790</v>
      </c>
      <c r="B494" s="41" t="s">
        <v>14</v>
      </c>
      <c r="C494" s="42" t="s">
        <v>11</v>
      </c>
      <c r="D494" s="42" t="s">
        <v>26</v>
      </c>
      <c r="E494" s="42">
        <v>0</v>
      </c>
      <c r="F494" s="42">
        <v>0</v>
      </c>
      <c r="G494" s="43">
        <v>0</v>
      </c>
      <c r="H494" s="43">
        <v>9000</v>
      </c>
      <c r="J494" s="25"/>
      <c r="K494" s="25"/>
      <c r="L494" s="43">
        <v>0</v>
      </c>
      <c r="M494" s="43">
        <v>9000</v>
      </c>
      <c r="N494" s="25"/>
      <c r="O494" s="2" t="b">
        <v>1</v>
      </c>
      <c r="P494" s="12">
        <f t="shared" si="17"/>
        <v>30738.100000000097</v>
      </c>
      <c r="Q494" s="47">
        <f t="shared" si="18"/>
        <v>792793.67000000062</v>
      </c>
      <c r="R494" s="20">
        <v>42300</v>
      </c>
      <c r="S494" s="25" t="s">
        <v>152</v>
      </c>
      <c r="T494" s="25">
        <v>3</v>
      </c>
      <c r="U494" s="25" t="s">
        <v>175</v>
      </c>
      <c r="V494" s="25"/>
      <c r="W494" s="23" t="s">
        <v>719</v>
      </c>
      <c r="X494" s="23">
        <v>174.96928317028787</v>
      </c>
      <c r="AE494"/>
      <c r="AH494"/>
    </row>
    <row r="495" spans="1:34" x14ac:dyDescent="0.25">
      <c r="A495" s="62" t="s">
        <v>790</v>
      </c>
      <c r="B495" s="41" t="s">
        <v>8</v>
      </c>
      <c r="C495" s="42" t="s">
        <v>29</v>
      </c>
      <c r="D495" s="42" t="s">
        <v>546</v>
      </c>
      <c r="E495" s="42">
        <v>0</v>
      </c>
      <c r="F495" s="42">
        <v>0</v>
      </c>
      <c r="G495" s="43">
        <v>0</v>
      </c>
      <c r="H495" s="43">
        <v>13.53</v>
      </c>
      <c r="J495" s="25"/>
      <c r="K495" s="43">
        <v>13.53</v>
      </c>
      <c r="L495" s="25"/>
      <c r="M495" s="25"/>
      <c r="N495" s="25"/>
      <c r="O495" s="2" t="b">
        <v>1</v>
      </c>
      <c r="P495" s="12">
        <f t="shared" si="17"/>
        <v>30724.570000000098</v>
      </c>
      <c r="Q495" s="47">
        <f t="shared" si="18"/>
        <v>792793.67000000062</v>
      </c>
      <c r="R495" s="20">
        <v>42308</v>
      </c>
      <c r="S495" s="25" t="s">
        <v>159</v>
      </c>
      <c r="T495" s="25">
        <v>7</v>
      </c>
      <c r="U495" s="25" t="s">
        <v>368</v>
      </c>
      <c r="V495" s="25"/>
      <c r="W495" s="23" t="s">
        <v>719</v>
      </c>
      <c r="X495" s="23">
        <v>13.53</v>
      </c>
      <c r="AE495"/>
      <c r="AH495"/>
    </row>
    <row r="496" spans="1:34" x14ac:dyDescent="0.25">
      <c r="A496" s="62" t="s">
        <v>790</v>
      </c>
      <c r="B496" s="41" t="s">
        <v>13</v>
      </c>
      <c r="C496" s="42" t="s">
        <v>29</v>
      </c>
      <c r="D496" s="42" t="s">
        <v>546</v>
      </c>
      <c r="E496" s="42">
        <v>0</v>
      </c>
      <c r="F496" s="42">
        <v>0</v>
      </c>
      <c r="G496" s="43">
        <v>0</v>
      </c>
      <c r="H496" s="43">
        <v>605.79999999999995</v>
      </c>
      <c r="J496" s="25"/>
      <c r="K496" s="25"/>
      <c r="L496" s="25"/>
      <c r="M496" s="43">
        <v>605.79999999999995</v>
      </c>
      <c r="N496" s="25"/>
      <c r="O496" s="2" t="b">
        <v>1</v>
      </c>
      <c r="P496" s="12">
        <f t="shared" si="17"/>
        <v>30724.570000000098</v>
      </c>
      <c r="Q496" s="47">
        <f t="shared" si="18"/>
        <v>792187.87000000058</v>
      </c>
      <c r="R496" s="20">
        <v>42308</v>
      </c>
      <c r="S496" s="25" t="s">
        <v>159</v>
      </c>
      <c r="T496" s="25">
        <v>8</v>
      </c>
      <c r="U496" s="25" t="s">
        <v>368</v>
      </c>
      <c r="V496" s="25"/>
      <c r="W496" s="23" t="s">
        <v>719</v>
      </c>
      <c r="X496" s="23">
        <v>11.77737686050671</v>
      </c>
      <c r="AE496"/>
      <c r="AH496"/>
    </row>
    <row r="497" spans="1:34" x14ac:dyDescent="0.25">
      <c r="A497" s="62" t="s">
        <v>790</v>
      </c>
      <c r="B497" s="41" t="s">
        <v>14</v>
      </c>
      <c r="C497" s="42" t="s">
        <v>11</v>
      </c>
      <c r="D497" s="42" t="s">
        <v>26</v>
      </c>
      <c r="E497" s="42">
        <v>0</v>
      </c>
      <c r="F497" s="42">
        <v>0</v>
      </c>
      <c r="G497" s="43">
        <v>0</v>
      </c>
      <c r="H497" s="43">
        <v>8750</v>
      </c>
      <c r="J497" s="25"/>
      <c r="K497" s="25"/>
      <c r="L497" s="25"/>
      <c r="M497" s="43">
        <v>8750</v>
      </c>
      <c r="N497" s="25"/>
      <c r="O497" s="2" t="b">
        <v>1</v>
      </c>
      <c r="P497" s="12">
        <f t="shared" si="17"/>
        <v>30724.570000000098</v>
      </c>
      <c r="Q497" s="47">
        <f t="shared" si="18"/>
        <v>783437.87000000058</v>
      </c>
      <c r="R497" s="20">
        <v>42308</v>
      </c>
      <c r="S497" s="25" t="s">
        <v>152</v>
      </c>
      <c r="T497" s="25">
        <v>4</v>
      </c>
      <c r="U497" s="25" t="s">
        <v>175</v>
      </c>
      <c r="V497" s="25"/>
      <c r="W497" s="23" t="s">
        <v>719</v>
      </c>
      <c r="X497" s="23">
        <v>170.10902530444653</v>
      </c>
      <c r="AE497"/>
      <c r="AH497"/>
    </row>
    <row r="498" spans="1:34" x14ac:dyDescent="0.25">
      <c r="A498" s="62" t="s">
        <v>790</v>
      </c>
      <c r="B498" s="41" t="s">
        <v>14</v>
      </c>
      <c r="C498" s="42" t="s">
        <v>11</v>
      </c>
      <c r="D498" s="42" t="s">
        <v>316</v>
      </c>
      <c r="E498" s="42">
        <v>0</v>
      </c>
      <c r="F498" s="42">
        <v>0</v>
      </c>
      <c r="G498" s="43">
        <v>0</v>
      </c>
      <c r="H498" s="43">
        <v>7500</v>
      </c>
      <c r="J498" s="25"/>
      <c r="K498" s="25"/>
      <c r="L498" s="25"/>
      <c r="M498" s="43">
        <v>7500</v>
      </c>
      <c r="N498" s="25"/>
      <c r="O498" s="2" t="b">
        <v>1</v>
      </c>
      <c r="P498" s="12">
        <f t="shared" si="17"/>
        <v>30724.570000000098</v>
      </c>
      <c r="Q498" s="47">
        <f t="shared" si="18"/>
        <v>775937.87000000058</v>
      </c>
      <c r="R498" s="20">
        <v>42308</v>
      </c>
      <c r="S498" s="25" t="s">
        <v>151</v>
      </c>
      <c r="T498" s="25">
        <v>2</v>
      </c>
      <c r="U498" s="25" t="s">
        <v>653</v>
      </c>
      <c r="V498" s="25"/>
      <c r="W498" s="23" t="s">
        <v>719</v>
      </c>
      <c r="X498" s="23">
        <v>145.80773597523989</v>
      </c>
      <c r="AE498"/>
      <c r="AH498"/>
    </row>
    <row r="499" spans="1:34" x14ac:dyDescent="0.25">
      <c r="A499" s="62" t="s">
        <v>790</v>
      </c>
      <c r="B499" s="41" t="s">
        <v>14</v>
      </c>
      <c r="C499" s="42" t="s">
        <v>18</v>
      </c>
      <c r="D499" s="42" t="s">
        <v>547</v>
      </c>
      <c r="E499" s="42">
        <v>0</v>
      </c>
      <c r="F499" s="42">
        <v>0</v>
      </c>
      <c r="G499" s="43">
        <v>0</v>
      </c>
      <c r="H499" s="43">
        <v>3000</v>
      </c>
      <c r="J499" s="25"/>
      <c r="K499" s="25"/>
      <c r="L499" s="25"/>
      <c r="M499" s="43">
        <v>3000</v>
      </c>
      <c r="N499" s="25"/>
      <c r="O499" s="2" t="b">
        <v>1</v>
      </c>
      <c r="P499" s="12">
        <f t="shared" si="17"/>
        <v>30724.570000000098</v>
      </c>
      <c r="Q499" s="47">
        <f t="shared" si="18"/>
        <v>772937.87000000058</v>
      </c>
      <c r="R499" s="20">
        <v>42308</v>
      </c>
      <c r="S499" s="25" t="s">
        <v>220</v>
      </c>
      <c r="T499" s="25">
        <v>1</v>
      </c>
      <c r="U499" s="25" t="s">
        <v>579</v>
      </c>
      <c r="V499" s="25"/>
      <c r="W499" s="23" t="s">
        <v>719</v>
      </c>
      <c r="X499" s="23">
        <v>58.32309439009596</v>
      </c>
      <c r="AE499"/>
      <c r="AH499"/>
    </row>
    <row r="500" spans="1:34" x14ac:dyDescent="0.25">
      <c r="A500" s="62" t="s">
        <v>790</v>
      </c>
      <c r="B500" s="41" t="s">
        <v>14</v>
      </c>
      <c r="C500" s="42" t="s">
        <v>18</v>
      </c>
      <c r="D500" s="42" t="s">
        <v>548</v>
      </c>
      <c r="E500" s="42">
        <v>0</v>
      </c>
      <c r="F500" s="42">
        <v>0</v>
      </c>
      <c r="G500" s="43">
        <v>0</v>
      </c>
      <c r="H500" s="43">
        <v>475</v>
      </c>
      <c r="J500" s="25"/>
      <c r="K500" s="25"/>
      <c r="L500" s="25"/>
      <c r="M500" s="43">
        <v>475</v>
      </c>
      <c r="N500" s="25"/>
      <c r="O500" s="2" t="b">
        <v>1</v>
      </c>
      <c r="P500" s="12">
        <f t="shared" si="17"/>
        <v>30724.570000000098</v>
      </c>
      <c r="Q500" s="47">
        <f t="shared" si="18"/>
        <v>772462.87000000058</v>
      </c>
      <c r="R500" s="20">
        <v>42308</v>
      </c>
      <c r="S500" s="25" t="s">
        <v>161</v>
      </c>
      <c r="T500" s="25">
        <v>3</v>
      </c>
      <c r="U500" s="25" t="s">
        <v>363</v>
      </c>
      <c r="V500" s="25"/>
      <c r="W500" s="23" t="s">
        <v>719</v>
      </c>
      <c r="X500" s="23">
        <v>9.2344899450985274</v>
      </c>
      <c r="AE500"/>
      <c r="AH500"/>
    </row>
    <row r="501" spans="1:34" x14ac:dyDescent="0.25">
      <c r="A501" s="62" t="s">
        <v>790</v>
      </c>
      <c r="B501" s="41" t="s">
        <v>14</v>
      </c>
      <c r="C501" s="42" t="s">
        <v>16</v>
      </c>
      <c r="D501" s="42" t="s">
        <v>49</v>
      </c>
      <c r="E501" s="42">
        <v>0</v>
      </c>
      <c r="F501" s="42">
        <v>0</v>
      </c>
      <c r="G501" s="43">
        <v>0</v>
      </c>
      <c r="H501" s="43">
        <v>20450</v>
      </c>
      <c r="J501" s="25"/>
      <c r="K501" s="25"/>
      <c r="L501" s="25"/>
      <c r="M501" s="43">
        <v>20450</v>
      </c>
      <c r="N501" s="25"/>
      <c r="O501" s="2" t="b">
        <v>1</v>
      </c>
      <c r="P501" s="12">
        <f t="shared" si="17"/>
        <v>30724.570000000098</v>
      </c>
      <c r="Q501" s="47">
        <f t="shared" si="18"/>
        <v>752012.87000000058</v>
      </c>
      <c r="R501" s="20">
        <v>42308</v>
      </c>
      <c r="S501" s="25" t="s">
        <v>153</v>
      </c>
      <c r="T501" s="25">
        <v>4</v>
      </c>
      <c r="U501" s="25" t="s">
        <v>233</v>
      </c>
      <c r="V501" s="25"/>
      <c r="W501" s="23" t="s">
        <v>719</v>
      </c>
      <c r="X501" s="23">
        <v>397.56909342582077</v>
      </c>
      <c r="AE501"/>
      <c r="AH501"/>
    </row>
    <row r="502" spans="1:34" x14ac:dyDescent="0.25">
      <c r="A502" s="62" t="s">
        <v>790</v>
      </c>
      <c r="B502" s="41" t="s">
        <v>14</v>
      </c>
      <c r="C502" s="42" t="s">
        <v>20</v>
      </c>
      <c r="D502" s="42" t="s">
        <v>549</v>
      </c>
      <c r="E502" s="42">
        <v>0</v>
      </c>
      <c r="F502" s="42">
        <v>0</v>
      </c>
      <c r="G502" s="43">
        <v>0</v>
      </c>
      <c r="H502" s="43">
        <v>1790</v>
      </c>
      <c r="J502" s="25"/>
      <c r="K502" s="25"/>
      <c r="L502" s="25"/>
      <c r="M502" s="43">
        <v>1790</v>
      </c>
      <c r="N502" s="25"/>
      <c r="O502" s="2" t="b">
        <v>1</v>
      </c>
      <c r="P502" s="12">
        <f t="shared" si="17"/>
        <v>30724.570000000098</v>
      </c>
      <c r="Q502" s="47">
        <f t="shared" si="18"/>
        <v>750222.87000000058</v>
      </c>
      <c r="R502" s="20">
        <v>42308</v>
      </c>
      <c r="S502" s="25" t="s">
        <v>154</v>
      </c>
      <c r="T502" s="25">
        <v>2</v>
      </c>
      <c r="U502" s="25" t="s">
        <v>178</v>
      </c>
      <c r="V502" s="25"/>
      <c r="W502" s="23" t="s">
        <v>719</v>
      </c>
      <c r="X502" s="23">
        <v>34.799446319423922</v>
      </c>
      <c r="AE502"/>
      <c r="AH502"/>
    </row>
    <row r="503" spans="1:34" x14ac:dyDescent="0.25">
      <c r="A503" s="62" t="s">
        <v>790</v>
      </c>
      <c r="B503" s="41" t="s">
        <v>14</v>
      </c>
      <c r="C503" s="42" t="s">
        <v>16</v>
      </c>
      <c r="D503" s="42" t="s">
        <v>23</v>
      </c>
      <c r="E503" s="42">
        <v>0</v>
      </c>
      <c r="F503" s="42">
        <v>0</v>
      </c>
      <c r="G503" s="43">
        <v>0</v>
      </c>
      <c r="H503" s="43">
        <v>675</v>
      </c>
      <c r="J503" s="25"/>
      <c r="K503" s="25"/>
      <c r="L503" s="25"/>
      <c r="M503" s="43">
        <v>675</v>
      </c>
      <c r="N503" s="25"/>
      <c r="O503" s="2" t="b">
        <v>1</v>
      </c>
      <c r="P503" s="12">
        <f t="shared" si="17"/>
        <v>30724.570000000098</v>
      </c>
      <c r="Q503" s="47">
        <f t="shared" si="18"/>
        <v>749547.87000000058</v>
      </c>
      <c r="R503" s="20">
        <v>42308</v>
      </c>
      <c r="S503" s="25" t="s">
        <v>155</v>
      </c>
      <c r="T503" s="25">
        <v>3</v>
      </c>
      <c r="U503" s="25" t="s">
        <v>288</v>
      </c>
      <c r="V503" s="25"/>
      <c r="W503" s="23" t="s">
        <v>719</v>
      </c>
      <c r="X503" s="23">
        <v>13.12269623777159</v>
      </c>
      <c r="AE503"/>
      <c r="AH503"/>
    </row>
    <row r="504" spans="1:34" ht="14.25" thickBot="1" x14ac:dyDescent="0.3">
      <c r="A504" s="62" t="s">
        <v>792</v>
      </c>
      <c r="B504" s="41" t="s">
        <v>14</v>
      </c>
      <c r="C504" s="42" t="s">
        <v>29</v>
      </c>
      <c r="D504" s="42" t="s">
        <v>550</v>
      </c>
      <c r="E504" s="42">
        <v>0</v>
      </c>
      <c r="F504" s="42">
        <v>0</v>
      </c>
      <c r="G504" s="43">
        <v>0</v>
      </c>
      <c r="H504" s="43">
        <v>9000</v>
      </c>
      <c r="J504" s="25"/>
      <c r="K504" s="25"/>
      <c r="L504" s="25"/>
      <c r="M504" s="43">
        <v>9000</v>
      </c>
      <c r="N504" s="25"/>
      <c r="O504" s="2" t="b">
        <v>1</v>
      </c>
      <c r="P504" s="12">
        <f t="shared" si="17"/>
        <v>30724.570000000098</v>
      </c>
      <c r="Q504" s="47">
        <f t="shared" si="18"/>
        <v>740547.87000000058</v>
      </c>
      <c r="R504" s="20">
        <v>42308</v>
      </c>
      <c r="S504" s="25" t="s">
        <v>166</v>
      </c>
      <c r="T504" s="25">
        <v>4</v>
      </c>
      <c r="U504" s="25" t="s">
        <v>353</v>
      </c>
      <c r="V504" s="25"/>
      <c r="W504" s="23" t="s">
        <v>719</v>
      </c>
      <c r="X504" s="23">
        <v>174.96928317028787</v>
      </c>
      <c r="AE504"/>
      <c r="AH504"/>
    </row>
    <row r="505" spans="1:34" ht="14.25" thickTop="1" x14ac:dyDescent="0.25">
      <c r="A505" s="62" t="s">
        <v>792</v>
      </c>
      <c r="B505" s="41" t="s">
        <v>8</v>
      </c>
      <c r="C505" s="42" t="s">
        <v>734</v>
      </c>
      <c r="D505" s="42" t="s">
        <v>552</v>
      </c>
      <c r="E505" s="42">
        <v>0</v>
      </c>
      <c r="F505" s="42">
        <v>0</v>
      </c>
      <c r="G505" s="43">
        <v>0</v>
      </c>
      <c r="H505" s="43">
        <v>5000</v>
      </c>
      <c r="J505" s="27"/>
      <c r="K505" s="43">
        <v>5000</v>
      </c>
      <c r="L505" s="25"/>
      <c r="M505" s="27"/>
      <c r="N505" s="25"/>
      <c r="O505" s="2" t="b">
        <v>1</v>
      </c>
      <c r="P505" s="12">
        <f t="shared" si="17"/>
        <v>25724.570000000098</v>
      </c>
      <c r="Q505" s="47">
        <f t="shared" si="18"/>
        <v>740547.87000000058</v>
      </c>
      <c r="R505" s="20">
        <v>42321</v>
      </c>
      <c r="S505" s="25" t="s">
        <v>168</v>
      </c>
      <c r="T505" s="25">
        <v>1</v>
      </c>
      <c r="U505" s="25" t="s">
        <v>184</v>
      </c>
      <c r="V505" s="25"/>
      <c r="W505" s="23" t="s">
        <v>719</v>
      </c>
      <c r="X505" s="23">
        <v>5000</v>
      </c>
      <c r="AC505" s="15" t="s">
        <v>168</v>
      </c>
      <c r="AE505"/>
      <c r="AH505"/>
    </row>
    <row r="506" spans="1:34" x14ac:dyDescent="0.25">
      <c r="A506" s="62" t="s">
        <v>792</v>
      </c>
      <c r="B506" s="41" t="s">
        <v>8</v>
      </c>
      <c r="C506" s="42" t="s">
        <v>9</v>
      </c>
      <c r="D506" s="42" t="s">
        <v>470</v>
      </c>
      <c r="E506" s="42">
        <v>0</v>
      </c>
      <c r="F506" s="42">
        <v>0</v>
      </c>
      <c r="G506" s="43">
        <v>0</v>
      </c>
      <c r="H506" s="43">
        <v>5000</v>
      </c>
      <c r="J506" s="25"/>
      <c r="K506" s="43">
        <v>5000</v>
      </c>
      <c r="L506" s="25"/>
      <c r="M506" s="27"/>
      <c r="N506" s="25"/>
      <c r="O506" s="2" t="b">
        <v>1</v>
      </c>
      <c r="P506" s="12">
        <f t="shared" si="17"/>
        <v>20724.570000000098</v>
      </c>
      <c r="Q506" s="47">
        <f t="shared" si="18"/>
        <v>740547.87000000058</v>
      </c>
      <c r="R506" s="20">
        <v>42321</v>
      </c>
      <c r="S506" s="25" t="s">
        <v>275</v>
      </c>
      <c r="T506" s="25">
        <v>1</v>
      </c>
      <c r="U506" s="25" t="s">
        <v>203</v>
      </c>
      <c r="V506" s="25"/>
      <c r="W506" s="23" t="s">
        <v>719</v>
      </c>
      <c r="X506" s="23">
        <v>5000</v>
      </c>
      <c r="AC506" s="16" t="s">
        <v>171</v>
      </c>
      <c r="AE506"/>
      <c r="AH506"/>
    </row>
    <row r="507" spans="1:34" x14ac:dyDescent="0.25">
      <c r="A507" s="62" t="s">
        <v>792</v>
      </c>
      <c r="B507" s="41" t="s">
        <v>13</v>
      </c>
      <c r="C507" s="42" t="s">
        <v>132</v>
      </c>
      <c r="D507" s="42" t="s">
        <v>553</v>
      </c>
      <c r="E507" s="42">
        <v>0</v>
      </c>
      <c r="F507" s="42">
        <v>0</v>
      </c>
      <c r="G507" s="43">
        <v>272500</v>
      </c>
      <c r="H507" s="43">
        <v>0</v>
      </c>
      <c r="J507" s="27"/>
      <c r="K507" s="27"/>
      <c r="L507" s="43">
        <v>272500</v>
      </c>
      <c r="M507" s="43">
        <v>0</v>
      </c>
      <c r="N507" s="25"/>
      <c r="O507" s="2" t="b">
        <v>1</v>
      </c>
      <c r="P507" s="12">
        <f t="shared" si="17"/>
        <v>20724.570000000098</v>
      </c>
      <c r="Q507" s="47">
        <f t="shared" si="18"/>
        <v>1013047.8700000006</v>
      </c>
      <c r="R507" s="20">
        <v>42321</v>
      </c>
      <c r="S507" s="25" t="s">
        <v>276</v>
      </c>
      <c r="T507" s="25">
        <v>1</v>
      </c>
      <c r="U507" s="25" t="s">
        <v>203</v>
      </c>
      <c r="V507" s="25"/>
      <c r="W507" s="23">
        <v>4873.8347510677722</v>
      </c>
      <c r="X507" s="23" t="s">
        <v>719</v>
      </c>
      <c r="AC507" s="16" t="s">
        <v>218</v>
      </c>
      <c r="AE507"/>
      <c r="AH507"/>
    </row>
    <row r="508" spans="1:34" x14ac:dyDescent="0.25">
      <c r="A508" s="62" t="s">
        <v>792</v>
      </c>
      <c r="B508" s="41" t="s">
        <v>13</v>
      </c>
      <c r="C508" s="42" t="s">
        <v>734</v>
      </c>
      <c r="D508" s="42" t="s">
        <v>554</v>
      </c>
      <c r="E508" s="42">
        <v>0</v>
      </c>
      <c r="F508" s="42">
        <v>0</v>
      </c>
      <c r="G508" s="43">
        <v>0</v>
      </c>
      <c r="H508" s="43">
        <v>409431</v>
      </c>
      <c r="J508" s="27"/>
      <c r="K508" s="27"/>
      <c r="L508" s="43">
        <v>0</v>
      </c>
      <c r="M508" s="43">
        <v>409431</v>
      </c>
      <c r="N508" s="25"/>
      <c r="O508" s="2" t="b">
        <v>1</v>
      </c>
      <c r="P508" s="12">
        <f t="shared" si="17"/>
        <v>20724.570000000098</v>
      </c>
      <c r="Q508" s="47">
        <f t="shared" si="18"/>
        <v>603616.87000000058</v>
      </c>
      <c r="R508" s="20">
        <v>42321</v>
      </c>
      <c r="S508" s="25" t="s">
        <v>171</v>
      </c>
      <c r="T508" s="25">
        <v>1</v>
      </c>
      <c r="U508" s="25" t="s">
        <v>572</v>
      </c>
      <c r="V508" s="25"/>
      <c r="W508" s="23" t="s">
        <v>719</v>
      </c>
      <c r="X508" s="23">
        <v>7322.9322420712988</v>
      </c>
      <c r="AC508" s="16" t="s">
        <v>153</v>
      </c>
      <c r="AE508"/>
      <c r="AH508"/>
    </row>
    <row r="509" spans="1:34" x14ac:dyDescent="0.25">
      <c r="A509" s="62" t="s">
        <v>792</v>
      </c>
      <c r="B509" s="41" t="s">
        <v>13</v>
      </c>
      <c r="C509" s="42" t="s">
        <v>9</v>
      </c>
      <c r="D509" s="42" t="s">
        <v>397</v>
      </c>
      <c r="E509" s="42">
        <v>0</v>
      </c>
      <c r="F509" s="42">
        <v>0</v>
      </c>
      <c r="G509" s="43">
        <v>0</v>
      </c>
      <c r="H509" s="43">
        <v>200000</v>
      </c>
      <c r="J509" s="25"/>
      <c r="K509" s="25"/>
      <c r="L509" s="43">
        <v>0</v>
      </c>
      <c r="M509" s="43">
        <v>200000</v>
      </c>
      <c r="N509" s="25"/>
      <c r="O509" s="2" t="b">
        <v>1</v>
      </c>
      <c r="P509" s="12">
        <f t="shared" si="17"/>
        <v>20724.570000000098</v>
      </c>
      <c r="Q509" s="47">
        <f t="shared" si="18"/>
        <v>403616.87000000058</v>
      </c>
      <c r="R509" s="20">
        <v>42321</v>
      </c>
      <c r="S509" s="25" t="s">
        <v>347</v>
      </c>
      <c r="T509" s="25">
        <v>1</v>
      </c>
      <c r="U509" s="25" t="s">
        <v>203</v>
      </c>
      <c r="V509" s="25"/>
      <c r="W509" s="23" t="s">
        <v>719</v>
      </c>
      <c r="X509" s="23">
        <v>3577.1264228020345</v>
      </c>
      <c r="AC509" s="16" t="s">
        <v>155</v>
      </c>
      <c r="AE509"/>
      <c r="AH509"/>
    </row>
    <row r="510" spans="1:34" x14ac:dyDescent="0.25">
      <c r="A510" s="62" t="s">
        <v>792</v>
      </c>
      <c r="B510" s="41" t="s">
        <v>13</v>
      </c>
      <c r="C510" s="42" t="s">
        <v>739</v>
      </c>
      <c r="D510" s="42" t="s">
        <v>519</v>
      </c>
      <c r="E510" s="42">
        <v>0</v>
      </c>
      <c r="F510" s="42">
        <v>0</v>
      </c>
      <c r="G510" s="43">
        <v>0</v>
      </c>
      <c r="H510" s="43">
        <v>42629.47</v>
      </c>
      <c r="J510" s="25"/>
      <c r="K510" s="25"/>
      <c r="L510" s="43">
        <v>0</v>
      </c>
      <c r="M510" s="43">
        <v>42629.47</v>
      </c>
      <c r="N510" s="25"/>
      <c r="O510" s="2" t="b">
        <v>1</v>
      </c>
      <c r="P510" s="12">
        <f t="shared" si="17"/>
        <v>20724.570000000098</v>
      </c>
      <c r="Q510" s="47">
        <f t="shared" si="18"/>
        <v>360987.40000000061</v>
      </c>
      <c r="R510" s="20">
        <v>42321</v>
      </c>
      <c r="S510" s="25" t="s">
        <v>173</v>
      </c>
      <c r="T510" s="25">
        <v>1</v>
      </c>
      <c r="U510" s="25" t="s">
        <v>205</v>
      </c>
      <c r="V510" s="25"/>
      <c r="W510" s="23" t="s">
        <v>719</v>
      </c>
      <c r="X510" s="23">
        <v>762.45501763523328</v>
      </c>
      <c r="AC510" s="16" t="s">
        <v>164</v>
      </c>
      <c r="AE510"/>
      <c r="AH510"/>
    </row>
    <row r="511" spans="1:34" x14ac:dyDescent="0.25">
      <c r="A511" s="62" t="s">
        <v>792</v>
      </c>
      <c r="B511" s="41" t="s">
        <v>13</v>
      </c>
      <c r="C511" s="42" t="s">
        <v>29</v>
      </c>
      <c r="D511" s="42" t="s">
        <v>520</v>
      </c>
      <c r="E511" s="42">
        <v>0</v>
      </c>
      <c r="F511" s="42">
        <v>0</v>
      </c>
      <c r="G511" s="43">
        <v>0</v>
      </c>
      <c r="H511" s="43">
        <v>693.2</v>
      </c>
      <c r="J511" s="25"/>
      <c r="K511" s="25"/>
      <c r="L511" s="43">
        <v>0</v>
      </c>
      <c r="M511" s="43">
        <v>693.2</v>
      </c>
      <c r="N511" s="25"/>
      <c r="O511" s="2" t="b">
        <v>1</v>
      </c>
      <c r="P511" s="12">
        <f t="shared" si="17"/>
        <v>20724.570000000098</v>
      </c>
      <c r="Q511" s="47">
        <f t="shared" si="18"/>
        <v>360294.20000000059</v>
      </c>
      <c r="R511" s="20">
        <v>42321</v>
      </c>
      <c r="S511" s="25" t="s">
        <v>159</v>
      </c>
      <c r="T511" s="25">
        <v>1</v>
      </c>
      <c r="U511" s="25" t="s">
        <v>203</v>
      </c>
      <c r="V511" s="25"/>
      <c r="W511" s="23" t="s">
        <v>719</v>
      </c>
      <c r="X511" s="23">
        <v>12.398320181431853</v>
      </c>
      <c r="AC511" s="16" t="s">
        <v>156</v>
      </c>
      <c r="AE511"/>
      <c r="AH511"/>
    </row>
    <row r="512" spans="1:34" x14ac:dyDescent="0.25">
      <c r="A512" s="62" t="s">
        <v>792</v>
      </c>
      <c r="B512" s="41" t="s">
        <v>13</v>
      </c>
      <c r="C512" s="42" t="s">
        <v>731</v>
      </c>
      <c r="D512" s="42" t="s">
        <v>68</v>
      </c>
      <c r="E512" s="42">
        <v>0</v>
      </c>
      <c r="F512" s="42">
        <v>0</v>
      </c>
      <c r="G512" s="43">
        <v>0</v>
      </c>
      <c r="H512" s="43">
        <v>21600</v>
      </c>
      <c r="J512" s="25"/>
      <c r="K512" s="25"/>
      <c r="L512" s="43">
        <v>0</v>
      </c>
      <c r="M512" s="43">
        <v>21600</v>
      </c>
      <c r="N512" s="25"/>
      <c r="O512" s="2" t="b">
        <v>1</v>
      </c>
      <c r="P512" s="12">
        <f t="shared" si="17"/>
        <v>20724.570000000098</v>
      </c>
      <c r="Q512" s="47">
        <f t="shared" si="18"/>
        <v>338694.20000000059</v>
      </c>
      <c r="R512" s="20">
        <v>42321</v>
      </c>
      <c r="S512" s="25" t="s">
        <v>174</v>
      </c>
      <c r="T512" s="25">
        <v>1</v>
      </c>
      <c r="U512" s="25" t="s">
        <v>206</v>
      </c>
      <c r="V512" s="25"/>
      <c r="W512" s="23" t="s">
        <v>719</v>
      </c>
      <c r="X512" s="23">
        <v>386.32965366261971</v>
      </c>
      <c r="AC512" s="16" t="s">
        <v>219</v>
      </c>
      <c r="AE512"/>
      <c r="AH512"/>
    </row>
    <row r="513" spans="1:34" x14ac:dyDescent="0.25">
      <c r="A513" s="62" t="s">
        <v>792</v>
      </c>
      <c r="B513" s="41" t="s">
        <v>13</v>
      </c>
      <c r="C513" s="42" t="s">
        <v>732</v>
      </c>
      <c r="D513" s="42" t="s">
        <v>70</v>
      </c>
      <c r="E513" s="42">
        <v>0</v>
      </c>
      <c r="F513" s="42">
        <v>0</v>
      </c>
      <c r="G513" s="43">
        <v>0</v>
      </c>
      <c r="H513" s="43">
        <v>21600</v>
      </c>
      <c r="J513" s="25"/>
      <c r="K513" s="25"/>
      <c r="L513" s="43">
        <v>0</v>
      </c>
      <c r="M513" s="43">
        <v>21600</v>
      </c>
      <c r="N513" s="25"/>
      <c r="O513" s="2" t="b">
        <v>1</v>
      </c>
      <c r="P513" s="12">
        <f t="shared" si="17"/>
        <v>20724.570000000098</v>
      </c>
      <c r="Q513" s="47">
        <f t="shared" si="18"/>
        <v>317094.20000000059</v>
      </c>
      <c r="R513" s="20">
        <v>42321</v>
      </c>
      <c r="S513" s="25" t="s">
        <v>174</v>
      </c>
      <c r="T513" s="25">
        <v>1</v>
      </c>
      <c r="U513" s="25" t="s">
        <v>206</v>
      </c>
      <c r="V513" s="25"/>
      <c r="W513" s="23" t="s">
        <v>719</v>
      </c>
      <c r="X513" s="23">
        <v>386.32965366261971</v>
      </c>
      <c r="AC513" s="16" t="s">
        <v>356</v>
      </c>
      <c r="AE513"/>
      <c r="AH513"/>
    </row>
    <row r="514" spans="1:34" x14ac:dyDescent="0.25">
      <c r="A514" s="62" t="s">
        <v>792</v>
      </c>
      <c r="B514" s="41" t="s">
        <v>13</v>
      </c>
      <c r="C514" s="32" t="s">
        <v>736</v>
      </c>
      <c r="D514" s="42" t="s">
        <v>58</v>
      </c>
      <c r="E514" s="42">
        <v>0</v>
      </c>
      <c r="F514" s="42">
        <v>0</v>
      </c>
      <c r="G514" s="43">
        <v>0</v>
      </c>
      <c r="H514" s="43">
        <v>693.2</v>
      </c>
      <c r="J514" s="25"/>
      <c r="K514" s="25"/>
      <c r="L514" s="43">
        <v>0</v>
      </c>
      <c r="M514" s="43">
        <v>693.2</v>
      </c>
      <c r="N514" s="25"/>
      <c r="O514" s="2" t="b">
        <v>1</v>
      </c>
      <c r="P514" s="12">
        <f t="shared" si="17"/>
        <v>20724.570000000098</v>
      </c>
      <c r="Q514" s="47">
        <f t="shared" si="18"/>
        <v>316401.00000000058</v>
      </c>
      <c r="R514" s="20">
        <v>42321</v>
      </c>
      <c r="S514" s="25" t="s">
        <v>159</v>
      </c>
      <c r="T514" s="25">
        <v>2</v>
      </c>
      <c r="U514" s="25" t="s">
        <v>203</v>
      </c>
      <c r="V514" s="25"/>
      <c r="W514" s="23" t="s">
        <v>719</v>
      </c>
      <c r="X514" s="23">
        <v>12.398320181431853</v>
      </c>
      <c r="AC514" s="16" t="s">
        <v>161</v>
      </c>
      <c r="AE514"/>
      <c r="AH514"/>
    </row>
    <row r="515" spans="1:34" x14ac:dyDescent="0.25">
      <c r="A515" s="62" t="s">
        <v>792</v>
      </c>
      <c r="B515" s="41" t="s">
        <v>14</v>
      </c>
      <c r="C515" s="42" t="s">
        <v>18</v>
      </c>
      <c r="D515" s="42" t="s">
        <v>555</v>
      </c>
      <c r="E515" s="42">
        <v>0</v>
      </c>
      <c r="F515" s="42">
        <v>0</v>
      </c>
      <c r="G515" s="43">
        <v>0</v>
      </c>
      <c r="H515" s="43">
        <v>600</v>
      </c>
      <c r="J515" s="25"/>
      <c r="K515" s="25"/>
      <c r="L515" s="43">
        <v>0</v>
      </c>
      <c r="M515" s="43">
        <v>600</v>
      </c>
      <c r="N515" s="25"/>
      <c r="O515" s="2" t="b">
        <v>1</v>
      </c>
      <c r="P515" s="12">
        <f t="shared" si="17"/>
        <v>20724.570000000098</v>
      </c>
      <c r="Q515" s="47">
        <f t="shared" si="18"/>
        <v>315801.00000000058</v>
      </c>
      <c r="R515" s="20">
        <v>42321</v>
      </c>
      <c r="S515" s="25" t="s">
        <v>149</v>
      </c>
      <c r="T515" s="25">
        <v>1</v>
      </c>
      <c r="U515" s="25" t="s">
        <v>659</v>
      </c>
      <c r="V515" s="25"/>
      <c r="W515" s="23" t="s">
        <v>719</v>
      </c>
      <c r="X515" s="23">
        <v>10.731379268406103</v>
      </c>
      <c r="AC515" s="16" t="s">
        <v>167</v>
      </c>
      <c r="AE515"/>
      <c r="AH515"/>
    </row>
    <row r="516" spans="1:34" x14ac:dyDescent="0.25">
      <c r="A516" s="62" t="s">
        <v>792</v>
      </c>
      <c r="B516" s="41" t="s">
        <v>14</v>
      </c>
      <c r="C516" s="42" t="s">
        <v>16</v>
      </c>
      <c r="D516" s="42" t="s">
        <v>49</v>
      </c>
      <c r="E516" s="42">
        <v>0</v>
      </c>
      <c r="F516" s="42">
        <v>0</v>
      </c>
      <c r="G516" s="43">
        <v>0</v>
      </c>
      <c r="H516" s="43">
        <v>10725</v>
      </c>
      <c r="J516" s="25"/>
      <c r="K516" s="25"/>
      <c r="L516" s="43">
        <v>0</v>
      </c>
      <c r="M516" s="43">
        <v>10725</v>
      </c>
      <c r="N516" s="25"/>
      <c r="O516" s="2" t="b">
        <v>1</v>
      </c>
      <c r="P516" s="12">
        <f t="shared" si="17"/>
        <v>20724.570000000098</v>
      </c>
      <c r="Q516" s="47">
        <f t="shared" si="18"/>
        <v>305076.00000000058</v>
      </c>
      <c r="R516" s="20">
        <v>42321</v>
      </c>
      <c r="S516" s="25" t="s">
        <v>153</v>
      </c>
      <c r="T516" s="25">
        <v>1</v>
      </c>
      <c r="U516" s="25" t="s">
        <v>660</v>
      </c>
      <c r="V516" s="25"/>
      <c r="W516" s="23" t="s">
        <v>719</v>
      </c>
      <c r="X516" s="23">
        <v>191.8234044227591</v>
      </c>
      <c r="AC516" s="16" t="s">
        <v>220</v>
      </c>
      <c r="AE516"/>
      <c r="AH516"/>
    </row>
    <row r="517" spans="1:34" x14ac:dyDescent="0.25">
      <c r="A517" s="62" t="s">
        <v>792</v>
      </c>
      <c r="B517" s="41" t="s">
        <v>14</v>
      </c>
      <c r="C517" s="42" t="s">
        <v>29</v>
      </c>
      <c r="D517" s="42" t="s">
        <v>556</v>
      </c>
      <c r="E517" s="42">
        <v>0</v>
      </c>
      <c r="F517" s="42">
        <v>0</v>
      </c>
      <c r="G517" s="43">
        <v>0</v>
      </c>
      <c r="H517" s="43">
        <v>1000</v>
      </c>
      <c r="J517" s="25"/>
      <c r="K517" s="25"/>
      <c r="L517" s="43">
        <v>0</v>
      </c>
      <c r="M517" s="43">
        <v>1000</v>
      </c>
      <c r="N517" s="25"/>
      <c r="O517" s="2" t="b">
        <v>1</v>
      </c>
      <c r="P517" s="12">
        <f t="shared" si="17"/>
        <v>20724.570000000098</v>
      </c>
      <c r="Q517" s="47">
        <f t="shared" si="18"/>
        <v>304076.00000000058</v>
      </c>
      <c r="R517" s="20">
        <v>42321</v>
      </c>
      <c r="S517" s="25" t="s">
        <v>356</v>
      </c>
      <c r="T517" s="25">
        <v>1</v>
      </c>
      <c r="U517" s="25" t="s">
        <v>631</v>
      </c>
      <c r="V517" s="25"/>
      <c r="W517" s="23" t="s">
        <v>719</v>
      </c>
      <c r="X517" s="23">
        <v>17.885632114010171</v>
      </c>
      <c r="AC517" s="16" t="s">
        <v>162</v>
      </c>
      <c r="AE517"/>
      <c r="AH517"/>
    </row>
    <row r="518" spans="1:34" x14ac:dyDescent="0.25">
      <c r="A518" s="62" t="s">
        <v>792</v>
      </c>
      <c r="B518" s="41" t="s">
        <v>14</v>
      </c>
      <c r="C518" s="42" t="s">
        <v>29</v>
      </c>
      <c r="D518" s="42" t="s">
        <v>557</v>
      </c>
      <c r="E518" s="42">
        <v>0</v>
      </c>
      <c r="F518" s="42">
        <v>0</v>
      </c>
      <c r="G518" s="43">
        <v>0</v>
      </c>
      <c r="H518" s="43">
        <v>3000</v>
      </c>
      <c r="J518" s="25"/>
      <c r="K518" s="25"/>
      <c r="L518" s="43">
        <v>0</v>
      </c>
      <c r="M518" s="43">
        <v>3000</v>
      </c>
      <c r="N518" s="25"/>
      <c r="O518" s="2" t="b">
        <v>1</v>
      </c>
      <c r="P518" s="12">
        <f t="shared" si="17"/>
        <v>20724.570000000098</v>
      </c>
      <c r="Q518" s="47">
        <f t="shared" si="18"/>
        <v>301076.00000000058</v>
      </c>
      <c r="R518" s="20">
        <v>42321</v>
      </c>
      <c r="S518" s="25" t="s">
        <v>166</v>
      </c>
      <c r="T518" s="25">
        <v>1</v>
      </c>
      <c r="U518" s="25" t="s">
        <v>610</v>
      </c>
      <c r="V518" s="25"/>
      <c r="W518" s="23" t="s">
        <v>719</v>
      </c>
      <c r="X518" s="23">
        <v>53.656896342030521</v>
      </c>
      <c r="AC518" s="16" t="s">
        <v>149</v>
      </c>
      <c r="AE518"/>
      <c r="AH518"/>
    </row>
    <row r="519" spans="1:34" x14ac:dyDescent="0.25">
      <c r="A519" s="62" t="s">
        <v>792</v>
      </c>
      <c r="B519" s="41" t="s">
        <v>14</v>
      </c>
      <c r="C519" s="42" t="s">
        <v>20</v>
      </c>
      <c r="D519" s="42" t="s">
        <v>558</v>
      </c>
      <c r="E519" s="42">
        <v>0</v>
      </c>
      <c r="F519" s="42">
        <v>0</v>
      </c>
      <c r="G519" s="43">
        <v>0</v>
      </c>
      <c r="H519" s="43">
        <v>5000</v>
      </c>
      <c r="J519" s="25"/>
      <c r="K519" s="25"/>
      <c r="L519" s="43">
        <v>0</v>
      </c>
      <c r="M519" s="43">
        <v>5000</v>
      </c>
      <c r="N519" s="25"/>
      <c r="O519" s="2" t="b">
        <v>1</v>
      </c>
      <c r="P519" s="12">
        <f t="shared" si="17"/>
        <v>20724.570000000098</v>
      </c>
      <c r="Q519" s="47">
        <f t="shared" si="18"/>
        <v>296076.00000000058</v>
      </c>
      <c r="R519" s="20">
        <v>42321</v>
      </c>
      <c r="S519" s="25" t="s">
        <v>282</v>
      </c>
      <c r="T519" s="25">
        <v>1</v>
      </c>
      <c r="U519" s="25" t="s">
        <v>215</v>
      </c>
      <c r="V519" s="25"/>
      <c r="W519" s="23" t="s">
        <v>719</v>
      </c>
      <c r="X519" s="23">
        <v>89.428160570050863</v>
      </c>
      <c r="AC519" s="16" t="s">
        <v>221</v>
      </c>
      <c r="AE519"/>
      <c r="AH519"/>
    </row>
    <row r="520" spans="1:34" x14ac:dyDescent="0.25">
      <c r="A520" s="62" t="s">
        <v>792</v>
      </c>
      <c r="B520" s="41" t="s">
        <v>14</v>
      </c>
      <c r="C520" s="42" t="s">
        <v>29</v>
      </c>
      <c r="D520" s="42" t="s">
        <v>550</v>
      </c>
      <c r="E520" s="42">
        <v>0</v>
      </c>
      <c r="F520" s="42">
        <v>0</v>
      </c>
      <c r="G520" s="43">
        <v>0</v>
      </c>
      <c r="H520" s="43">
        <v>9000</v>
      </c>
      <c r="J520" s="25"/>
      <c r="K520" s="25"/>
      <c r="L520" s="43">
        <v>0</v>
      </c>
      <c r="M520" s="43">
        <v>9000</v>
      </c>
      <c r="N520" s="25"/>
      <c r="O520" s="2" t="b">
        <v>1</v>
      </c>
      <c r="P520" s="12">
        <f t="shared" si="17"/>
        <v>20724.570000000098</v>
      </c>
      <c r="Q520" s="47">
        <f t="shared" si="18"/>
        <v>287076.00000000058</v>
      </c>
      <c r="R520" s="20">
        <v>42321</v>
      </c>
      <c r="S520" s="25" t="s">
        <v>166</v>
      </c>
      <c r="T520" s="25">
        <v>1</v>
      </c>
      <c r="U520" s="25" t="s">
        <v>353</v>
      </c>
      <c r="V520" s="25"/>
      <c r="W520" s="23" t="s">
        <v>719</v>
      </c>
      <c r="X520" s="23">
        <v>160.97068902609155</v>
      </c>
      <c r="AC520" s="16" t="s">
        <v>159</v>
      </c>
      <c r="AE520"/>
      <c r="AH520"/>
    </row>
    <row r="521" spans="1:34" x14ac:dyDescent="0.25">
      <c r="A521" s="62" t="s">
        <v>792</v>
      </c>
      <c r="B521" s="41" t="s">
        <v>14</v>
      </c>
      <c r="C521" s="42" t="s">
        <v>29</v>
      </c>
      <c r="D521" s="42" t="s">
        <v>559</v>
      </c>
      <c r="E521" s="42">
        <v>0</v>
      </c>
      <c r="F521" s="42">
        <v>0</v>
      </c>
      <c r="G521" s="43">
        <v>0</v>
      </c>
      <c r="H521" s="43">
        <v>2000</v>
      </c>
      <c r="J521" s="25"/>
      <c r="K521" s="25"/>
      <c r="L521" s="43">
        <v>0</v>
      </c>
      <c r="M521" s="43">
        <v>2000</v>
      </c>
      <c r="N521" s="25"/>
      <c r="O521" s="2" t="b">
        <v>1</v>
      </c>
      <c r="P521" s="12">
        <f t="shared" si="17"/>
        <v>20724.570000000098</v>
      </c>
      <c r="Q521" s="47">
        <f t="shared" si="18"/>
        <v>285076.00000000058</v>
      </c>
      <c r="R521" s="20">
        <v>42321</v>
      </c>
      <c r="S521" s="25" t="s">
        <v>166</v>
      </c>
      <c r="T521" s="25">
        <v>2</v>
      </c>
      <c r="U521" s="25" t="s">
        <v>661</v>
      </c>
      <c r="V521" s="25"/>
      <c r="W521" s="23" t="s">
        <v>719</v>
      </c>
      <c r="X521" s="23">
        <v>35.771264228020343</v>
      </c>
      <c r="AC521" s="16" t="s">
        <v>163</v>
      </c>
      <c r="AE521"/>
      <c r="AH521"/>
    </row>
    <row r="522" spans="1:34" x14ac:dyDescent="0.25">
      <c r="A522" s="62" t="s">
        <v>792</v>
      </c>
      <c r="B522" s="41" t="s">
        <v>14</v>
      </c>
      <c r="C522" s="42" t="s">
        <v>16</v>
      </c>
      <c r="D522" s="42" t="s">
        <v>23</v>
      </c>
      <c r="E522" s="42">
        <v>0</v>
      </c>
      <c r="F522" s="42">
        <v>0</v>
      </c>
      <c r="G522" s="43">
        <v>0</v>
      </c>
      <c r="H522" s="43">
        <v>425</v>
      </c>
      <c r="J522" s="25"/>
      <c r="K522" s="25"/>
      <c r="L522" s="43">
        <v>0</v>
      </c>
      <c r="M522" s="43">
        <v>425</v>
      </c>
      <c r="N522" s="25"/>
      <c r="O522" s="2" t="b">
        <v>1</v>
      </c>
      <c r="P522" s="12">
        <f t="shared" ref="P522:P585" si="19">P521+J522-K522</f>
        <v>20724.570000000098</v>
      </c>
      <c r="Q522" s="47">
        <f t="shared" si="18"/>
        <v>284651.00000000058</v>
      </c>
      <c r="R522" s="20">
        <v>42321</v>
      </c>
      <c r="S522" s="25" t="s">
        <v>155</v>
      </c>
      <c r="T522" s="25">
        <v>1</v>
      </c>
      <c r="U522" s="25" t="s">
        <v>288</v>
      </c>
      <c r="V522" s="25"/>
      <c r="W522" s="23" t="s">
        <v>719</v>
      </c>
      <c r="X522" s="23">
        <v>7.6013936484543239</v>
      </c>
      <c r="AC522" s="16" t="s">
        <v>166</v>
      </c>
      <c r="AE522"/>
      <c r="AH522"/>
    </row>
    <row r="523" spans="1:34" x14ac:dyDescent="0.25">
      <c r="A523" s="62" t="s">
        <v>792</v>
      </c>
      <c r="B523" s="41" t="s">
        <v>14</v>
      </c>
      <c r="C523" s="42" t="s">
        <v>18</v>
      </c>
      <c r="D523" s="42" t="s">
        <v>560</v>
      </c>
      <c r="E523" s="42">
        <v>0</v>
      </c>
      <c r="F523" s="42">
        <v>0</v>
      </c>
      <c r="G523" s="43">
        <v>0</v>
      </c>
      <c r="H523" s="43">
        <v>2330</v>
      </c>
      <c r="J523" s="25"/>
      <c r="K523" s="25"/>
      <c r="L523" s="43">
        <v>0</v>
      </c>
      <c r="M523" s="43">
        <v>2330</v>
      </c>
      <c r="N523" s="25"/>
      <c r="O523" s="2" t="b">
        <v>1</v>
      </c>
      <c r="P523" s="12">
        <f t="shared" si="19"/>
        <v>20724.570000000098</v>
      </c>
      <c r="Q523" s="47">
        <f t="shared" ref="Q523:Q586" si="20">Q522+L523-M523</f>
        <v>282321.00000000058</v>
      </c>
      <c r="R523" s="20">
        <v>42321</v>
      </c>
      <c r="S523" s="25" t="s">
        <v>161</v>
      </c>
      <c r="T523" s="25">
        <v>1</v>
      </c>
      <c r="U523" s="25" t="s">
        <v>375</v>
      </c>
      <c r="V523" s="25"/>
      <c r="W523" s="23" t="s">
        <v>719</v>
      </c>
      <c r="X523" s="23">
        <v>41.673522825643701</v>
      </c>
      <c r="AC523" s="16" t="s">
        <v>222</v>
      </c>
      <c r="AE523"/>
      <c r="AH523"/>
    </row>
    <row r="524" spans="1:34" x14ac:dyDescent="0.25">
      <c r="A524" s="62" t="s">
        <v>792</v>
      </c>
      <c r="B524" s="41" t="s">
        <v>14</v>
      </c>
      <c r="C524" s="42" t="s">
        <v>11</v>
      </c>
      <c r="D524" s="42" t="s">
        <v>26</v>
      </c>
      <c r="E524" s="42">
        <v>0</v>
      </c>
      <c r="F524" s="42">
        <v>0</v>
      </c>
      <c r="G524" s="43">
        <v>0</v>
      </c>
      <c r="H524" s="43">
        <v>14000</v>
      </c>
      <c r="J524" s="25"/>
      <c r="K524" s="25"/>
      <c r="L524" s="43">
        <v>0</v>
      </c>
      <c r="M524" s="43">
        <v>14000</v>
      </c>
      <c r="N524" s="25"/>
      <c r="O524" s="2" t="b">
        <v>1</v>
      </c>
      <c r="P524" s="12">
        <f t="shared" si="19"/>
        <v>20724.570000000098</v>
      </c>
      <c r="Q524" s="47">
        <f t="shared" si="20"/>
        <v>268321.00000000058</v>
      </c>
      <c r="R524" s="20">
        <v>42321</v>
      </c>
      <c r="S524" s="25" t="s">
        <v>152</v>
      </c>
      <c r="T524" s="25">
        <v>1</v>
      </c>
      <c r="U524" s="25" t="s">
        <v>175</v>
      </c>
      <c r="V524" s="25"/>
      <c r="W524" s="23" t="s">
        <v>719</v>
      </c>
      <c r="X524" s="23">
        <v>250.39884959614241</v>
      </c>
      <c r="AC524" s="16" t="s">
        <v>152</v>
      </c>
      <c r="AE524"/>
      <c r="AH524"/>
    </row>
    <row r="525" spans="1:34" x14ac:dyDescent="0.25">
      <c r="A525" s="62" t="s">
        <v>792</v>
      </c>
      <c r="B525" s="41" t="s">
        <v>14</v>
      </c>
      <c r="C525" s="42" t="s">
        <v>20</v>
      </c>
      <c r="D525" s="42" t="s">
        <v>561</v>
      </c>
      <c r="E525" s="42">
        <v>0</v>
      </c>
      <c r="F525" s="42">
        <v>0</v>
      </c>
      <c r="G525" s="43">
        <v>0</v>
      </c>
      <c r="H525" s="43">
        <v>400</v>
      </c>
      <c r="J525" s="25"/>
      <c r="K525" s="25"/>
      <c r="L525" s="43">
        <v>0</v>
      </c>
      <c r="M525" s="43">
        <v>400</v>
      </c>
      <c r="N525" s="25"/>
      <c r="O525" s="2" t="b">
        <v>1</v>
      </c>
      <c r="P525" s="12">
        <f t="shared" si="19"/>
        <v>20724.570000000098</v>
      </c>
      <c r="Q525" s="47">
        <f t="shared" si="20"/>
        <v>267921.00000000058</v>
      </c>
      <c r="R525" s="20">
        <v>42321</v>
      </c>
      <c r="S525" s="25" t="s">
        <v>164</v>
      </c>
      <c r="T525" s="25">
        <v>1</v>
      </c>
      <c r="U525" s="25" t="s">
        <v>178</v>
      </c>
      <c r="V525" s="25"/>
      <c r="W525" s="23" t="s">
        <v>719</v>
      </c>
      <c r="X525" s="23">
        <v>7.154252845604069</v>
      </c>
      <c r="AC525" s="16" t="s">
        <v>151</v>
      </c>
      <c r="AE525"/>
      <c r="AH525"/>
    </row>
    <row r="526" spans="1:34" x14ac:dyDescent="0.25">
      <c r="A526" s="62" t="s">
        <v>792</v>
      </c>
      <c r="B526" s="41" t="s">
        <v>14</v>
      </c>
      <c r="C526" s="42" t="s">
        <v>18</v>
      </c>
      <c r="D526" s="42" t="s">
        <v>138</v>
      </c>
      <c r="E526" s="42">
        <v>0</v>
      </c>
      <c r="F526" s="42">
        <v>0</v>
      </c>
      <c r="G526" s="43">
        <v>0</v>
      </c>
      <c r="H526" s="43">
        <v>2750</v>
      </c>
      <c r="J526" s="25"/>
      <c r="K526" s="25"/>
      <c r="L526" s="43">
        <v>0</v>
      </c>
      <c r="M526" s="43">
        <v>2750</v>
      </c>
      <c r="N526" s="25"/>
      <c r="O526" s="2" t="b">
        <v>1</v>
      </c>
      <c r="P526" s="12">
        <f t="shared" si="19"/>
        <v>20724.570000000098</v>
      </c>
      <c r="Q526" s="47">
        <f t="shared" si="20"/>
        <v>265171.00000000058</v>
      </c>
      <c r="R526" s="20">
        <v>42321</v>
      </c>
      <c r="S526" s="25" t="s">
        <v>167</v>
      </c>
      <c r="T526" s="25">
        <v>1</v>
      </c>
      <c r="U526" s="25" t="s">
        <v>662</v>
      </c>
      <c r="V526" s="25"/>
      <c r="W526" s="23" t="s">
        <v>719</v>
      </c>
      <c r="X526" s="23">
        <v>49.185488313527976</v>
      </c>
      <c r="AC526" s="16" t="s">
        <v>173</v>
      </c>
      <c r="AE526"/>
      <c r="AH526"/>
    </row>
    <row r="527" spans="1:34" x14ac:dyDescent="0.25">
      <c r="A527" s="62" t="s">
        <v>792</v>
      </c>
      <c r="B527" s="41" t="s">
        <v>14</v>
      </c>
      <c r="C527" s="42" t="s">
        <v>29</v>
      </c>
      <c r="D527" s="42" t="s">
        <v>562</v>
      </c>
      <c r="E527" s="42">
        <v>0</v>
      </c>
      <c r="F527" s="42">
        <v>0</v>
      </c>
      <c r="G527" s="43">
        <v>0</v>
      </c>
      <c r="H527" s="43">
        <v>3000</v>
      </c>
      <c r="J527" s="25"/>
      <c r="K527" s="25"/>
      <c r="L527" s="43">
        <v>0</v>
      </c>
      <c r="M527" s="43">
        <v>3000</v>
      </c>
      <c r="N527" s="25"/>
      <c r="O527" s="2" t="b">
        <v>1</v>
      </c>
      <c r="P527" s="12">
        <f t="shared" si="19"/>
        <v>20724.570000000098</v>
      </c>
      <c r="Q527" s="47">
        <f t="shared" si="20"/>
        <v>262171.00000000058</v>
      </c>
      <c r="R527" s="20">
        <v>42321</v>
      </c>
      <c r="S527" s="25" t="s">
        <v>166</v>
      </c>
      <c r="T527" s="25">
        <v>3</v>
      </c>
      <c r="U527" s="25" t="s">
        <v>663</v>
      </c>
      <c r="V527" s="25"/>
      <c r="W527" s="23" t="s">
        <v>719</v>
      </c>
      <c r="X527" s="23">
        <v>53.656896342030521</v>
      </c>
      <c r="AC527" s="16" t="s">
        <v>174</v>
      </c>
      <c r="AE527"/>
      <c r="AH527"/>
    </row>
    <row r="528" spans="1:34" x14ac:dyDescent="0.25">
      <c r="A528" s="62" t="s">
        <v>792</v>
      </c>
      <c r="B528" s="41" t="s">
        <v>14</v>
      </c>
      <c r="C528" s="42" t="s">
        <v>132</v>
      </c>
      <c r="D528" s="42" t="s">
        <v>563</v>
      </c>
      <c r="E528" s="42">
        <v>0</v>
      </c>
      <c r="F528" s="42">
        <v>0</v>
      </c>
      <c r="G528" s="43">
        <v>200000</v>
      </c>
      <c r="H528" s="43">
        <v>0</v>
      </c>
      <c r="J528" s="25"/>
      <c r="K528" s="25"/>
      <c r="L528" s="43">
        <v>200000</v>
      </c>
      <c r="M528" s="43">
        <v>0</v>
      </c>
      <c r="N528" s="25"/>
      <c r="O528" s="2" t="b">
        <v>1</v>
      </c>
      <c r="P528" s="12">
        <f t="shared" si="19"/>
        <v>20724.570000000098</v>
      </c>
      <c r="Q528" s="47">
        <f t="shared" si="20"/>
        <v>462171.00000000058</v>
      </c>
      <c r="R528" s="20">
        <v>42321</v>
      </c>
      <c r="S528" s="25" t="s">
        <v>279</v>
      </c>
      <c r="T528" s="25">
        <v>1</v>
      </c>
      <c r="U528" s="25" t="s">
        <v>646</v>
      </c>
      <c r="V528" s="25"/>
      <c r="W528" s="23">
        <v>3577.1264228020345</v>
      </c>
      <c r="X528" s="23" t="s">
        <v>719</v>
      </c>
      <c r="AC528" s="16" t="s">
        <v>273</v>
      </c>
      <c r="AE528"/>
      <c r="AH528"/>
    </row>
    <row r="529" spans="1:34" x14ac:dyDescent="0.25">
      <c r="A529" s="62" t="s">
        <v>792</v>
      </c>
      <c r="B529" s="31" t="s">
        <v>14</v>
      </c>
      <c r="C529" s="32" t="s">
        <v>11</v>
      </c>
      <c r="D529" s="32" t="s">
        <v>316</v>
      </c>
      <c r="E529" s="32">
        <v>0</v>
      </c>
      <c r="F529" s="32">
        <v>0</v>
      </c>
      <c r="G529" s="27">
        <v>0</v>
      </c>
      <c r="H529" s="27">
        <v>8500</v>
      </c>
      <c r="J529" s="25"/>
      <c r="K529" s="25"/>
      <c r="L529" s="27">
        <v>0</v>
      </c>
      <c r="M529" s="27">
        <v>8500</v>
      </c>
      <c r="N529" s="25"/>
      <c r="O529" s="2" t="b">
        <v>1</v>
      </c>
      <c r="P529" s="12">
        <f t="shared" si="19"/>
        <v>20724.570000000098</v>
      </c>
      <c r="Q529" s="47">
        <f t="shared" si="20"/>
        <v>453671.00000000058</v>
      </c>
      <c r="R529" s="20">
        <v>42327</v>
      </c>
      <c r="S529" s="25" t="s">
        <v>151</v>
      </c>
      <c r="T529" s="25">
        <v>1</v>
      </c>
      <c r="U529" s="25" t="s">
        <v>664</v>
      </c>
      <c r="V529" s="25"/>
      <c r="W529" s="23" t="s">
        <v>719</v>
      </c>
      <c r="X529" s="23">
        <v>152.02787296908647</v>
      </c>
      <c r="AC529" s="16" t="s">
        <v>275</v>
      </c>
      <c r="AE529"/>
      <c r="AH529"/>
    </row>
    <row r="530" spans="1:34" x14ac:dyDescent="0.25">
      <c r="A530" s="62" t="s">
        <v>792</v>
      </c>
      <c r="B530" s="31" t="s">
        <v>14</v>
      </c>
      <c r="C530" s="32" t="s">
        <v>16</v>
      </c>
      <c r="D530" s="32" t="s">
        <v>49</v>
      </c>
      <c r="E530" s="32">
        <v>0</v>
      </c>
      <c r="F530" s="32">
        <v>0</v>
      </c>
      <c r="G530" s="27">
        <v>0</v>
      </c>
      <c r="H530" s="27">
        <v>18675</v>
      </c>
      <c r="J530" s="25"/>
      <c r="K530" s="25"/>
      <c r="L530" s="27">
        <v>0</v>
      </c>
      <c r="M530" s="27">
        <v>18675</v>
      </c>
      <c r="N530" s="25"/>
      <c r="O530" s="2" t="b">
        <v>1</v>
      </c>
      <c r="P530" s="12">
        <f t="shared" si="19"/>
        <v>20724.570000000098</v>
      </c>
      <c r="Q530" s="47">
        <f t="shared" si="20"/>
        <v>434996.00000000058</v>
      </c>
      <c r="R530" s="20">
        <v>42327</v>
      </c>
      <c r="S530" s="25" t="s">
        <v>153</v>
      </c>
      <c r="T530" s="25">
        <v>2</v>
      </c>
      <c r="U530" s="25" t="s">
        <v>629</v>
      </c>
      <c r="V530" s="25"/>
      <c r="W530" s="23" t="s">
        <v>719</v>
      </c>
      <c r="X530" s="23">
        <v>334.01417972913998</v>
      </c>
      <c r="AC530" s="16" t="s">
        <v>276</v>
      </c>
      <c r="AE530"/>
      <c r="AH530"/>
    </row>
    <row r="531" spans="1:34" x14ac:dyDescent="0.25">
      <c r="A531" s="62" t="s">
        <v>792</v>
      </c>
      <c r="B531" s="31" t="s">
        <v>14</v>
      </c>
      <c r="C531" s="32" t="s">
        <v>11</v>
      </c>
      <c r="D531" s="32" t="s">
        <v>26</v>
      </c>
      <c r="E531" s="32">
        <v>0</v>
      </c>
      <c r="F531" s="32">
        <v>0</v>
      </c>
      <c r="G531" s="27">
        <v>0</v>
      </c>
      <c r="H531" s="27">
        <v>9000</v>
      </c>
      <c r="J531" s="25"/>
      <c r="K531" s="25"/>
      <c r="L531" s="27">
        <v>0</v>
      </c>
      <c r="M531" s="27">
        <v>9000</v>
      </c>
      <c r="N531" s="25"/>
      <c r="O531" s="2" t="b">
        <v>1</v>
      </c>
      <c r="P531" s="12">
        <f t="shared" si="19"/>
        <v>20724.570000000098</v>
      </c>
      <c r="Q531" s="47">
        <f t="shared" si="20"/>
        <v>425996.00000000058</v>
      </c>
      <c r="R531" s="20">
        <v>42327</v>
      </c>
      <c r="S531" s="25" t="s">
        <v>152</v>
      </c>
      <c r="T531" s="25">
        <v>2</v>
      </c>
      <c r="U531" s="25" t="s">
        <v>175</v>
      </c>
      <c r="V531" s="25"/>
      <c r="W531" s="23" t="s">
        <v>719</v>
      </c>
      <c r="X531" s="23">
        <v>160.97068902609155</v>
      </c>
      <c r="AC531" s="16" t="s">
        <v>279</v>
      </c>
      <c r="AE531"/>
      <c r="AH531"/>
    </row>
    <row r="532" spans="1:34" x14ac:dyDescent="0.25">
      <c r="A532" s="62" t="s">
        <v>792</v>
      </c>
      <c r="B532" s="31" t="s">
        <v>14</v>
      </c>
      <c r="C532" s="32" t="s">
        <v>733</v>
      </c>
      <c r="D532" s="32" t="s">
        <v>565</v>
      </c>
      <c r="E532" s="32">
        <v>0</v>
      </c>
      <c r="F532" s="32">
        <v>0</v>
      </c>
      <c r="G532" s="27">
        <v>0</v>
      </c>
      <c r="H532" s="27">
        <v>18750</v>
      </c>
      <c r="J532" s="25"/>
      <c r="K532" s="25"/>
      <c r="L532" s="27">
        <v>0</v>
      </c>
      <c r="M532" s="27">
        <v>18750</v>
      </c>
      <c r="N532" s="25"/>
      <c r="O532" s="2" t="b">
        <v>1</v>
      </c>
      <c r="P532" s="12">
        <f t="shared" si="19"/>
        <v>20724.570000000098</v>
      </c>
      <c r="Q532" s="47">
        <f t="shared" si="20"/>
        <v>407246.00000000058</v>
      </c>
      <c r="R532" s="20">
        <v>42327</v>
      </c>
      <c r="S532" s="25" t="s">
        <v>156</v>
      </c>
      <c r="T532" s="25">
        <v>1</v>
      </c>
      <c r="U532" s="25" t="s">
        <v>657</v>
      </c>
      <c r="V532" s="25"/>
      <c r="W532" s="23" t="s">
        <v>719</v>
      </c>
      <c r="X532" s="23">
        <v>335.35560213769077</v>
      </c>
      <c r="AC532" s="16" t="s">
        <v>347</v>
      </c>
      <c r="AE532"/>
      <c r="AH532"/>
    </row>
    <row r="533" spans="1:34" x14ac:dyDescent="0.25">
      <c r="A533" s="62" t="s">
        <v>792</v>
      </c>
      <c r="B533" s="31" t="s">
        <v>14</v>
      </c>
      <c r="C533" s="32" t="s">
        <v>730</v>
      </c>
      <c r="D533" s="32" t="s">
        <v>566</v>
      </c>
      <c r="E533" s="32">
        <v>0</v>
      </c>
      <c r="F533" s="32">
        <v>0</v>
      </c>
      <c r="G533" s="27">
        <v>0</v>
      </c>
      <c r="H533" s="27">
        <v>450</v>
      </c>
      <c r="J533" s="25"/>
      <c r="K533" s="25"/>
      <c r="L533" s="27">
        <v>0</v>
      </c>
      <c r="M533" s="27">
        <v>450</v>
      </c>
      <c r="N533" s="25"/>
      <c r="O533" s="2" t="b">
        <v>1</v>
      </c>
      <c r="P533" s="12">
        <f t="shared" si="19"/>
        <v>20724.570000000098</v>
      </c>
      <c r="Q533" s="47">
        <f t="shared" si="20"/>
        <v>406796.00000000058</v>
      </c>
      <c r="R533" s="20">
        <v>42327</v>
      </c>
      <c r="S533" s="25" t="s">
        <v>152</v>
      </c>
      <c r="T533" s="25">
        <v>3</v>
      </c>
      <c r="U533" s="25" t="s">
        <v>175</v>
      </c>
      <c r="V533" s="25"/>
      <c r="W533" s="23" t="s">
        <v>719</v>
      </c>
      <c r="X533" s="23">
        <v>8.0485344513045778</v>
      </c>
      <c r="AC533" s="17" t="s">
        <v>282</v>
      </c>
      <c r="AE533"/>
      <c r="AH533"/>
    </row>
    <row r="534" spans="1:34" x14ac:dyDescent="0.25">
      <c r="A534" s="62" t="s">
        <v>792</v>
      </c>
      <c r="B534" s="31" t="s">
        <v>14</v>
      </c>
      <c r="C534" s="32" t="s">
        <v>18</v>
      </c>
      <c r="D534" s="32" t="s">
        <v>138</v>
      </c>
      <c r="E534" s="32">
        <v>0</v>
      </c>
      <c r="F534" s="32">
        <v>0</v>
      </c>
      <c r="G534" s="27">
        <v>0</v>
      </c>
      <c r="H534" s="27">
        <v>3600</v>
      </c>
      <c r="J534" s="25"/>
      <c r="K534" s="25"/>
      <c r="L534" s="27">
        <v>0</v>
      </c>
      <c r="M534" s="27">
        <v>3600</v>
      </c>
      <c r="N534" s="25"/>
      <c r="O534" s="2" t="b">
        <v>1</v>
      </c>
      <c r="P534" s="12">
        <f t="shared" si="19"/>
        <v>20724.570000000098</v>
      </c>
      <c r="Q534" s="47">
        <f t="shared" si="20"/>
        <v>403196.00000000058</v>
      </c>
      <c r="R534" s="20">
        <v>42327</v>
      </c>
      <c r="S534" s="25" t="s">
        <v>167</v>
      </c>
      <c r="T534" s="25">
        <v>2</v>
      </c>
      <c r="U534" s="25" t="s">
        <v>665</v>
      </c>
      <c r="V534" s="25"/>
      <c r="W534" s="23" t="s">
        <v>719</v>
      </c>
      <c r="X534" s="23">
        <v>64.388275610436622</v>
      </c>
      <c r="AC534" s="17" t="s">
        <v>286</v>
      </c>
      <c r="AE534"/>
      <c r="AH534"/>
    </row>
    <row r="535" spans="1:34" x14ac:dyDescent="0.25">
      <c r="A535" s="62" t="s">
        <v>792</v>
      </c>
      <c r="B535" s="31" t="s">
        <v>8</v>
      </c>
      <c r="C535" s="32" t="s">
        <v>729</v>
      </c>
      <c r="D535" s="32" t="s">
        <v>529</v>
      </c>
      <c r="E535" s="32">
        <v>0</v>
      </c>
      <c r="F535" s="32">
        <v>0</v>
      </c>
      <c r="G535" s="27">
        <v>22980</v>
      </c>
      <c r="H535" s="27">
        <v>0</v>
      </c>
      <c r="J535" s="27">
        <v>22980</v>
      </c>
      <c r="K535" s="27">
        <v>0</v>
      </c>
      <c r="L535" s="27"/>
      <c r="M535" s="27"/>
      <c r="N535" s="25"/>
      <c r="O535" s="2" t="b">
        <v>1</v>
      </c>
      <c r="P535" s="12">
        <f t="shared" si="19"/>
        <v>43704.570000000094</v>
      </c>
      <c r="Q535" s="47">
        <f t="shared" si="20"/>
        <v>403196.00000000058</v>
      </c>
      <c r="R535" s="20">
        <v>42338</v>
      </c>
      <c r="S535" s="25" t="s">
        <v>279</v>
      </c>
      <c r="T535" s="25">
        <v>1</v>
      </c>
      <c r="U535" s="25" t="s">
        <v>670</v>
      </c>
      <c r="V535" s="25"/>
      <c r="W535" s="23">
        <v>22980</v>
      </c>
      <c r="X535" s="23" t="s">
        <v>719</v>
      </c>
      <c r="AC535" s="17" t="s">
        <v>289</v>
      </c>
      <c r="AE535"/>
      <c r="AH535"/>
    </row>
    <row r="536" spans="1:34" x14ac:dyDescent="0.25">
      <c r="A536" s="62" t="s">
        <v>792</v>
      </c>
      <c r="B536" s="31" t="s">
        <v>8</v>
      </c>
      <c r="C536" s="32" t="s">
        <v>29</v>
      </c>
      <c r="D536" s="32" t="s">
        <v>666</v>
      </c>
      <c r="E536" s="32">
        <v>0</v>
      </c>
      <c r="F536" s="32">
        <v>0</v>
      </c>
      <c r="G536" s="27">
        <v>0</v>
      </c>
      <c r="H536" s="27">
        <v>13.53</v>
      </c>
      <c r="J536" s="27">
        <v>0</v>
      </c>
      <c r="K536" s="27">
        <v>13.53</v>
      </c>
      <c r="L536" s="27"/>
      <c r="M536" s="27"/>
      <c r="N536" s="25"/>
      <c r="O536" s="2" t="b">
        <v>1</v>
      </c>
      <c r="P536" s="12">
        <f t="shared" si="19"/>
        <v>43691.040000000095</v>
      </c>
      <c r="Q536" s="47">
        <f t="shared" si="20"/>
        <v>403196.00000000058</v>
      </c>
      <c r="R536" s="20">
        <v>42338</v>
      </c>
      <c r="S536" s="25" t="s">
        <v>159</v>
      </c>
      <c r="T536" s="25">
        <v>3</v>
      </c>
      <c r="U536" s="25" t="s">
        <v>203</v>
      </c>
      <c r="V536" s="25"/>
      <c r="W536" s="23" t="s">
        <v>719</v>
      </c>
      <c r="X536" s="23">
        <v>13.53</v>
      </c>
      <c r="AC536" s="17" t="s">
        <v>154</v>
      </c>
      <c r="AE536"/>
      <c r="AH536"/>
    </row>
    <row r="537" spans="1:34" x14ac:dyDescent="0.25">
      <c r="A537" s="62" t="s">
        <v>792</v>
      </c>
      <c r="B537" s="31" t="s">
        <v>8</v>
      </c>
      <c r="C537" s="32" t="s">
        <v>29</v>
      </c>
      <c r="D537" s="32" t="s">
        <v>667</v>
      </c>
      <c r="E537" s="32">
        <v>0</v>
      </c>
      <c r="F537" s="32">
        <v>0</v>
      </c>
      <c r="G537" s="27">
        <v>0</v>
      </c>
      <c r="H537" s="27">
        <v>34.5</v>
      </c>
      <c r="J537" s="27">
        <v>0</v>
      </c>
      <c r="K537" s="27">
        <v>34.5</v>
      </c>
      <c r="L537" s="27"/>
      <c r="M537" s="27"/>
      <c r="N537" s="25"/>
      <c r="O537" s="2" t="b">
        <v>1</v>
      </c>
      <c r="P537" s="12">
        <f t="shared" si="19"/>
        <v>43656.540000000095</v>
      </c>
      <c r="Q537" s="47">
        <f t="shared" si="20"/>
        <v>403196.00000000058</v>
      </c>
      <c r="R537" s="20">
        <v>42338</v>
      </c>
      <c r="S537" s="25" t="s">
        <v>159</v>
      </c>
      <c r="T537" s="25">
        <v>4</v>
      </c>
      <c r="U537" s="25" t="s">
        <v>203</v>
      </c>
      <c r="V537" s="25"/>
      <c r="W537" s="23" t="s">
        <v>719</v>
      </c>
      <c r="X537" s="23">
        <v>34.5</v>
      </c>
      <c r="AC537" s="17" t="s">
        <v>346</v>
      </c>
      <c r="AE537"/>
      <c r="AH537"/>
    </row>
    <row r="538" spans="1:34" x14ac:dyDescent="0.25">
      <c r="A538" s="62" t="s">
        <v>792</v>
      </c>
      <c r="B538" s="31" t="s">
        <v>13</v>
      </c>
      <c r="C538" s="32" t="s">
        <v>29</v>
      </c>
      <c r="D538" s="32" t="s">
        <v>666</v>
      </c>
      <c r="E538" s="32">
        <v>0</v>
      </c>
      <c r="F538" s="32">
        <v>0</v>
      </c>
      <c r="G538" s="27">
        <v>0</v>
      </c>
      <c r="H538" s="27">
        <v>605.20000000000005</v>
      </c>
      <c r="J538" s="25"/>
      <c r="K538" s="25"/>
      <c r="L538" s="27"/>
      <c r="M538" s="27">
        <v>605.20000000000005</v>
      </c>
      <c r="N538" s="25"/>
      <c r="O538" s="2" t="b">
        <v>1</v>
      </c>
      <c r="P538" s="12">
        <f t="shared" si="19"/>
        <v>43656.540000000095</v>
      </c>
      <c r="Q538" s="47">
        <f t="shared" si="20"/>
        <v>402590.80000000057</v>
      </c>
      <c r="R538" s="20">
        <v>42338</v>
      </c>
      <c r="S538" s="25" t="s">
        <v>159</v>
      </c>
      <c r="T538" s="25">
        <v>5</v>
      </c>
      <c r="U538" s="25" t="s">
        <v>203</v>
      </c>
      <c r="V538" s="25"/>
      <c r="W538" s="23" t="s">
        <v>719</v>
      </c>
      <c r="X538" s="23">
        <v>10.824384555398957</v>
      </c>
      <c r="AC538" s="2" t="s">
        <v>371</v>
      </c>
      <c r="AE538"/>
      <c r="AH538"/>
    </row>
    <row r="539" spans="1:34" x14ac:dyDescent="0.25">
      <c r="A539" s="62" t="s">
        <v>792</v>
      </c>
      <c r="B539" s="31" t="s">
        <v>14</v>
      </c>
      <c r="C539" s="32" t="s">
        <v>16</v>
      </c>
      <c r="D539" s="32" t="s">
        <v>23</v>
      </c>
      <c r="E539" s="32">
        <v>0</v>
      </c>
      <c r="F539" s="32">
        <v>0</v>
      </c>
      <c r="G539" s="27">
        <v>0</v>
      </c>
      <c r="H539" s="27">
        <v>660</v>
      </c>
      <c r="J539" s="25"/>
      <c r="K539" s="25"/>
      <c r="L539" s="27"/>
      <c r="M539" s="27">
        <v>660</v>
      </c>
      <c r="N539" s="25"/>
      <c r="O539" s="2" t="b">
        <v>1</v>
      </c>
      <c r="P539" s="12">
        <f t="shared" si="19"/>
        <v>43656.540000000095</v>
      </c>
      <c r="Q539" s="47">
        <f t="shared" si="20"/>
        <v>401930.80000000057</v>
      </c>
      <c r="R539" s="20">
        <v>42338</v>
      </c>
      <c r="S539" s="25" t="s">
        <v>155</v>
      </c>
      <c r="T539" s="25">
        <v>2</v>
      </c>
      <c r="U539" s="25" t="s">
        <v>671</v>
      </c>
      <c r="V539" s="25"/>
      <c r="W539" s="23" t="s">
        <v>719</v>
      </c>
      <c r="X539" s="23">
        <v>11.804517195246714</v>
      </c>
      <c r="AC539" s="2" t="s">
        <v>571</v>
      </c>
      <c r="AE539"/>
      <c r="AH539"/>
    </row>
    <row r="540" spans="1:34" x14ac:dyDescent="0.25">
      <c r="A540" s="62" t="s">
        <v>792</v>
      </c>
      <c r="B540" s="31" t="s">
        <v>14</v>
      </c>
      <c r="C540" s="32" t="s">
        <v>18</v>
      </c>
      <c r="D540" s="32" t="s">
        <v>668</v>
      </c>
      <c r="E540" s="32">
        <v>0</v>
      </c>
      <c r="F540" s="32">
        <v>0</v>
      </c>
      <c r="G540" s="27">
        <v>0</v>
      </c>
      <c r="H540" s="27">
        <v>280</v>
      </c>
      <c r="J540" s="25"/>
      <c r="K540" s="25"/>
      <c r="L540" s="27"/>
      <c r="M540" s="27">
        <v>280</v>
      </c>
      <c r="N540" s="25"/>
      <c r="O540" s="2" t="b">
        <v>1</v>
      </c>
      <c r="P540" s="12">
        <f t="shared" si="19"/>
        <v>43656.540000000095</v>
      </c>
      <c r="Q540" s="47">
        <f t="shared" si="20"/>
        <v>401650.80000000057</v>
      </c>
      <c r="R540" s="20">
        <v>42338</v>
      </c>
      <c r="S540" s="25" t="s">
        <v>162</v>
      </c>
      <c r="T540" s="25">
        <v>1</v>
      </c>
      <c r="U540" s="25" t="s">
        <v>672</v>
      </c>
      <c r="V540" s="25"/>
      <c r="W540" s="23" t="s">
        <v>719</v>
      </c>
      <c r="X540" s="23">
        <v>5.0079769919228481</v>
      </c>
      <c r="AC540" s="2" t="s">
        <v>642</v>
      </c>
      <c r="AE540"/>
      <c r="AH540"/>
    </row>
    <row r="541" spans="1:34" x14ac:dyDescent="0.25">
      <c r="A541" s="62" t="s">
        <v>792</v>
      </c>
      <c r="B541" s="31" t="s">
        <v>14</v>
      </c>
      <c r="C541" s="32" t="s">
        <v>20</v>
      </c>
      <c r="D541" s="32" t="s">
        <v>669</v>
      </c>
      <c r="E541" s="32">
        <v>0</v>
      </c>
      <c r="F541" s="32">
        <v>0</v>
      </c>
      <c r="G541" s="27">
        <v>0</v>
      </c>
      <c r="H541" s="27">
        <v>1540</v>
      </c>
      <c r="J541" s="25"/>
      <c r="K541" s="25"/>
      <c r="L541" s="27"/>
      <c r="M541" s="27">
        <v>1540</v>
      </c>
      <c r="N541" s="25"/>
      <c r="O541" s="2" t="b">
        <v>1</v>
      </c>
      <c r="P541" s="12">
        <f t="shared" si="19"/>
        <v>43656.540000000095</v>
      </c>
      <c r="Q541" s="47">
        <f t="shared" si="20"/>
        <v>400110.80000000057</v>
      </c>
      <c r="R541" s="20">
        <v>42338</v>
      </c>
      <c r="S541" s="25" t="s">
        <v>154</v>
      </c>
      <c r="T541" s="25">
        <v>1</v>
      </c>
      <c r="U541" s="25" t="s">
        <v>178</v>
      </c>
      <c r="V541" s="25"/>
      <c r="W541" s="23" t="s">
        <v>719</v>
      </c>
      <c r="X541" s="23">
        <v>27.543873455575667</v>
      </c>
      <c r="AE541"/>
      <c r="AH541"/>
    </row>
    <row r="542" spans="1:34" x14ac:dyDescent="0.25">
      <c r="A542" s="62" t="s">
        <v>792</v>
      </c>
      <c r="B542" s="31" t="s">
        <v>14</v>
      </c>
      <c r="C542" s="32" t="s">
        <v>16</v>
      </c>
      <c r="D542" s="32" t="s">
        <v>391</v>
      </c>
      <c r="E542" s="32">
        <v>0</v>
      </c>
      <c r="F542" s="32">
        <v>0</v>
      </c>
      <c r="G542" s="27">
        <v>0</v>
      </c>
      <c r="H542" s="27">
        <v>33710</v>
      </c>
      <c r="J542" s="25"/>
      <c r="K542" s="25"/>
      <c r="L542" s="27"/>
      <c r="M542" s="27">
        <v>33710</v>
      </c>
      <c r="N542" s="25"/>
      <c r="O542" s="2" t="b">
        <v>1</v>
      </c>
      <c r="P542" s="12">
        <f t="shared" si="19"/>
        <v>43656.540000000095</v>
      </c>
      <c r="Q542" s="47">
        <f t="shared" si="20"/>
        <v>366400.80000000057</v>
      </c>
      <c r="R542" s="20">
        <v>42338</v>
      </c>
      <c r="S542" s="25" t="s">
        <v>153</v>
      </c>
      <c r="T542" s="25">
        <v>3</v>
      </c>
      <c r="U542" s="25" t="s">
        <v>629</v>
      </c>
      <c r="V542" s="25"/>
      <c r="W542" s="23" t="s">
        <v>719</v>
      </c>
      <c r="X542" s="23">
        <v>602.92465856328295</v>
      </c>
      <c r="AE542"/>
      <c r="AH542"/>
    </row>
    <row r="543" spans="1:34" ht="14.25" thickBot="1" x14ac:dyDescent="0.3">
      <c r="A543" s="62" t="s">
        <v>792</v>
      </c>
      <c r="B543" s="25" t="s">
        <v>14</v>
      </c>
      <c r="C543" s="32" t="s">
        <v>730</v>
      </c>
      <c r="D543" s="25" t="s">
        <v>566</v>
      </c>
      <c r="E543" s="25">
        <v>0</v>
      </c>
      <c r="F543" s="25">
        <v>0</v>
      </c>
      <c r="G543" s="25">
        <v>0</v>
      </c>
      <c r="H543" s="25">
        <v>10000</v>
      </c>
      <c r="J543" s="25"/>
      <c r="K543" s="25"/>
      <c r="L543" s="25"/>
      <c r="M543" s="25">
        <v>10000</v>
      </c>
      <c r="N543" s="25"/>
      <c r="O543" s="2" t="b">
        <v>1</v>
      </c>
      <c r="P543" s="12">
        <f t="shared" si="19"/>
        <v>43656.540000000095</v>
      </c>
      <c r="Q543" s="47">
        <f t="shared" si="20"/>
        <v>356400.80000000057</v>
      </c>
      <c r="R543" s="20">
        <v>42338</v>
      </c>
      <c r="S543" s="25" t="s">
        <v>152</v>
      </c>
      <c r="T543" s="25">
        <v>4</v>
      </c>
      <c r="U543" s="25" t="s">
        <v>175</v>
      </c>
      <c r="V543" s="25"/>
      <c r="W543" s="23" t="s">
        <v>719</v>
      </c>
      <c r="X543" s="23">
        <v>178.85632114010173</v>
      </c>
      <c r="AE543"/>
      <c r="AH543"/>
    </row>
    <row r="544" spans="1:34" ht="14.25" thickTop="1" x14ac:dyDescent="0.25">
      <c r="A544" s="62" t="s">
        <v>797</v>
      </c>
      <c r="B544" s="31" t="s">
        <v>8</v>
      </c>
      <c r="C544" s="32" t="s">
        <v>55</v>
      </c>
      <c r="D544" s="32" t="s">
        <v>673</v>
      </c>
      <c r="E544" s="32">
        <v>0</v>
      </c>
      <c r="F544" s="32">
        <v>0</v>
      </c>
      <c r="G544" s="27">
        <v>0</v>
      </c>
      <c r="H544" s="27">
        <v>5000</v>
      </c>
      <c r="J544" s="27">
        <v>0</v>
      </c>
      <c r="K544" s="27">
        <v>5000</v>
      </c>
      <c r="L544" s="25"/>
      <c r="M544" s="27"/>
      <c r="N544" s="25"/>
      <c r="O544" s="2" t="b">
        <v>1</v>
      </c>
      <c r="P544" s="12">
        <f t="shared" si="19"/>
        <v>38656.540000000095</v>
      </c>
      <c r="Q544" s="47">
        <f t="shared" si="20"/>
        <v>356400.80000000057</v>
      </c>
      <c r="R544" s="20">
        <v>42348</v>
      </c>
      <c r="S544" s="25" t="s">
        <v>168</v>
      </c>
      <c r="T544" s="25">
        <v>1</v>
      </c>
      <c r="U544" s="25" t="s">
        <v>211</v>
      </c>
      <c r="V544" s="25"/>
      <c r="W544" s="23" t="s">
        <v>719</v>
      </c>
      <c r="X544" s="23">
        <v>5000</v>
      </c>
      <c r="AC544" s="15" t="s">
        <v>168</v>
      </c>
      <c r="AE544"/>
      <c r="AH544"/>
    </row>
    <row r="545" spans="1:34" x14ac:dyDescent="0.25">
      <c r="A545" s="62" t="s">
        <v>797</v>
      </c>
      <c r="B545" s="31" t="s">
        <v>8</v>
      </c>
      <c r="C545" s="32" t="s">
        <v>9</v>
      </c>
      <c r="D545" s="32" t="s">
        <v>470</v>
      </c>
      <c r="E545" s="32">
        <v>0</v>
      </c>
      <c r="F545" s="32">
        <v>0</v>
      </c>
      <c r="G545" s="27">
        <v>0</v>
      </c>
      <c r="H545" s="27">
        <v>20000</v>
      </c>
      <c r="J545" s="27">
        <v>0</v>
      </c>
      <c r="K545" s="27">
        <v>20000</v>
      </c>
      <c r="L545" s="25"/>
      <c r="M545" s="27"/>
      <c r="N545" s="25"/>
      <c r="O545" s="2" t="b">
        <v>1</v>
      </c>
      <c r="P545" s="12">
        <f t="shared" si="19"/>
        <v>18656.540000000095</v>
      </c>
      <c r="Q545" s="47">
        <f t="shared" si="20"/>
        <v>356400.80000000057</v>
      </c>
      <c r="R545" s="20">
        <v>42348</v>
      </c>
      <c r="S545" s="25" t="s">
        <v>275</v>
      </c>
      <c r="T545" s="25">
        <v>1</v>
      </c>
      <c r="U545" s="25" t="s">
        <v>705</v>
      </c>
      <c r="V545" s="25"/>
      <c r="W545" s="23" t="s">
        <v>719</v>
      </c>
      <c r="X545" s="23">
        <v>20000</v>
      </c>
      <c r="AC545" s="16" t="s">
        <v>171</v>
      </c>
      <c r="AE545"/>
      <c r="AH545"/>
    </row>
    <row r="546" spans="1:34" x14ac:dyDescent="0.25">
      <c r="A546" s="62" t="s">
        <v>797</v>
      </c>
      <c r="B546" s="31" t="s">
        <v>8</v>
      </c>
      <c r="C546" s="32" t="s">
        <v>29</v>
      </c>
      <c r="D546" s="32" t="s">
        <v>674</v>
      </c>
      <c r="E546" s="32">
        <v>0</v>
      </c>
      <c r="F546" s="32">
        <v>0</v>
      </c>
      <c r="G546" s="27">
        <v>0</v>
      </c>
      <c r="H546" s="27">
        <v>7.7</v>
      </c>
      <c r="J546" s="27">
        <v>0</v>
      </c>
      <c r="K546" s="27">
        <v>7.7</v>
      </c>
      <c r="L546" s="25"/>
      <c r="M546" s="27"/>
      <c r="N546" s="25"/>
      <c r="O546" s="2" t="b">
        <v>1</v>
      </c>
      <c r="P546" s="12">
        <f t="shared" si="19"/>
        <v>18648.840000000095</v>
      </c>
      <c r="Q546" s="47">
        <f t="shared" si="20"/>
        <v>356400.80000000057</v>
      </c>
      <c r="R546" s="20">
        <v>42348</v>
      </c>
      <c r="S546" s="25" t="s">
        <v>159</v>
      </c>
      <c r="T546" s="25">
        <v>1</v>
      </c>
      <c r="U546" s="25" t="s">
        <v>705</v>
      </c>
      <c r="V546" s="25"/>
      <c r="W546" s="23" t="s">
        <v>719</v>
      </c>
      <c r="X546" s="23">
        <v>7.7</v>
      </c>
      <c r="AC546" s="16" t="s">
        <v>218</v>
      </c>
      <c r="AE546"/>
      <c r="AH546"/>
    </row>
    <row r="547" spans="1:34" x14ac:dyDescent="0.25">
      <c r="A547" s="62" t="s">
        <v>797</v>
      </c>
      <c r="B547" s="31" t="s">
        <v>8</v>
      </c>
      <c r="C547" s="32" t="s">
        <v>29</v>
      </c>
      <c r="D547" s="32" t="s">
        <v>675</v>
      </c>
      <c r="E547" s="32">
        <v>0</v>
      </c>
      <c r="F547" s="32">
        <v>0</v>
      </c>
      <c r="G547" s="27">
        <v>0</v>
      </c>
      <c r="H547" s="27">
        <v>5.83</v>
      </c>
      <c r="J547" s="27">
        <v>0</v>
      </c>
      <c r="K547" s="27">
        <v>5.83</v>
      </c>
      <c r="L547" s="25"/>
      <c r="M547" s="27"/>
      <c r="N547" s="25"/>
      <c r="O547" s="2" t="b">
        <v>1</v>
      </c>
      <c r="P547" s="12">
        <f t="shared" si="19"/>
        <v>18643.010000000093</v>
      </c>
      <c r="Q547" s="47">
        <f t="shared" si="20"/>
        <v>356400.80000000057</v>
      </c>
      <c r="R547" s="20">
        <v>42348</v>
      </c>
      <c r="S547" s="25" t="s">
        <v>159</v>
      </c>
      <c r="T547" s="25">
        <v>2</v>
      </c>
      <c r="U547" s="25" t="s">
        <v>705</v>
      </c>
      <c r="V547" s="25"/>
      <c r="W547" s="23" t="s">
        <v>719</v>
      </c>
      <c r="X547" s="23">
        <v>5.83</v>
      </c>
      <c r="AC547" s="16" t="s">
        <v>153</v>
      </c>
      <c r="AE547"/>
      <c r="AH547"/>
    </row>
    <row r="548" spans="1:34" x14ac:dyDescent="0.25">
      <c r="A548" s="62" t="s">
        <v>797</v>
      </c>
      <c r="B548" s="31" t="s">
        <v>8</v>
      </c>
      <c r="C548" s="32" t="s">
        <v>729</v>
      </c>
      <c r="D548" s="32" t="s">
        <v>676</v>
      </c>
      <c r="E548" s="32">
        <v>0</v>
      </c>
      <c r="F548" s="32">
        <v>0</v>
      </c>
      <c r="G548" s="27">
        <v>38000</v>
      </c>
      <c r="H548" s="27">
        <v>0</v>
      </c>
      <c r="J548" s="27">
        <v>38000</v>
      </c>
      <c r="K548" s="27">
        <v>0</v>
      </c>
      <c r="L548" s="25"/>
      <c r="M548" s="27"/>
      <c r="N548" s="25"/>
      <c r="O548" s="2" t="b">
        <v>1</v>
      </c>
      <c r="P548" s="12">
        <f t="shared" si="19"/>
        <v>56643.010000000097</v>
      </c>
      <c r="Q548" s="47">
        <f t="shared" si="20"/>
        <v>356400.80000000057</v>
      </c>
      <c r="R548" s="20">
        <v>42348</v>
      </c>
      <c r="S548" s="25" t="s">
        <v>670</v>
      </c>
      <c r="T548" s="25">
        <v>1</v>
      </c>
      <c r="U548" s="25" t="s">
        <v>706</v>
      </c>
      <c r="V548" s="25"/>
      <c r="W548" s="23">
        <v>38000</v>
      </c>
      <c r="X548" s="23" t="s">
        <v>719</v>
      </c>
      <c r="AC548" s="16" t="s">
        <v>155</v>
      </c>
      <c r="AE548"/>
      <c r="AH548"/>
    </row>
    <row r="549" spans="1:34" x14ac:dyDescent="0.25">
      <c r="A549" s="62" t="s">
        <v>797</v>
      </c>
      <c r="B549" s="31" t="s">
        <v>8</v>
      </c>
      <c r="C549" s="32" t="s">
        <v>29</v>
      </c>
      <c r="D549" s="32" t="s">
        <v>677</v>
      </c>
      <c r="E549" s="32">
        <v>0</v>
      </c>
      <c r="F549" s="32">
        <v>0</v>
      </c>
      <c r="G549" s="27">
        <v>0</v>
      </c>
      <c r="H549" s="27">
        <v>34.5</v>
      </c>
      <c r="J549" s="27">
        <v>0</v>
      </c>
      <c r="K549" s="27">
        <v>34.5</v>
      </c>
      <c r="L549" s="25"/>
      <c r="M549" s="27"/>
      <c r="N549" s="25"/>
      <c r="O549" s="2" t="b">
        <v>1</v>
      </c>
      <c r="P549" s="12">
        <f t="shared" si="19"/>
        <v>56608.510000000097</v>
      </c>
      <c r="Q549" s="47">
        <f t="shared" si="20"/>
        <v>356400.80000000057</v>
      </c>
      <c r="R549" s="20">
        <v>42348</v>
      </c>
      <c r="S549" s="25" t="s">
        <v>159</v>
      </c>
      <c r="T549" s="25">
        <v>3</v>
      </c>
      <c r="U549" s="25" t="s">
        <v>705</v>
      </c>
      <c r="V549" s="25"/>
      <c r="W549" s="23" t="s">
        <v>719</v>
      </c>
      <c r="X549" s="23">
        <v>34.5</v>
      </c>
      <c r="AC549" s="16" t="s">
        <v>164</v>
      </c>
      <c r="AE549"/>
      <c r="AH549"/>
    </row>
    <row r="550" spans="1:34" x14ac:dyDescent="0.25">
      <c r="A550" s="62" t="s">
        <v>797</v>
      </c>
      <c r="B550" s="31" t="s">
        <v>13</v>
      </c>
      <c r="C550" s="32" t="s">
        <v>731</v>
      </c>
      <c r="D550" s="32" t="s">
        <v>68</v>
      </c>
      <c r="E550" s="32">
        <v>0</v>
      </c>
      <c r="F550" s="32">
        <v>0</v>
      </c>
      <c r="G550" s="27">
        <v>0</v>
      </c>
      <c r="H550" s="27">
        <v>21636</v>
      </c>
      <c r="J550" s="27"/>
      <c r="K550" s="27"/>
      <c r="L550" s="25"/>
      <c r="M550" s="27">
        <v>21636</v>
      </c>
      <c r="N550" s="25"/>
      <c r="O550" s="2" t="b">
        <v>1</v>
      </c>
      <c r="P550" s="12">
        <f t="shared" si="19"/>
        <v>56608.510000000097</v>
      </c>
      <c r="Q550" s="47">
        <f t="shared" si="20"/>
        <v>334764.80000000057</v>
      </c>
      <c r="R550" s="20">
        <v>42348</v>
      </c>
      <c r="S550" s="25" t="s">
        <v>174</v>
      </c>
      <c r="T550" s="25">
        <v>1</v>
      </c>
      <c r="U550" s="25" t="s">
        <v>206</v>
      </c>
      <c r="V550" s="25"/>
      <c r="W550" s="23" t="s">
        <v>719</v>
      </c>
      <c r="X550" s="23">
        <v>381.19736424821167</v>
      </c>
      <c r="AC550" s="16" t="s">
        <v>219</v>
      </c>
      <c r="AE550"/>
      <c r="AH550"/>
    </row>
    <row r="551" spans="1:34" ht="14.25" x14ac:dyDescent="0.25">
      <c r="A551" s="62" t="s">
        <v>797</v>
      </c>
      <c r="B551" s="31" t="s">
        <v>13</v>
      </c>
      <c r="C551" s="32" t="s">
        <v>732</v>
      </c>
      <c r="D551" s="46" t="s">
        <v>70</v>
      </c>
      <c r="E551" s="32">
        <v>0</v>
      </c>
      <c r="F551" s="32">
        <v>0</v>
      </c>
      <c r="G551" s="27">
        <v>0</v>
      </c>
      <c r="H551" s="27">
        <v>21636</v>
      </c>
      <c r="J551" s="27"/>
      <c r="K551" s="27"/>
      <c r="L551" s="25"/>
      <c r="M551" s="27">
        <v>21636</v>
      </c>
      <c r="N551" s="25"/>
      <c r="O551" s="2" t="b">
        <v>1</v>
      </c>
      <c r="P551" s="12">
        <f t="shared" si="19"/>
        <v>56608.510000000097</v>
      </c>
      <c r="Q551" s="47">
        <f t="shared" si="20"/>
        <v>313128.80000000057</v>
      </c>
      <c r="R551" s="20">
        <v>42348</v>
      </c>
      <c r="S551" s="25" t="s">
        <v>174</v>
      </c>
      <c r="T551" s="25">
        <v>1</v>
      </c>
      <c r="U551" s="25" t="s">
        <v>206</v>
      </c>
      <c r="V551" s="25"/>
      <c r="W551" s="23" t="s">
        <v>719</v>
      </c>
      <c r="X551" s="23">
        <v>381.19736424821167</v>
      </c>
      <c r="AC551" s="16" t="s">
        <v>160</v>
      </c>
      <c r="AE551"/>
      <c r="AH551"/>
    </row>
    <row r="552" spans="1:34" x14ac:dyDescent="0.25">
      <c r="A552" s="62" t="s">
        <v>797</v>
      </c>
      <c r="B552" s="31" t="s">
        <v>13</v>
      </c>
      <c r="C552" s="32" t="s">
        <v>736</v>
      </c>
      <c r="D552" s="32" t="s">
        <v>58</v>
      </c>
      <c r="E552" s="32">
        <v>0</v>
      </c>
      <c r="F552" s="32">
        <v>0</v>
      </c>
      <c r="G552" s="27">
        <v>0</v>
      </c>
      <c r="H552" s="27">
        <v>693.2</v>
      </c>
      <c r="J552" s="25"/>
      <c r="K552" s="25"/>
      <c r="L552" s="25"/>
      <c r="M552" s="27">
        <v>693.2</v>
      </c>
      <c r="N552" s="25"/>
      <c r="O552" s="2" t="b">
        <v>1</v>
      </c>
      <c r="P552" s="12">
        <f t="shared" si="19"/>
        <v>56608.510000000097</v>
      </c>
      <c r="Q552" s="47">
        <f t="shared" si="20"/>
        <v>312435.60000000056</v>
      </c>
      <c r="R552" s="20">
        <v>42348</v>
      </c>
      <c r="S552" s="25" t="s">
        <v>159</v>
      </c>
      <c r="T552" s="25">
        <v>3</v>
      </c>
      <c r="U552" s="25" t="s">
        <v>705</v>
      </c>
      <c r="V552" s="25"/>
      <c r="W552" s="23" t="s">
        <v>719</v>
      </c>
      <c r="X552" s="23">
        <v>12.213256281052891</v>
      </c>
      <c r="AC552" s="16" t="s">
        <v>161</v>
      </c>
      <c r="AE552"/>
      <c r="AH552"/>
    </row>
    <row r="553" spans="1:34" x14ac:dyDescent="0.25">
      <c r="A553" s="62" t="s">
        <v>797</v>
      </c>
      <c r="B553" s="31" t="s">
        <v>13</v>
      </c>
      <c r="C553" s="32" t="s">
        <v>739</v>
      </c>
      <c r="D553" s="32" t="s">
        <v>519</v>
      </c>
      <c r="E553" s="32">
        <v>0</v>
      </c>
      <c r="F553" s="32">
        <v>0</v>
      </c>
      <c r="G553" s="27">
        <v>0</v>
      </c>
      <c r="H553" s="27">
        <v>42853.71</v>
      </c>
      <c r="J553" s="25"/>
      <c r="K553" s="25"/>
      <c r="L553" s="25"/>
      <c r="M553" s="27">
        <v>42853.71</v>
      </c>
      <c r="N553" s="25"/>
      <c r="O553" s="2" t="b">
        <v>1</v>
      </c>
      <c r="P553" s="12">
        <f t="shared" si="19"/>
        <v>56608.510000000097</v>
      </c>
      <c r="Q553" s="47">
        <f t="shared" si="20"/>
        <v>269581.89000000054</v>
      </c>
      <c r="R553" s="20">
        <v>42348</v>
      </c>
      <c r="S553" s="25" t="s">
        <v>173</v>
      </c>
      <c r="T553" s="25">
        <v>1</v>
      </c>
      <c r="U553" s="25" t="s">
        <v>707</v>
      </c>
      <c r="V553" s="25"/>
      <c r="W553" s="23" t="s">
        <v>719</v>
      </c>
      <c r="X553" s="23">
        <v>755.02501849959469</v>
      </c>
      <c r="AC553" s="16" t="s">
        <v>167</v>
      </c>
      <c r="AE553"/>
      <c r="AH553"/>
    </row>
    <row r="554" spans="1:34" x14ac:dyDescent="0.25">
      <c r="A554" s="62" t="s">
        <v>797</v>
      </c>
      <c r="B554" s="31" t="s">
        <v>13</v>
      </c>
      <c r="C554" s="32" t="s">
        <v>29</v>
      </c>
      <c r="D554" s="32" t="s">
        <v>520</v>
      </c>
      <c r="E554" s="32">
        <v>0</v>
      </c>
      <c r="F554" s="32">
        <v>0</v>
      </c>
      <c r="G554" s="27">
        <v>0</v>
      </c>
      <c r="H554" s="27">
        <v>693.2</v>
      </c>
      <c r="J554" s="25"/>
      <c r="K554" s="25"/>
      <c r="L554" s="25"/>
      <c r="M554" s="27">
        <v>693.2</v>
      </c>
      <c r="N554" s="25"/>
      <c r="O554" s="2" t="b">
        <v>1</v>
      </c>
      <c r="P554" s="12">
        <f t="shared" si="19"/>
        <v>56608.510000000097</v>
      </c>
      <c r="Q554" s="47">
        <f t="shared" si="20"/>
        <v>268888.69000000053</v>
      </c>
      <c r="R554" s="20">
        <v>42348</v>
      </c>
      <c r="S554" s="25" t="s">
        <v>159</v>
      </c>
      <c r="T554" s="25">
        <v>4</v>
      </c>
      <c r="U554" s="25" t="s">
        <v>705</v>
      </c>
      <c r="V554" s="25"/>
      <c r="W554" s="23" t="s">
        <v>719</v>
      </c>
      <c r="X554" s="23">
        <v>12.213256281052891</v>
      </c>
      <c r="AC554" s="16" t="s">
        <v>220</v>
      </c>
      <c r="AE554"/>
      <c r="AH554"/>
    </row>
    <row r="555" spans="1:34" x14ac:dyDescent="0.25">
      <c r="A555" s="62" t="s">
        <v>797</v>
      </c>
      <c r="B555" s="31" t="s">
        <v>13</v>
      </c>
      <c r="C555" s="32" t="s">
        <v>29</v>
      </c>
      <c r="D555" s="32" t="s">
        <v>674</v>
      </c>
      <c r="E555" s="32">
        <v>0</v>
      </c>
      <c r="F555" s="32">
        <v>0</v>
      </c>
      <c r="G555" s="27">
        <v>0</v>
      </c>
      <c r="H555" s="27">
        <v>385</v>
      </c>
      <c r="J555" s="25"/>
      <c r="K555" s="25"/>
      <c r="L555" s="25"/>
      <c r="M555" s="27">
        <v>385</v>
      </c>
      <c r="N555" s="25"/>
      <c r="O555" s="2" t="b">
        <v>1</v>
      </c>
      <c r="P555" s="12">
        <f t="shared" si="19"/>
        <v>56608.510000000097</v>
      </c>
      <c r="Q555" s="47">
        <f t="shared" si="20"/>
        <v>268503.69000000053</v>
      </c>
      <c r="R555" s="20">
        <v>42348</v>
      </c>
      <c r="S555" s="25" t="s">
        <v>159</v>
      </c>
      <c r="T555" s="25">
        <v>5</v>
      </c>
      <c r="U555" s="25" t="s">
        <v>705</v>
      </c>
      <c r="V555" s="25"/>
      <c r="W555" s="23" t="s">
        <v>719</v>
      </c>
      <c r="X555" s="23">
        <v>6.7831847492864439</v>
      </c>
      <c r="AC555" s="16" t="s">
        <v>162</v>
      </c>
      <c r="AE555"/>
      <c r="AH555"/>
    </row>
    <row r="556" spans="1:34" x14ac:dyDescent="0.25">
      <c r="A556" s="62" t="s">
        <v>797</v>
      </c>
      <c r="B556" s="31" t="s">
        <v>13</v>
      </c>
      <c r="C556" s="32" t="s">
        <v>29</v>
      </c>
      <c r="D556" s="32" t="s">
        <v>678</v>
      </c>
      <c r="E556" s="32">
        <v>0</v>
      </c>
      <c r="F556" s="32">
        <v>0</v>
      </c>
      <c r="G556" s="27">
        <v>0</v>
      </c>
      <c r="H556" s="27">
        <v>291.5</v>
      </c>
      <c r="J556" s="25"/>
      <c r="K556" s="25"/>
      <c r="L556" s="25"/>
      <c r="M556" s="27">
        <v>291.5</v>
      </c>
      <c r="N556" s="25"/>
      <c r="O556" s="2" t="b">
        <v>1</v>
      </c>
      <c r="P556" s="12">
        <f t="shared" si="19"/>
        <v>56608.510000000097</v>
      </c>
      <c r="Q556" s="47">
        <f t="shared" si="20"/>
        <v>268212.19000000053</v>
      </c>
      <c r="R556" s="20">
        <v>42348</v>
      </c>
      <c r="S556" s="25" t="s">
        <v>159</v>
      </c>
      <c r="T556" s="25">
        <v>6</v>
      </c>
      <c r="U556" s="25" t="s">
        <v>705</v>
      </c>
      <c r="V556" s="25"/>
      <c r="W556" s="23" t="s">
        <v>719</v>
      </c>
      <c r="X556" s="23">
        <v>5.1358398816025934</v>
      </c>
      <c r="AC556" s="16" t="s">
        <v>149</v>
      </c>
      <c r="AE556"/>
      <c r="AH556"/>
    </row>
    <row r="557" spans="1:34" x14ac:dyDescent="0.25">
      <c r="A557" s="62" t="s">
        <v>797</v>
      </c>
      <c r="B557" s="31" t="s">
        <v>13</v>
      </c>
      <c r="C557" s="32" t="s">
        <v>132</v>
      </c>
      <c r="D557" s="32" t="s">
        <v>679</v>
      </c>
      <c r="E557" s="32">
        <v>0</v>
      </c>
      <c r="F557" s="32">
        <v>0</v>
      </c>
      <c r="G557" s="27">
        <v>1160000</v>
      </c>
      <c r="H557" s="27">
        <v>0</v>
      </c>
      <c r="J557" s="25"/>
      <c r="K557" s="25"/>
      <c r="L557" s="27">
        <v>1160000</v>
      </c>
      <c r="M557" s="27">
        <v>0</v>
      </c>
      <c r="N557" s="25"/>
      <c r="O557" s="2" t="b">
        <v>1</v>
      </c>
      <c r="P557" s="12">
        <f t="shared" si="19"/>
        <v>56608.510000000097</v>
      </c>
      <c r="Q557" s="47">
        <f t="shared" si="20"/>
        <v>1428212.1900000004</v>
      </c>
      <c r="R557" s="20">
        <v>42348</v>
      </c>
      <c r="S557" s="25" t="s">
        <v>276</v>
      </c>
      <c r="T557" s="25">
        <v>1</v>
      </c>
      <c r="U557" s="25" t="s">
        <v>708</v>
      </c>
      <c r="V557" s="25"/>
      <c r="W557" s="23">
        <v>20437.647556291624</v>
      </c>
      <c r="X557" s="23" t="s">
        <v>719</v>
      </c>
      <c r="AC557" s="16" t="s">
        <v>221</v>
      </c>
      <c r="AE557"/>
      <c r="AH557"/>
    </row>
    <row r="558" spans="1:34" x14ac:dyDescent="0.25">
      <c r="A558" s="62" t="s">
        <v>797</v>
      </c>
      <c r="B558" s="31" t="s">
        <v>13</v>
      </c>
      <c r="C558" s="32" t="s">
        <v>55</v>
      </c>
      <c r="D558" s="32" t="s">
        <v>680</v>
      </c>
      <c r="E558" s="32">
        <v>0</v>
      </c>
      <c r="F558" s="32">
        <v>0</v>
      </c>
      <c r="G558" s="27">
        <v>0</v>
      </c>
      <c r="H558" s="27">
        <v>10500</v>
      </c>
      <c r="J558" s="25"/>
      <c r="K558" s="25"/>
      <c r="L558" s="25"/>
      <c r="M558" s="27">
        <v>10500</v>
      </c>
      <c r="N558" s="25"/>
      <c r="O558" s="2" t="b">
        <v>1</v>
      </c>
      <c r="P558" s="12">
        <f t="shared" si="19"/>
        <v>56608.510000000097</v>
      </c>
      <c r="Q558" s="47">
        <f t="shared" si="20"/>
        <v>1417712.1900000004</v>
      </c>
      <c r="R558" s="20">
        <v>42348</v>
      </c>
      <c r="S558" s="25" t="s">
        <v>171</v>
      </c>
      <c r="T558" s="25">
        <v>1</v>
      </c>
      <c r="U558" s="25" t="s">
        <v>709</v>
      </c>
      <c r="V558" s="25"/>
      <c r="W558" s="23" t="s">
        <v>719</v>
      </c>
      <c r="X558" s="23">
        <v>184.99594770781209</v>
      </c>
      <c r="AC558" s="16" t="s">
        <v>159</v>
      </c>
      <c r="AE558"/>
      <c r="AH558"/>
    </row>
    <row r="559" spans="1:34" x14ac:dyDescent="0.25">
      <c r="A559" s="62" t="s">
        <v>797</v>
      </c>
      <c r="B559" s="31" t="s">
        <v>13</v>
      </c>
      <c r="C559" s="32" t="s">
        <v>55</v>
      </c>
      <c r="D559" s="32" t="s">
        <v>681</v>
      </c>
      <c r="E559" s="32">
        <v>0</v>
      </c>
      <c r="F559" s="32">
        <v>0</v>
      </c>
      <c r="G559" s="27">
        <v>0</v>
      </c>
      <c r="H559" s="27">
        <v>412180.47</v>
      </c>
      <c r="J559" s="25"/>
      <c r="K559" s="25"/>
      <c r="L559" s="25"/>
      <c r="M559" s="27">
        <v>412180.47</v>
      </c>
      <c r="N559" s="25"/>
      <c r="O559" s="2" t="b">
        <v>1</v>
      </c>
      <c r="P559" s="12">
        <f t="shared" si="19"/>
        <v>56608.510000000097</v>
      </c>
      <c r="Q559" s="47">
        <f t="shared" si="20"/>
        <v>1005531.7200000004</v>
      </c>
      <c r="R559" s="20">
        <v>42348</v>
      </c>
      <c r="S559" s="25" t="s">
        <v>171</v>
      </c>
      <c r="T559" s="25">
        <v>2</v>
      </c>
      <c r="U559" s="25" t="s">
        <v>710</v>
      </c>
      <c r="V559" s="25"/>
      <c r="W559" s="23" t="s">
        <v>719</v>
      </c>
      <c r="X559" s="23">
        <v>7262.0682546953722</v>
      </c>
      <c r="AC559" s="16" t="s">
        <v>163</v>
      </c>
      <c r="AE559"/>
      <c r="AH559"/>
    </row>
    <row r="560" spans="1:34" x14ac:dyDescent="0.25">
      <c r="A560" s="62" t="s">
        <v>797</v>
      </c>
      <c r="B560" s="31" t="s">
        <v>13</v>
      </c>
      <c r="C560" s="32" t="s">
        <v>9</v>
      </c>
      <c r="D560" s="32" t="s">
        <v>682</v>
      </c>
      <c r="E560" s="32">
        <v>0</v>
      </c>
      <c r="F560" s="32">
        <v>0</v>
      </c>
      <c r="G560" s="27">
        <v>0</v>
      </c>
      <c r="H560" s="27">
        <v>287819.53000000003</v>
      </c>
      <c r="J560" s="25"/>
      <c r="K560" s="25"/>
      <c r="L560" s="25"/>
      <c r="M560" s="27">
        <v>287819.53000000003</v>
      </c>
      <c r="N560" s="25"/>
      <c r="O560" s="2" t="b">
        <v>1</v>
      </c>
      <c r="P560" s="12">
        <f t="shared" si="19"/>
        <v>56608.510000000097</v>
      </c>
      <c r="Q560" s="47">
        <f t="shared" si="20"/>
        <v>717712.19000000041</v>
      </c>
      <c r="R560" s="20">
        <v>42348</v>
      </c>
      <c r="S560" s="25" t="s">
        <v>347</v>
      </c>
      <c r="T560" s="25">
        <v>1</v>
      </c>
      <c r="U560" s="25" t="s">
        <v>706</v>
      </c>
      <c r="V560" s="25"/>
      <c r="W560" s="23" t="s">
        <v>719</v>
      </c>
      <c r="X560" s="23">
        <v>5070.9949258254346</v>
      </c>
      <c r="AC560" s="16" t="s">
        <v>166</v>
      </c>
      <c r="AE560"/>
      <c r="AH560"/>
    </row>
    <row r="561" spans="1:34" x14ac:dyDescent="0.25">
      <c r="A561" s="62" t="s">
        <v>797</v>
      </c>
      <c r="B561" s="31" t="s">
        <v>14</v>
      </c>
      <c r="C561" s="32" t="s">
        <v>132</v>
      </c>
      <c r="D561" s="32" t="s">
        <v>683</v>
      </c>
      <c r="E561" s="32">
        <v>0</v>
      </c>
      <c r="F561" s="32">
        <v>0</v>
      </c>
      <c r="G561" s="27">
        <v>287819.53000000003</v>
      </c>
      <c r="H561" s="27">
        <v>0</v>
      </c>
      <c r="J561" s="25"/>
      <c r="K561" s="25"/>
      <c r="L561" s="27">
        <v>287819.53000000003</v>
      </c>
      <c r="M561" s="27">
        <v>0</v>
      </c>
      <c r="N561" s="25"/>
      <c r="O561" s="2" t="b">
        <v>1</v>
      </c>
      <c r="P561" s="12">
        <f t="shared" si="19"/>
        <v>56608.510000000097</v>
      </c>
      <c r="Q561" s="47">
        <f t="shared" si="20"/>
        <v>1005531.7200000004</v>
      </c>
      <c r="R561" s="20">
        <v>42348</v>
      </c>
      <c r="S561" s="25" t="s">
        <v>279</v>
      </c>
      <c r="T561" s="25">
        <v>1</v>
      </c>
      <c r="U561" s="25" t="s">
        <v>706</v>
      </c>
      <c r="V561" s="25"/>
      <c r="W561" s="23">
        <v>5070.9949258254346</v>
      </c>
      <c r="X561" s="23" t="s">
        <v>719</v>
      </c>
      <c r="AC561" s="16" t="s">
        <v>173</v>
      </c>
      <c r="AE561"/>
      <c r="AH561"/>
    </row>
    <row r="562" spans="1:34" x14ac:dyDescent="0.25">
      <c r="A562" s="62" t="s">
        <v>797</v>
      </c>
      <c r="B562" s="31" t="s">
        <v>14</v>
      </c>
      <c r="C562" s="32" t="s">
        <v>24</v>
      </c>
      <c r="D562" s="32" t="s">
        <v>684</v>
      </c>
      <c r="E562" s="32">
        <v>0</v>
      </c>
      <c r="F562" s="32">
        <v>0</v>
      </c>
      <c r="G562" s="27">
        <v>0</v>
      </c>
      <c r="H562" s="27">
        <v>41395</v>
      </c>
      <c r="J562" s="25"/>
      <c r="K562" s="25"/>
      <c r="L562" s="27">
        <v>0</v>
      </c>
      <c r="M562" s="27">
        <v>41395</v>
      </c>
      <c r="N562" s="25"/>
      <c r="O562" s="2" t="b">
        <v>1</v>
      </c>
      <c r="P562" s="12">
        <f t="shared" si="19"/>
        <v>56608.510000000097</v>
      </c>
      <c r="Q562" s="47">
        <f t="shared" si="20"/>
        <v>964136.72000000044</v>
      </c>
      <c r="R562" s="20">
        <v>42348</v>
      </c>
      <c r="S562" s="25" t="s">
        <v>273</v>
      </c>
      <c r="T562" s="25">
        <v>1</v>
      </c>
      <c r="U562" s="25" t="s">
        <v>158</v>
      </c>
      <c r="V562" s="25"/>
      <c r="W562" s="23" t="s">
        <v>719</v>
      </c>
      <c r="X562" s="23">
        <v>729.32450051094111</v>
      </c>
      <c r="AC562" s="16" t="s">
        <v>174</v>
      </c>
      <c r="AE562"/>
      <c r="AH562"/>
    </row>
    <row r="563" spans="1:34" x14ac:dyDescent="0.25">
      <c r="A563" s="62" t="s">
        <v>797</v>
      </c>
      <c r="B563" s="31" t="s">
        <v>14</v>
      </c>
      <c r="C563" s="32" t="s">
        <v>16</v>
      </c>
      <c r="D563" s="32" t="s">
        <v>391</v>
      </c>
      <c r="E563" s="32">
        <v>0</v>
      </c>
      <c r="F563" s="32">
        <v>0</v>
      </c>
      <c r="G563" s="27">
        <v>0</v>
      </c>
      <c r="H563" s="27">
        <v>22075</v>
      </c>
      <c r="J563" s="25"/>
      <c r="K563" s="25"/>
      <c r="L563" s="27">
        <v>0</v>
      </c>
      <c r="M563" s="27">
        <v>22075</v>
      </c>
      <c r="N563" s="25"/>
      <c r="O563" s="2" t="b">
        <v>1</v>
      </c>
      <c r="P563" s="12">
        <f t="shared" si="19"/>
        <v>56608.510000000097</v>
      </c>
      <c r="Q563" s="47">
        <f t="shared" si="20"/>
        <v>942061.72000000044</v>
      </c>
      <c r="R563" s="20">
        <v>42348</v>
      </c>
      <c r="S563" s="25" t="s">
        <v>153</v>
      </c>
      <c r="T563" s="25">
        <v>1</v>
      </c>
      <c r="U563" s="25" t="s">
        <v>233</v>
      </c>
      <c r="V563" s="25"/>
      <c r="W563" s="23" t="s">
        <v>719</v>
      </c>
      <c r="X563" s="23">
        <v>388.93195672856689</v>
      </c>
      <c r="AC563" s="17"/>
      <c r="AE563"/>
      <c r="AH563"/>
    </row>
    <row r="564" spans="1:34" x14ac:dyDescent="0.25">
      <c r="A564" s="62" t="s">
        <v>797</v>
      </c>
      <c r="B564" s="31" t="s">
        <v>14</v>
      </c>
      <c r="C564" s="32" t="s">
        <v>18</v>
      </c>
      <c r="D564" s="32" t="s">
        <v>685</v>
      </c>
      <c r="E564" s="32">
        <v>0</v>
      </c>
      <c r="F564" s="32">
        <v>0</v>
      </c>
      <c r="G564" s="27">
        <v>0</v>
      </c>
      <c r="H564" s="27">
        <v>10936</v>
      </c>
      <c r="J564" s="25"/>
      <c r="K564" s="25"/>
      <c r="L564" s="27">
        <v>0</v>
      </c>
      <c r="M564" s="27">
        <v>10936</v>
      </c>
      <c r="N564" s="25"/>
      <c r="O564" s="2" t="b">
        <v>1</v>
      </c>
      <c r="P564" s="12">
        <f t="shared" si="19"/>
        <v>56608.510000000097</v>
      </c>
      <c r="Q564" s="47">
        <f t="shared" si="20"/>
        <v>931125.72000000044</v>
      </c>
      <c r="R564" s="20">
        <v>42348</v>
      </c>
      <c r="S564" s="25" t="s">
        <v>149</v>
      </c>
      <c r="T564" s="25">
        <v>1</v>
      </c>
      <c r="U564" s="25" t="s">
        <v>712</v>
      </c>
      <c r="V564" s="25"/>
      <c r="W564" s="23" t="s">
        <v>719</v>
      </c>
      <c r="X564" s="23">
        <v>192.67768420310793</v>
      </c>
      <c r="AC564" s="17"/>
      <c r="AE564"/>
      <c r="AH564"/>
    </row>
    <row r="565" spans="1:34" x14ac:dyDescent="0.25">
      <c r="A565" s="62" t="s">
        <v>797</v>
      </c>
      <c r="B565" s="31" t="s">
        <v>14</v>
      </c>
      <c r="C565" s="32" t="s">
        <v>16</v>
      </c>
      <c r="D565" s="32" t="s">
        <v>23</v>
      </c>
      <c r="E565" s="32">
        <v>0</v>
      </c>
      <c r="F565" s="32">
        <v>0</v>
      </c>
      <c r="G565" s="27">
        <v>0</v>
      </c>
      <c r="H565" s="27">
        <v>340</v>
      </c>
      <c r="J565" s="25"/>
      <c r="K565" s="25"/>
      <c r="L565" s="27">
        <v>0</v>
      </c>
      <c r="M565" s="27">
        <v>340</v>
      </c>
      <c r="N565" s="25"/>
      <c r="O565" s="2" t="b">
        <v>1</v>
      </c>
      <c r="P565" s="12">
        <f t="shared" si="19"/>
        <v>56608.510000000097</v>
      </c>
      <c r="Q565" s="47">
        <f t="shared" si="20"/>
        <v>930785.72000000044</v>
      </c>
      <c r="R565" s="20">
        <v>42348</v>
      </c>
      <c r="S565" s="25" t="s">
        <v>155</v>
      </c>
      <c r="T565" s="25">
        <v>1</v>
      </c>
      <c r="U565" s="25" t="s">
        <v>714</v>
      </c>
      <c r="V565" s="25"/>
      <c r="W565" s="23" t="s">
        <v>719</v>
      </c>
      <c r="X565" s="23">
        <v>5.9903449733958203</v>
      </c>
      <c r="AC565" s="17"/>
      <c r="AE565"/>
      <c r="AH565"/>
    </row>
    <row r="566" spans="1:34" x14ac:dyDescent="0.25">
      <c r="A566" s="62" t="s">
        <v>797</v>
      </c>
      <c r="B566" s="31" t="s">
        <v>14</v>
      </c>
      <c r="C566" s="32" t="s">
        <v>18</v>
      </c>
      <c r="D566" s="32" t="s">
        <v>686</v>
      </c>
      <c r="E566" s="32">
        <v>0</v>
      </c>
      <c r="F566" s="32">
        <v>0</v>
      </c>
      <c r="G566" s="27">
        <v>0</v>
      </c>
      <c r="H566" s="27">
        <v>600</v>
      </c>
      <c r="J566" s="25"/>
      <c r="K566" s="25"/>
      <c r="L566" s="27">
        <v>0</v>
      </c>
      <c r="M566" s="27">
        <v>600</v>
      </c>
      <c r="N566" s="25"/>
      <c r="O566" s="2" t="b">
        <v>1</v>
      </c>
      <c r="P566" s="12">
        <f t="shared" si="19"/>
        <v>56608.510000000097</v>
      </c>
      <c r="Q566" s="47">
        <f t="shared" si="20"/>
        <v>930185.72000000044</v>
      </c>
      <c r="R566" s="20">
        <v>42348</v>
      </c>
      <c r="S566" s="25" t="s">
        <v>149</v>
      </c>
      <c r="T566" s="25">
        <v>1</v>
      </c>
      <c r="U566" s="25" t="s">
        <v>713</v>
      </c>
      <c r="V566" s="25"/>
      <c r="W566" s="23" t="s">
        <v>719</v>
      </c>
      <c r="X566" s="23">
        <v>10.571197011874977</v>
      </c>
      <c r="AC566" s="17"/>
      <c r="AE566"/>
      <c r="AH566"/>
    </row>
    <row r="567" spans="1:34" x14ac:dyDescent="0.25">
      <c r="A567" s="62" t="s">
        <v>797</v>
      </c>
      <c r="B567" s="31" t="s">
        <v>14</v>
      </c>
      <c r="C567" s="32" t="s">
        <v>20</v>
      </c>
      <c r="D567" s="32" t="s">
        <v>687</v>
      </c>
      <c r="E567" s="32">
        <v>0</v>
      </c>
      <c r="F567" s="32">
        <v>0</v>
      </c>
      <c r="G567" s="27">
        <v>0</v>
      </c>
      <c r="H567" s="27">
        <v>1000</v>
      </c>
      <c r="J567" s="25"/>
      <c r="K567" s="25"/>
      <c r="L567" s="27">
        <v>0</v>
      </c>
      <c r="M567" s="27">
        <v>1000</v>
      </c>
      <c r="N567" s="25"/>
      <c r="O567" s="2" t="b">
        <v>1</v>
      </c>
      <c r="P567" s="12">
        <f t="shared" si="19"/>
        <v>56608.510000000097</v>
      </c>
      <c r="Q567" s="47">
        <f t="shared" si="20"/>
        <v>929185.72000000044</v>
      </c>
      <c r="R567" s="20">
        <v>42348</v>
      </c>
      <c r="S567" s="25" t="s">
        <v>164</v>
      </c>
      <c r="T567" s="25">
        <v>1</v>
      </c>
      <c r="U567" s="25" t="s">
        <v>713</v>
      </c>
      <c r="V567" s="25"/>
      <c r="W567" s="23" t="s">
        <v>719</v>
      </c>
      <c r="X567" s="23">
        <v>17.618661686458296</v>
      </c>
      <c r="AC567" s="17"/>
      <c r="AE567"/>
      <c r="AH567"/>
    </row>
    <row r="568" spans="1:34" x14ac:dyDescent="0.25">
      <c r="A568" s="62" t="s">
        <v>797</v>
      </c>
      <c r="B568" s="31" t="s">
        <v>14</v>
      </c>
      <c r="C568" s="32" t="s">
        <v>11</v>
      </c>
      <c r="D568" s="32" t="s">
        <v>688</v>
      </c>
      <c r="E568" s="32">
        <v>0</v>
      </c>
      <c r="F568" s="32">
        <v>0</v>
      </c>
      <c r="G568" s="27">
        <v>0</v>
      </c>
      <c r="H568" s="27">
        <v>7000</v>
      </c>
      <c r="J568" s="25"/>
      <c r="K568" s="25"/>
      <c r="L568" s="27">
        <v>0</v>
      </c>
      <c r="M568" s="27">
        <v>7000</v>
      </c>
      <c r="N568" s="25"/>
      <c r="O568" s="2" t="b">
        <v>1</v>
      </c>
      <c r="P568" s="12">
        <f t="shared" si="19"/>
        <v>56608.510000000097</v>
      </c>
      <c r="Q568" s="47">
        <f t="shared" si="20"/>
        <v>922185.72000000044</v>
      </c>
      <c r="R568" s="20">
        <v>42348</v>
      </c>
      <c r="S568" s="25" t="s">
        <v>152</v>
      </c>
      <c r="T568" s="25">
        <v>1</v>
      </c>
      <c r="U568" s="25" t="s">
        <v>711</v>
      </c>
      <c r="V568" s="25"/>
      <c r="W568" s="23" t="s">
        <v>719</v>
      </c>
      <c r="X568" s="23">
        <v>123.33063180520807</v>
      </c>
      <c r="AC568" s="17"/>
      <c r="AE568"/>
      <c r="AH568"/>
    </row>
    <row r="569" spans="1:34" x14ac:dyDescent="0.25">
      <c r="A569" s="62" t="s">
        <v>797</v>
      </c>
      <c r="B569" s="31" t="s">
        <v>14</v>
      </c>
      <c r="C569" s="32" t="s">
        <v>18</v>
      </c>
      <c r="D569" s="32" t="s">
        <v>689</v>
      </c>
      <c r="E569" s="32">
        <v>0</v>
      </c>
      <c r="F569" s="32">
        <v>0</v>
      </c>
      <c r="G569" s="27">
        <v>0</v>
      </c>
      <c r="H569" s="27">
        <v>2500</v>
      </c>
      <c r="J569" s="25"/>
      <c r="K569" s="25"/>
      <c r="L569" s="27">
        <v>0</v>
      </c>
      <c r="M569" s="27">
        <v>2500</v>
      </c>
      <c r="N569" s="25"/>
      <c r="O569" s="2" t="b">
        <v>1</v>
      </c>
      <c r="P569" s="12">
        <f t="shared" si="19"/>
        <v>56608.510000000097</v>
      </c>
      <c r="Q569" s="47">
        <f t="shared" si="20"/>
        <v>919685.72000000044</v>
      </c>
      <c r="R569" s="20">
        <v>42348</v>
      </c>
      <c r="S569" s="25" t="s">
        <v>166</v>
      </c>
      <c r="T569" s="25">
        <v>2</v>
      </c>
      <c r="U569" s="25" t="s">
        <v>710</v>
      </c>
      <c r="V569" s="25"/>
      <c r="W569" s="23" t="s">
        <v>719</v>
      </c>
      <c r="X569" s="23">
        <v>44.04665421614574</v>
      </c>
      <c r="AC569" s="17"/>
      <c r="AE569"/>
      <c r="AH569"/>
    </row>
    <row r="570" spans="1:34" x14ac:dyDescent="0.25">
      <c r="A570" s="62" t="s">
        <v>797</v>
      </c>
      <c r="B570" s="31" t="s">
        <v>8</v>
      </c>
      <c r="C570" s="32" t="s">
        <v>729</v>
      </c>
      <c r="D570" s="32" t="s">
        <v>690</v>
      </c>
      <c r="E570" s="32">
        <v>0</v>
      </c>
      <c r="F570" s="32">
        <v>0</v>
      </c>
      <c r="G570" s="27">
        <v>468489.2</v>
      </c>
      <c r="H570" s="27">
        <v>0</v>
      </c>
      <c r="J570" s="27">
        <v>468489.2</v>
      </c>
      <c r="K570" s="27">
        <v>0</v>
      </c>
      <c r="L570" s="27"/>
      <c r="M570" s="27"/>
      <c r="N570" s="25"/>
      <c r="O570" s="2" t="b">
        <v>1</v>
      </c>
      <c r="P570" s="12">
        <f t="shared" si="19"/>
        <v>525097.71000000008</v>
      </c>
      <c r="Q570" s="47">
        <f t="shared" si="20"/>
        <v>919685.72000000044</v>
      </c>
      <c r="R570" s="20">
        <v>42369</v>
      </c>
      <c r="S570" s="25" t="s">
        <v>670</v>
      </c>
      <c r="T570" s="25">
        <v>2</v>
      </c>
      <c r="U570" s="25" t="s">
        <v>706</v>
      </c>
      <c r="V570" s="25"/>
      <c r="W570" s="23">
        <v>468489.2</v>
      </c>
      <c r="X570" s="23" t="s">
        <v>719</v>
      </c>
      <c r="AC570" s="17"/>
      <c r="AE570"/>
      <c r="AH570"/>
    </row>
    <row r="571" spans="1:34" x14ac:dyDescent="0.25">
      <c r="A571" s="62" t="s">
        <v>797</v>
      </c>
      <c r="B571" s="31" t="s">
        <v>8</v>
      </c>
      <c r="C571" s="32" t="s">
        <v>29</v>
      </c>
      <c r="D571" s="32" t="s">
        <v>691</v>
      </c>
      <c r="E571" s="32">
        <v>0</v>
      </c>
      <c r="F571" s="32">
        <v>0</v>
      </c>
      <c r="G571" s="27">
        <v>0</v>
      </c>
      <c r="H571" s="27">
        <v>34.5</v>
      </c>
      <c r="J571" s="27">
        <v>0</v>
      </c>
      <c r="K571" s="27">
        <v>34.5</v>
      </c>
      <c r="L571" s="27"/>
      <c r="M571" s="27"/>
      <c r="N571" s="25"/>
      <c r="O571" s="2" t="b">
        <v>1</v>
      </c>
      <c r="P571" s="12">
        <f t="shared" si="19"/>
        <v>525063.21000000008</v>
      </c>
      <c r="Q571" s="47">
        <f t="shared" si="20"/>
        <v>919685.72000000044</v>
      </c>
      <c r="R571" s="20">
        <v>42369</v>
      </c>
      <c r="S571" s="25" t="s">
        <v>159</v>
      </c>
      <c r="T571" s="25">
        <v>7</v>
      </c>
      <c r="U571" s="25" t="s">
        <v>705</v>
      </c>
      <c r="V571" s="25"/>
      <c r="W571" s="23" t="s">
        <v>719</v>
      </c>
      <c r="X571" s="23">
        <v>34.5</v>
      </c>
      <c r="AC571" s="17"/>
      <c r="AE571"/>
      <c r="AH571"/>
    </row>
    <row r="572" spans="1:34" ht="14.25" thickBot="1" x14ac:dyDescent="0.3">
      <c r="A572" s="62" t="s">
        <v>797</v>
      </c>
      <c r="B572" s="31" t="s">
        <v>8</v>
      </c>
      <c r="C572" s="32" t="s">
        <v>29</v>
      </c>
      <c r="D572" s="32" t="s">
        <v>434</v>
      </c>
      <c r="E572" s="32">
        <v>0</v>
      </c>
      <c r="F572" s="32">
        <v>0</v>
      </c>
      <c r="G572" s="27">
        <v>0</v>
      </c>
      <c r="H572" s="27">
        <v>1048.48</v>
      </c>
      <c r="J572" s="27">
        <v>0</v>
      </c>
      <c r="K572" s="27">
        <v>1048.48</v>
      </c>
      <c r="L572" s="27"/>
      <c r="M572" s="27"/>
      <c r="N572" s="25"/>
      <c r="O572" s="2" t="b">
        <v>1</v>
      </c>
      <c r="P572" s="12">
        <f t="shared" si="19"/>
        <v>524014.7300000001</v>
      </c>
      <c r="Q572" s="47">
        <f t="shared" si="20"/>
        <v>919685.72000000044</v>
      </c>
      <c r="R572" s="20">
        <v>42369</v>
      </c>
      <c r="S572" s="25" t="s">
        <v>159</v>
      </c>
      <c r="T572" s="25">
        <v>8</v>
      </c>
      <c r="U572" s="25" t="s">
        <v>705</v>
      </c>
      <c r="V572" s="25"/>
      <c r="W572" s="23" t="s">
        <v>719</v>
      </c>
      <c r="X572" s="23">
        <v>1048.48</v>
      </c>
      <c r="AC572" s="18"/>
      <c r="AE572"/>
      <c r="AH572"/>
    </row>
    <row r="573" spans="1:34" ht="14.25" thickTop="1" x14ac:dyDescent="0.25">
      <c r="A573" s="62" t="s">
        <v>797</v>
      </c>
      <c r="B573" s="31" t="s">
        <v>8</v>
      </c>
      <c r="C573" s="32" t="s">
        <v>738</v>
      </c>
      <c r="D573" s="32" t="s">
        <v>692</v>
      </c>
      <c r="E573" s="32">
        <v>0</v>
      </c>
      <c r="F573" s="32">
        <v>0</v>
      </c>
      <c r="G573" s="27">
        <v>0</v>
      </c>
      <c r="H573" s="27">
        <v>468489.2</v>
      </c>
      <c r="J573" s="27">
        <v>0</v>
      </c>
      <c r="K573" s="27">
        <v>468489.2</v>
      </c>
      <c r="L573" s="27"/>
      <c r="M573" s="27"/>
      <c r="N573" s="25"/>
      <c r="O573" s="2" t="b">
        <v>1</v>
      </c>
      <c r="P573" s="12">
        <f t="shared" si="19"/>
        <v>55525.530000000086</v>
      </c>
      <c r="Q573" s="47">
        <f t="shared" si="20"/>
        <v>919685.72000000044</v>
      </c>
      <c r="R573" s="20">
        <v>42369</v>
      </c>
      <c r="S573" s="25" t="s">
        <v>166</v>
      </c>
      <c r="T573" s="25">
        <v>1</v>
      </c>
      <c r="U573" s="25" t="s">
        <v>718</v>
      </c>
      <c r="V573" s="25"/>
      <c r="W573" s="23" t="s">
        <v>719</v>
      </c>
      <c r="X573" s="23">
        <v>468489.2</v>
      </c>
      <c r="AE573"/>
      <c r="AH573"/>
    </row>
    <row r="574" spans="1:34" x14ac:dyDescent="0.25">
      <c r="A574" s="62" t="s">
        <v>797</v>
      </c>
      <c r="B574" s="31" t="s">
        <v>8</v>
      </c>
      <c r="C574" s="32" t="s">
        <v>9</v>
      </c>
      <c r="D574" s="32" t="s">
        <v>470</v>
      </c>
      <c r="E574" s="32">
        <v>0</v>
      </c>
      <c r="F574" s="32">
        <v>0</v>
      </c>
      <c r="G574" s="27">
        <v>0</v>
      </c>
      <c r="H574" s="27">
        <v>6000</v>
      </c>
      <c r="J574" s="27">
        <v>0</v>
      </c>
      <c r="K574" s="27">
        <v>6000</v>
      </c>
      <c r="L574" s="27"/>
      <c r="M574" s="27"/>
      <c r="N574" s="25"/>
      <c r="O574" s="2" t="b">
        <v>1</v>
      </c>
      <c r="P574" s="12">
        <f t="shared" si="19"/>
        <v>49525.530000000086</v>
      </c>
      <c r="Q574" s="47">
        <f t="shared" si="20"/>
        <v>919685.72000000044</v>
      </c>
      <c r="R574" s="20">
        <v>42369</v>
      </c>
      <c r="S574" s="25" t="s">
        <v>275</v>
      </c>
      <c r="T574" s="25">
        <v>2</v>
      </c>
      <c r="U574" s="38" t="s">
        <v>706</v>
      </c>
      <c r="V574" s="25"/>
      <c r="W574" s="23" t="s">
        <v>719</v>
      </c>
      <c r="X574" s="23">
        <v>6000</v>
      </c>
      <c r="AE574"/>
      <c r="AH574"/>
    </row>
    <row r="575" spans="1:34" x14ac:dyDescent="0.25">
      <c r="A575" s="62" t="s">
        <v>797</v>
      </c>
      <c r="B575" s="31" t="s">
        <v>8</v>
      </c>
      <c r="C575" s="32" t="s">
        <v>55</v>
      </c>
      <c r="D575" s="32" t="s">
        <v>693</v>
      </c>
      <c r="E575" s="32">
        <v>0</v>
      </c>
      <c r="F575" s="32">
        <v>0</v>
      </c>
      <c r="G575" s="27">
        <v>0</v>
      </c>
      <c r="H575" s="27">
        <v>12500</v>
      </c>
      <c r="J575" s="27">
        <v>0</v>
      </c>
      <c r="K575" s="27">
        <v>12500</v>
      </c>
      <c r="L575" s="27"/>
      <c r="M575" s="27"/>
      <c r="N575" s="25"/>
      <c r="O575" s="2" t="b">
        <v>1</v>
      </c>
      <c r="P575" s="12">
        <f t="shared" si="19"/>
        <v>37025.530000000086</v>
      </c>
      <c r="Q575" s="47">
        <f t="shared" si="20"/>
        <v>919685.72000000044</v>
      </c>
      <c r="R575" s="20">
        <v>42369</v>
      </c>
      <c r="S575" s="25" t="s">
        <v>168</v>
      </c>
      <c r="T575" s="25">
        <v>1</v>
      </c>
      <c r="U575" s="25" t="s">
        <v>211</v>
      </c>
      <c r="V575" s="25"/>
      <c r="W575" s="23" t="s">
        <v>719</v>
      </c>
      <c r="X575" s="23">
        <v>12500</v>
      </c>
      <c r="AE575"/>
      <c r="AH575"/>
    </row>
    <row r="576" spans="1:34" x14ac:dyDescent="0.25">
      <c r="A576" s="62" t="s">
        <v>797</v>
      </c>
      <c r="B576" s="31" t="s">
        <v>8</v>
      </c>
      <c r="C576" s="32" t="s">
        <v>9</v>
      </c>
      <c r="D576" s="32" t="s">
        <v>694</v>
      </c>
      <c r="E576" s="32">
        <v>0</v>
      </c>
      <c r="F576" s="32">
        <v>0</v>
      </c>
      <c r="G576" s="27">
        <v>0</v>
      </c>
      <c r="H576" s="27">
        <v>500</v>
      </c>
      <c r="J576" s="27">
        <v>0</v>
      </c>
      <c r="K576" s="27">
        <v>500</v>
      </c>
      <c r="L576" s="27"/>
      <c r="M576" s="27"/>
      <c r="N576" s="25"/>
      <c r="O576" s="2" t="b">
        <v>1</v>
      </c>
      <c r="P576" s="12">
        <f t="shared" si="19"/>
        <v>36525.530000000086</v>
      </c>
      <c r="Q576" s="47">
        <f t="shared" si="20"/>
        <v>919685.72000000044</v>
      </c>
      <c r="R576" s="20">
        <v>42369</v>
      </c>
      <c r="S576" s="25" t="s">
        <v>347</v>
      </c>
      <c r="T576" s="25">
        <v>3</v>
      </c>
      <c r="U576" s="25" t="s">
        <v>706</v>
      </c>
      <c r="V576" s="25"/>
      <c r="W576" s="23" t="s">
        <v>719</v>
      </c>
      <c r="X576" s="23">
        <v>500</v>
      </c>
      <c r="AE576"/>
      <c r="AH576"/>
    </row>
    <row r="577" spans="1:34" x14ac:dyDescent="0.25">
      <c r="A577" s="62" t="s">
        <v>797</v>
      </c>
      <c r="B577" s="31" t="s">
        <v>8</v>
      </c>
      <c r="C577" s="32" t="s">
        <v>29</v>
      </c>
      <c r="D577" s="32" t="s">
        <v>434</v>
      </c>
      <c r="E577" s="32">
        <v>0</v>
      </c>
      <c r="F577" s="32">
        <v>0</v>
      </c>
      <c r="G577" s="27">
        <v>0</v>
      </c>
      <c r="H577" s="27">
        <v>13.53</v>
      </c>
      <c r="J577" s="27">
        <v>0</v>
      </c>
      <c r="K577" s="27">
        <v>13.53</v>
      </c>
      <c r="L577" s="27"/>
      <c r="M577" s="27"/>
      <c r="N577" s="25"/>
      <c r="O577" s="2" t="b">
        <v>1</v>
      </c>
      <c r="P577" s="12">
        <f t="shared" si="19"/>
        <v>36512.000000000087</v>
      </c>
      <c r="Q577" s="47">
        <f t="shared" si="20"/>
        <v>919685.72000000044</v>
      </c>
      <c r="R577" s="20">
        <v>42369</v>
      </c>
      <c r="S577" s="25" t="s">
        <v>279</v>
      </c>
      <c r="T577" s="25">
        <v>1</v>
      </c>
      <c r="U577" s="25" t="s">
        <v>706</v>
      </c>
      <c r="V577" s="25"/>
      <c r="W577" s="23" t="s">
        <v>719</v>
      </c>
      <c r="X577" s="23">
        <v>13.53</v>
      </c>
      <c r="AE577"/>
      <c r="AH577"/>
    </row>
    <row r="578" spans="1:34" x14ac:dyDescent="0.25">
      <c r="A578" s="62" t="s">
        <v>797</v>
      </c>
      <c r="B578" s="31" t="s">
        <v>10</v>
      </c>
      <c r="C578" s="32" t="s">
        <v>132</v>
      </c>
      <c r="D578" s="32" t="s">
        <v>695</v>
      </c>
      <c r="E578" s="32">
        <v>0</v>
      </c>
      <c r="F578" s="32">
        <v>0</v>
      </c>
      <c r="G578" s="27">
        <v>500</v>
      </c>
      <c r="H578" s="27">
        <v>0</v>
      </c>
      <c r="J578" s="27">
        <v>500</v>
      </c>
      <c r="K578" s="27">
        <v>0</v>
      </c>
      <c r="L578" s="27"/>
      <c r="M578" s="27"/>
      <c r="N578" s="25"/>
      <c r="O578" s="2" t="b">
        <v>1</v>
      </c>
      <c r="P578" s="12">
        <f t="shared" si="19"/>
        <v>37012.000000000087</v>
      </c>
      <c r="Q578" s="47">
        <f t="shared" si="20"/>
        <v>919685.72000000044</v>
      </c>
      <c r="R578" s="20">
        <v>42369</v>
      </c>
      <c r="S578" s="25" t="s">
        <v>159</v>
      </c>
      <c r="T578" s="25">
        <v>9</v>
      </c>
      <c r="U578" s="25" t="s">
        <v>705</v>
      </c>
      <c r="V578" s="25"/>
      <c r="W578" s="23">
        <v>500</v>
      </c>
      <c r="X578" s="23" t="s">
        <v>719</v>
      </c>
      <c r="AE578"/>
      <c r="AH578"/>
    </row>
    <row r="579" spans="1:34" x14ac:dyDescent="0.25">
      <c r="A579" s="62" t="s">
        <v>797</v>
      </c>
      <c r="B579" s="31" t="s">
        <v>10</v>
      </c>
      <c r="C579" s="32" t="s">
        <v>18</v>
      </c>
      <c r="D579" s="32" t="s">
        <v>696</v>
      </c>
      <c r="E579" s="32">
        <v>0</v>
      </c>
      <c r="F579" s="32">
        <v>0</v>
      </c>
      <c r="G579" s="27">
        <v>0</v>
      </c>
      <c r="H579" s="27">
        <v>464</v>
      </c>
      <c r="J579" s="27">
        <v>0</v>
      </c>
      <c r="K579" s="27">
        <v>464</v>
      </c>
      <c r="L579" s="27"/>
      <c r="M579" s="27"/>
      <c r="N579" s="25"/>
      <c r="O579" s="2" t="b">
        <v>1</v>
      </c>
      <c r="P579" s="12">
        <f t="shared" si="19"/>
        <v>36548.000000000087</v>
      </c>
      <c r="Q579" s="47">
        <f t="shared" si="20"/>
        <v>919685.72000000044</v>
      </c>
      <c r="R579" s="20">
        <v>42369</v>
      </c>
      <c r="S579" s="25" t="s">
        <v>161</v>
      </c>
      <c r="T579" s="25">
        <v>1</v>
      </c>
      <c r="U579" s="25" t="s">
        <v>717</v>
      </c>
      <c r="V579" s="25"/>
      <c r="W579" s="23" t="s">
        <v>719</v>
      </c>
      <c r="X579" s="23">
        <v>464</v>
      </c>
      <c r="AE579"/>
      <c r="AH579"/>
    </row>
    <row r="580" spans="1:34" x14ac:dyDescent="0.25">
      <c r="A580" s="62" t="s">
        <v>797</v>
      </c>
      <c r="B580" s="31" t="s">
        <v>13</v>
      </c>
      <c r="C580" s="32" t="s">
        <v>9</v>
      </c>
      <c r="D580" s="32" t="s">
        <v>397</v>
      </c>
      <c r="E580" s="32">
        <v>0</v>
      </c>
      <c r="F580" s="32">
        <v>0</v>
      </c>
      <c r="G580" s="27">
        <v>0</v>
      </c>
      <c r="H580" s="27">
        <v>550000</v>
      </c>
      <c r="J580" s="27"/>
      <c r="K580" s="27"/>
      <c r="L580" s="27">
        <v>0</v>
      </c>
      <c r="M580" s="27">
        <v>550000</v>
      </c>
      <c r="N580" s="25"/>
      <c r="O580" s="2" t="b">
        <v>1</v>
      </c>
      <c r="P580" s="12">
        <f t="shared" si="19"/>
        <v>36548.000000000087</v>
      </c>
      <c r="Q580" s="47">
        <f t="shared" si="20"/>
        <v>369685.72000000044</v>
      </c>
      <c r="R580" s="20">
        <v>42369</v>
      </c>
      <c r="S580" s="25" t="s">
        <v>347</v>
      </c>
      <c r="T580" s="25">
        <v>10</v>
      </c>
      <c r="U580" s="25" t="s">
        <v>706</v>
      </c>
      <c r="V580" s="25"/>
      <c r="W580" s="23" t="s">
        <v>719</v>
      </c>
      <c r="X580" s="23">
        <v>9690.2639275520633</v>
      </c>
      <c r="AE580"/>
      <c r="AH580"/>
    </row>
    <row r="581" spans="1:34" x14ac:dyDescent="0.25">
      <c r="A581" s="62" t="s">
        <v>797</v>
      </c>
      <c r="B581" s="31" t="s">
        <v>13</v>
      </c>
      <c r="C581" s="32" t="s">
        <v>132</v>
      </c>
      <c r="D581" s="32" t="s">
        <v>697</v>
      </c>
      <c r="E581" s="32">
        <v>0</v>
      </c>
      <c r="F581" s="32">
        <v>0</v>
      </c>
      <c r="G581" s="27">
        <v>342000</v>
      </c>
      <c r="H581" s="27">
        <v>0</v>
      </c>
      <c r="J581" s="27"/>
      <c r="K581" s="27"/>
      <c r="L581" s="27">
        <v>342000</v>
      </c>
      <c r="M581" s="27">
        <v>0</v>
      </c>
      <c r="N581" s="25"/>
      <c r="O581" s="2" t="b">
        <v>1</v>
      </c>
      <c r="P581" s="12">
        <f t="shared" si="19"/>
        <v>36548.000000000087</v>
      </c>
      <c r="Q581" s="47">
        <f t="shared" si="20"/>
        <v>711685.72000000044</v>
      </c>
      <c r="R581" s="20">
        <v>42369</v>
      </c>
      <c r="S581" s="25" t="s">
        <v>279</v>
      </c>
      <c r="T581" s="25">
        <v>2</v>
      </c>
      <c r="U581" s="25" t="s">
        <v>706</v>
      </c>
      <c r="V581" s="25"/>
      <c r="W581" s="23">
        <v>6025.5822967687373</v>
      </c>
      <c r="X581" s="23" t="s">
        <v>719</v>
      </c>
      <c r="AE581"/>
      <c r="AH581"/>
    </row>
    <row r="582" spans="1:34" x14ac:dyDescent="0.25">
      <c r="A582" s="62" t="s">
        <v>797</v>
      </c>
      <c r="B582" s="31" t="s">
        <v>13</v>
      </c>
      <c r="C582" s="32" t="s">
        <v>29</v>
      </c>
      <c r="D582" s="32" t="s">
        <v>434</v>
      </c>
      <c r="E582" s="32">
        <v>0</v>
      </c>
      <c r="F582" s="32">
        <v>0</v>
      </c>
      <c r="G582" s="27">
        <v>0</v>
      </c>
      <c r="H582" s="27">
        <v>605</v>
      </c>
      <c r="J582" s="27"/>
      <c r="K582" s="27"/>
      <c r="L582" s="27">
        <v>0</v>
      </c>
      <c r="M582" s="27">
        <v>605</v>
      </c>
      <c r="N582" s="25"/>
      <c r="O582" s="2" t="b">
        <v>1</v>
      </c>
      <c r="P582" s="12">
        <f t="shared" si="19"/>
        <v>36548.000000000087</v>
      </c>
      <c r="Q582" s="47">
        <f t="shared" si="20"/>
        <v>711080.72000000044</v>
      </c>
      <c r="R582" s="20">
        <v>42369</v>
      </c>
      <c r="S582" s="25" t="s">
        <v>159</v>
      </c>
      <c r="T582" s="25">
        <v>11</v>
      </c>
      <c r="U582" s="25" t="s">
        <v>705</v>
      </c>
      <c r="V582" s="25"/>
      <c r="W582" s="23" t="s">
        <v>719</v>
      </c>
      <c r="X582" s="23">
        <v>10.659290320307269</v>
      </c>
      <c r="AE582"/>
      <c r="AH582"/>
    </row>
    <row r="583" spans="1:34" x14ac:dyDescent="0.25">
      <c r="A583" s="62" t="s">
        <v>797</v>
      </c>
      <c r="B583" s="31" t="s">
        <v>14</v>
      </c>
      <c r="C583" s="32" t="s">
        <v>132</v>
      </c>
      <c r="D583" s="32" t="s">
        <v>698</v>
      </c>
      <c r="E583" s="32">
        <v>0</v>
      </c>
      <c r="F583" s="32">
        <v>0</v>
      </c>
      <c r="G583" s="27">
        <v>550000</v>
      </c>
      <c r="H583" s="27">
        <v>0</v>
      </c>
      <c r="J583" s="27"/>
      <c r="K583" s="27"/>
      <c r="L583" s="27">
        <v>550000</v>
      </c>
      <c r="M583" s="27">
        <v>0</v>
      </c>
      <c r="N583" s="25"/>
      <c r="O583" s="2" t="b">
        <v>1</v>
      </c>
      <c r="P583" s="12">
        <f t="shared" si="19"/>
        <v>36548.000000000087</v>
      </c>
      <c r="Q583" s="47">
        <f t="shared" si="20"/>
        <v>1261080.7200000004</v>
      </c>
      <c r="R583" s="20">
        <v>42369</v>
      </c>
      <c r="S583" s="25" t="s">
        <v>279</v>
      </c>
      <c r="T583" s="25">
        <v>3</v>
      </c>
      <c r="U583" s="25" t="s">
        <v>706</v>
      </c>
      <c r="V583" s="25"/>
      <c r="W583" s="23">
        <v>9690.2639275520633</v>
      </c>
      <c r="X583" s="23" t="s">
        <v>719</v>
      </c>
      <c r="AE583"/>
      <c r="AH583"/>
    </row>
    <row r="584" spans="1:34" x14ac:dyDescent="0.25">
      <c r="A584" s="62" t="s">
        <v>797</v>
      </c>
      <c r="B584" s="31" t="s">
        <v>14</v>
      </c>
      <c r="C584" s="32" t="s">
        <v>18</v>
      </c>
      <c r="D584" s="32" t="s">
        <v>699</v>
      </c>
      <c r="E584" s="32">
        <v>0</v>
      </c>
      <c r="F584" s="32">
        <v>0</v>
      </c>
      <c r="G584" s="27">
        <v>0</v>
      </c>
      <c r="H584" s="27">
        <v>1500</v>
      </c>
      <c r="J584" s="25"/>
      <c r="K584" s="27"/>
      <c r="L584" s="25"/>
      <c r="M584" s="27">
        <v>1500</v>
      </c>
      <c r="N584" s="25"/>
      <c r="O584" s="2" t="b">
        <v>1</v>
      </c>
      <c r="P584" s="12">
        <f t="shared" si="19"/>
        <v>36548.000000000087</v>
      </c>
      <c r="Q584" s="47">
        <f t="shared" si="20"/>
        <v>1259580.7200000004</v>
      </c>
      <c r="R584" s="20">
        <v>42369</v>
      </c>
      <c r="S584" s="25" t="s">
        <v>160</v>
      </c>
      <c r="T584" s="25">
        <v>1</v>
      </c>
      <c r="U584" s="25" t="s">
        <v>185</v>
      </c>
      <c r="V584" s="25"/>
      <c r="W584" s="23" t="s">
        <v>719</v>
      </c>
      <c r="X584" s="23">
        <v>26.427992529687444</v>
      </c>
      <c r="AE584"/>
      <c r="AH584"/>
    </row>
    <row r="585" spans="1:34" x14ac:dyDescent="0.25">
      <c r="A585" s="62" t="s">
        <v>797</v>
      </c>
      <c r="B585" s="31" t="s">
        <v>14</v>
      </c>
      <c r="C585" s="32" t="s">
        <v>18</v>
      </c>
      <c r="D585" s="32" t="s">
        <v>700</v>
      </c>
      <c r="E585" s="32">
        <v>0</v>
      </c>
      <c r="F585" s="32">
        <v>0</v>
      </c>
      <c r="G585" s="27">
        <v>0</v>
      </c>
      <c r="H585" s="27">
        <v>4660</v>
      </c>
      <c r="J585" s="25"/>
      <c r="K585" s="27"/>
      <c r="L585" s="25"/>
      <c r="M585" s="27">
        <v>4660</v>
      </c>
      <c r="N585" s="25"/>
      <c r="O585" s="2" t="b">
        <v>1</v>
      </c>
      <c r="P585" s="12">
        <f t="shared" si="19"/>
        <v>36548.000000000087</v>
      </c>
      <c r="Q585" s="47">
        <f t="shared" si="20"/>
        <v>1254920.7200000004</v>
      </c>
      <c r="R585" s="20">
        <v>42369</v>
      </c>
      <c r="S585" s="25" t="s">
        <v>149</v>
      </c>
      <c r="T585" s="25">
        <v>2</v>
      </c>
      <c r="U585" s="25" t="s">
        <v>716</v>
      </c>
      <c r="V585" s="25"/>
      <c r="W585" s="23" t="s">
        <v>719</v>
      </c>
      <c r="X585" s="23">
        <v>82.102963458895658</v>
      </c>
      <c r="AE585"/>
      <c r="AH585"/>
    </row>
    <row r="586" spans="1:34" x14ac:dyDescent="0.25">
      <c r="A586" s="62" t="s">
        <v>797</v>
      </c>
      <c r="B586" s="31" t="s">
        <v>14</v>
      </c>
      <c r="C586" s="32" t="s">
        <v>18</v>
      </c>
      <c r="D586" s="32" t="s">
        <v>701</v>
      </c>
      <c r="E586" s="32">
        <v>0</v>
      </c>
      <c r="F586" s="32">
        <v>0</v>
      </c>
      <c r="G586" s="27">
        <v>0</v>
      </c>
      <c r="H586" s="27">
        <v>2850</v>
      </c>
      <c r="J586" s="25"/>
      <c r="K586" s="27"/>
      <c r="L586" s="25"/>
      <c r="M586" s="27">
        <v>2850</v>
      </c>
      <c r="N586" s="25"/>
      <c r="O586" s="2" t="b">
        <v>1</v>
      </c>
      <c r="P586" s="12">
        <f t="shared" ref="P586:P592" si="21">P585+J586-K586</f>
        <v>36548.000000000087</v>
      </c>
      <c r="Q586" s="47">
        <f t="shared" si="20"/>
        <v>1252070.7200000004</v>
      </c>
      <c r="R586" s="20">
        <v>42369</v>
      </c>
      <c r="S586" s="25" t="s">
        <v>161</v>
      </c>
      <c r="T586" s="25">
        <v>2</v>
      </c>
      <c r="U586" s="25" t="s">
        <v>185</v>
      </c>
      <c r="V586" s="25"/>
      <c r="W586" s="23" t="s">
        <v>719</v>
      </c>
      <c r="X586" s="23">
        <v>50.213185806406145</v>
      </c>
      <c r="AE586"/>
      <c r="AH586"/>
    </row>
    <row r="587" spans="1:34" x14ac:dyDescent="0.25">
      <c r="A587" s="62" t="s">
        <v>797</v>
      </c>
      <c r="B587" s="31" t="s">
        <v>14</v>
      </c>
      <c r="C587" s="32" t="s">
        <v>11</v>
      </c>
      <c r="D587" s="32" t="s">
        <v>688</v>
      </c>
      <c r="E587" s="32">
        <v>0</v>
      </c>
      <c r="F587" s="32">
        <v>0</v>
      </c>
      <c r="G587" s="27">
        <v>0</v>
      </c>
      <c r="H587" s="27">
        <v>8000</v>
      </c>
      <c r="J587" s="25"/>
      <c r="K587" s="27"/>
      <c r="L587" s="25"/>
      <c r="M587" s="27">
        <v>8000</v>
      </c>
      <c r="N587" s="25"/>
      <c r="O587" s="2" t="b">
        <v>1</v>
      </c>
      <c r="P587" s="12">
        <f t="shared" si="21"/>
        <v>36548.000000000087</v>
      </c>
      <c r="Q587" s="47">
        <f t="shared" ref="Q587:Q592" si="22">Q586+L587-M587</f>
        <v>1244070.7200000004</v>
      </c>
      <c r="R587" s="20">
        <v>42369</v>
      </c>
      <c r="S587" s="25" t="s">
        <v>152</v>
      </c>
      <c r="T587" s="25">
        <v>2</v>
      </c>
      <c r="U587" s="25" t="s">
        <v>711</v>
      </c>
      <c r="V587" s="25"/>
      <c r="W587" s="23" t="s">
        <v>719</v>
      </c>
      <c r="X587" s="23">
        <v>140.94929349166637</v>
      </c>
      <c r="AE587"/>
      <c r="AH587"/>
    </row>
    <row r="588" spans="1:34" x14ac:dyDescent="0.25">
      <c r="A588" s="62" t="s">
        <v>797</v>
      </c>
      <c r="B588" s="31" t="s">
        <v>14</v>
      </c>
      <c r="C588" s="32" t="s">
        <v>730</v>
      </c>
      <c r="D588" s="32" t="s">
        <v>702</v>
      </c>
      <c r="E588" s="32">
        <v>0</v>
      </c>
      <c r="F588" s="32">
        <v>0</v>
      </c>
      <c r="G588" s="27">
        <v>0</v>
      </c>
      <c r="H588" s="27">
        <v>500</v>
      </c>
      <c r="J588" s="25"/>
      <c r="K588" s="27"/>
      <c r="L588" s="25"/>
      <c r="M588" s="27">
        <v>500</v>
      </c>
      <c r="N588" s="25"/>
      <c r="O588" s="2" t="b">
        <v>1</v>
      </c>
      <c r="P588" s="12">
        <f t="shared" si="21"/>
        <v>36548.000000000087</v>
      </c>
      <c r="Q588" s="47">
        <f t="shared" si="22"/>
        <v>1243570.7200000004</v>
      </c>
      <c r="R588" s="20">
        <v>42369</v>
      </c>
      <c r="S588" s="25" t="s">
        <v>152</v>
      </c>
      <c r="T588" s="25">
        <v>3</v>
      </c>
      <c r="U588" s="25" t="s">
        <v>711</v>
      </c>
      <c r="V588" s="25"/>
      <c r="W588" s="23" t="s">
        <v>719</v>
      </c>
      <c r="X588" s="23">
        <v>8.8093308432291479</v>
      </c>
      <c r="AE588"/>
      <c r="AH588"/>
    </row>
    <row r="589" spans="1:34" x14ac:dyDescent="0.25">
      <c r="A589" s="62" t="s">
        <v>797</v>
      </c>
      <c r="B589" s="25" t="s">
        <v>14</v>
      </c>
      <c r="C589" s="25" t="s">
        <v>16</v>
      </c>
      <c r="D589" s="25" t="s">
        <v>391</v>
      </c>
      <c r="E589" s="25">
        <v>0</v>
      </c>
      <c r="F589" s="25">
        <v>0</v>
      </c>
      <c r="G589" s="25">
        <v>0</v>
      </c>
      <c r="H589" s="25">
        <v>10175</v>
      </c>
      <c r="J589" s="25"/>
      <c r="K589" s="25"/>
      <c r="L589" s="25"/>
      <c r="M589" s="25">
        <v>10175</v>
      </c>
      <c r="N589" s="25"/>
      <c r="O589" s="2" t="b">
        <v>1</v>
      </c>
      <c r="P589" s="12">
        <f t="shared" si="21"/>
        <v>36548.000000000087</v>
      </c>
      <c r="Q589" s="47">
        <f t="shared" si="22"/>
        <v>1233395.7200000004</v>
      </c>
      <c r="R589" s="20">
        <v>42369</v>
      </c>
      <c r="S589" s="25" t="s">
        <v>153</v>
      </c>
      <c r="T589" s="25">
        <v>2</v>
      </c>
      <c r="U589" s="25" t="s">
        <v>233</v>
      </c>
      <c r="V589" s="25"/>
      <c r="W589" s="23" t="s">
        <v>719</v>
      </c>
      <c r="X589" s="23">
        <v>179.26988265971315</v>
      </c>
      <c r="AE589"/>
      <c r="AH589"/>
    </row>
    <row r="590" spans="1:34" x14ac:dyDescent="0.25">
      <c r="A590" s="62" t="s">
        <v>797</v>
      </c>
      <c r="B590" s="25" t="s">
        <v>14</v>
      </c>
      <c r="C590" s="25" t="s">
        <v>16</v>
      </c>
      <c r="D590" s="25" t="s">
        <v>23</v>
      </c>
      <c r="E590" s="25">
        <v>0</v>
      </c>
      <c r="F590" s="25">
        <v>0</v>
      </c>
      <c r="G590" s="25">
        <v>0</v>
      </c>
      <c r="H590" s="25">
        <v>340</v>
      </c>
      <c r="J590" s="25"/>
      <c r="K590" s="25"/>
      <c r="L590" s="25"/>
      <c r="M590" s="25">
        <v>340</v>
      </c>
      <c r="N590" s="25"/>
      <c r="O590" s="2" t="b">
        <v>1</v>
      </c>
      <c r="P590" s="12">
        <f t="shared" si="21"/>
        <v>36548.000000000087</v>
      </c>
      <c r="Q590" s="47">
        <f t="shared" si="22"/>
        <v>1233055.7200000004</v>
      </c>
      <c r="R590" s="20">
        <v>42369</v>
      </c>
      <c r="S590" s="25" t="s">
        <v>155</v>
      </c>
      <c r="T590" s="25">
        <v>2</v>
      </c>
      <c r="U590" s="25" t="s">
        <v>715</v>
      </c>
      <c r="V590" s="25"/>
      <c r="W590" s="23" t="s">
        <v>719</v>
      </c>
      <c r="X590" s="23">
        <v>5.9903449733958203</v>
      </c>
      <c r="AE590"/>
      <c r="AH590"/>
    </row>
    <row r="591" spans="1:34" x14ac:dyDescent="0.25">
      <c r="A591" s="62" t="s">
        <v>797</v>
      </c>
      <c r="B591" s="25" t="s">
        <v>14</v>
      </c>
      <c r="C591" s="25" t="s">
        <v>55</v>
      </c>
      <c r="D591" s="25" t="s">
        <v>703</v>
      </c>
      <c r="E591" s="25">
        <v>0</v>
      </c>
      <c r="F591" s="25">
        <v>0</v>
      </c>
      <c r="G591" s="25">
        <v>0</v>
      </c>
      <c r="H591" s="25">
        <v>782333.48</v>
      </c>
      <c r="J591" s="25"/>
      <c r="K591" s="25"/>
      <c r="L591" s="25"/>
      <c r="M591" s="25">
        <v>782333.48</v>
      </c>
      <c r="N591" s="25"/>
      <c r="O591" s="2" t="b">
        <v>1</v>
      </c>
      <c r="P591" s="12">
        <f t="shared" si="21"/>
        <v>36548.000000000087</v>
      </c>
      <c r="Q591" s="47">
        <f t="shared" si="22"/>
        <v>450722.24000000046</v>
      </c>
      <c r="R591" s="20">
        <v>42369</v>
      </c>
      <c r="S591" s="25" t="s">
        <v>171</v>
      </c>
      <c r="T591" s="25">
        <v>2</v>
      </c>
      <c r="U591" s="25" t="s">
        <v>605</v>
      </c>
      <c r="V591" s="25"/>
      <c r="W591" s="23" t="s">
        <v>719</v>
      </c>
      <c r="X591" s="23">
        <v>13783.668910109587</v>
      </c>
      <c r="AE591"/>
      <c r="AH591"/>
    </row>
    <row r="592" spans="1:34" x14ac:dyDescent="0.25">
      <c r="A592" s="62" t="s">
        <v>797</v>
      </c>
      <c r="B592" s="25" t="s">
        <v>14</v>
      </c>
      <c r="C592" s="25" t="s">
        <v>66</v>
      </c>
      <c r="D592" s="25" t="s">
        <v>704</v>
      </c>
      <c r="E592" s="25">
        <v>0</v>
      </c>
      <c r="F592" s="25">
        <v>0</v>
      </c>
      <c r="G592" s="25">
        <v>0</v>
      </c>
      <c r="H592" s="25">
        <v>25557.29</v>
      </c>
      <c r="J592" s="25"/>
      <c r="K592" s="25"/>
      <c r="L592" s="25"/>
      <c r="M592" s="25">
        <v>25557.29</v>
      </c>
      <c r="N592" s="25"/>
      <c r="O592" s="2" t="b">
        <v>1</v>
      </c>
      <c r="P592" s="12">
        <f t="shared" si="21"/>
        <v>36548.000000000087</v>
      </c>
      <c r="Q592" s="47">
        <f t="shared" si="22"/>
        <v>425164.95000000048</v>
      </c>
      <c r="R592" s="20">
        <v>42369</v>
      </c>
      <c r="S592" s="25" t="s">
        <v>166</v>
      </c>
      <c r="T592" s="25">
        <v>2</v>
      </c>
      <c r="U592" s="25"/>
      <c r="V592" s="25"/>
      <c r="W592" s="23" t="s">
        <v>719</v>
      </c>
      <c r="X592" s="23">
        <v>450.28524613270378</v>
      </c>
      <c r="AE592"/>
      <c r="AH592"/>
    </row>
    <row r="593" spans="10:34" x14ac:dyDescent="0.25">
      <c r="AE593"/>
      <c r="AH593"/>
    </row>
    <row r="594" spans="10:34" x14ac:dyDescent="0.25">
      <c r="AE594"/>
      <c r="AH594"/>
    </row>
    <row r="595" spans="10:34" x14ac:dyDescent="0.25">
      <c r="AE595"/>
      <c r="AH595"/>
    </row>
    <row r="596" spans="10:34" x14ac:dyDescent="0.25">
      <c r="J596" s="47"/>
      <c r="AE596"/>
      <c r="AH596"/>
    </row>
    <row r="597" spans="10:34" x14ac:dyDescent="0.25">
      <c r="AE597"/>
      <c r="AH597"/>
    </row>
    <row r="598" spans="10:34" x14ac:dyDescent="0.25">
      <c r="AE598"/>
      <c r="AH598"/>
    </row>
    <row r="599" spans="10:34" x14ac:dyDescent="0.25">
      <c r="AE599"/>
      <c r="AH599"/>
    </row>
    <row r="600" spans="10:34" x14ac:dyDescent="0.25">
      <c r="AE600"/>
      <c r="AH600"/>
    </row>
    <row r="601" spans="10:34" x14ac:dyDescent="0.25">
      <c r="AE601"/>
      <c r="AH601"/>
    </row>
    <row r="602" spans="10:34" x14ac:dyDescent="0.25">
      <c r="AE602"/>
      <c r="AH602"/>
    </row>
    <row r="603" spans="10:34" x14ac:dyDescent="0.25">
      <c r="AE603"/>
      <c r="AH603"/>
    </row>
    <row r="604" spans="10:34" x14ac:dyDescent="0.25">
      <c r="AE604"/>
      <c r="AH604"/>
    </row>
    <row r="605" spans="10:34" x14ac:dyDescent="0.25">
      <c r="AE605"/>
      <c r="AH605"/>
    </row>
    <row r="606" spans="10:34" x14ac:dyDescent="0.25">
      <c r="AE606"/>
      <c r="AH606"/>
    </row>
    <row r="607" spans="10:34" x14ac:dyDescent="0.25">
      <c r="AE607"/>
      <c r="AH607"/>
    </row>
    <row r="608" spans="10:34" x14ac:dyDescent="0.25">
      <c r="AE608"/>
      <c r="AH608"/>
    </row>
    <row r="609" spans="31:34" x14ac:dyDescent="0.25">
      <c r="AE609"/>
      <c r="AH609"/>
    </row>
    <row r="610" spans="31:34" x14ac:dyDescent="0.25">
      <c r="AE610"/>
      <c r="AH610"/>
    </row>
    <row r="611" spans="31:34" x14ac:dyDescent="0.25">
      <c r="AE611"/>
      <c r="AH611"/>
    </row>
    <row r="612" spans="31:34" x14ac:dyDescent="0.25">
      <c r="AE612"/>
      <c r="AH612"/>
    </row>
    <row r="613" spans="31:34" x14ac:dyDescent="0.25">
      <c r="AE613"/>
      <c r="AH613"/>
    </row>
    <row r="614" spans="31:34" x14ac:dyDescent="0.25">
      <c r="AE614"/>
      <c r="AH614"/>
    </row>
    <row r="615" spans="31:34" x14ac:dyDescent="0.25">
      <c r="AE615"/>
      <c r="AH615"/>
    </row>
    <row r="616" spans="31:34" x14ac:dyDescent="0.25">
      <c r="AE616"/>
      <c r="AH616"/>
    </row>
    <row r="617" spans="31:34" x14ac:dyDescent="0.25">
      <c r="AE617"/>
      <c r="AH617"/>
    </row>
    <row r="618" spans="31:34" x14ac:dyDescent="0.25">
      <c r="AE618"/>
      <c r="AH618"/>
    </row>
    <row r="619" spans="31:34" x14ac:dyDescent="0.25">
      <c r="AE619"/>
      <c r="AH619"/>
    </row>
    <row r="620" spans="31:34" x14ac:dyDescent="0.25">
      <c r="AE620"/>
      <c r="AH620"/>
    </row>
    <row r="621" spans="31:34" x14ac:dyDescent="0.25">
      <c r="AE621"/>
      <c r="AH621"/>
    </row>
    <row r="622" spans="31:34" x14ac:dyDescent="0.25">
      <c r="AE622"/>
      <c r="AH622"/>
    </row>
    <row r="623" spans="31:34" x14ac:dyDescent="0.25">
      <c r="AE623"/>
      <c r="AH623"/>
    </row>
    <row r="624" spans="31:34" x14ac:dyDescent="0.25">
      <c r="AE624"/>
      <c r="AH624"/>
    </row>
    <row r="625" spans="31:34" x14ac:dyDescent="0.25">
      <c r="AE625"/>
      <c r="AH625"/>
    </row>
    <row r="626" spans="31:34" x14ac:dyDescent="0.25">
      <c r="AE626"/>
      <c r="AH626"/>
    </row>
    <row r="627" spans="31:34" x14ac:dyDescent="0.25">
      <c r="AE627"/>
      <c r="AH627"/>
    </row>
    <row r="628" spans="31:34" x14ac:dyDescent="0.25">
      <c r="AE628"/>
      <c r="AH628"/>
    </row>
    <row r="629" spans="31:34" x14ac:dyDescent="0.25">
      <c r="AE629"/>
      <c r="AH629"/>
    </row>
    <row r="630" spans="31:34" x14ac:dyDescent="0.25">
      <c r="AE630"/>
      <c r="AH630"/>
    </row>
    <row r="631" spans="31:34" x14ac:dyDescent="0.25">
      <c r="AE631"/>
      <c r="AH631"/>
    </row>
    <row r="632" spans="31:34" x14ac:dyDescent="0.25">
      <c r="AE632"/>
      <c r="AH632"/>
    </row>
    <row r="633" spans="31:34" x14ac:dyDescent="0.25">
      <c r="AE633"/>
      <c r="AH633"/>
    </row>
    <row r="634" spans="31:34" x14ac:dyDescent="0.25">
      <c r="AE634"/>
      <c r="AH634"/>
    </row>
    <row r="635" spans="31:34" x14ac:dyDescent="0.25">
      <c r="AE635"/>
      <c r="AH635"/>
    </row>
    <row r="636" spans="31:34" x14ac:dyDescent="0.25">
      <c r="AE636"/>
      <c r="AH636"/>
    </row>
    <row r="637" spans="31:34" x14ac:dyDescent="0.25">
      <c r="AE637"/>
      <c r="AH637"/>
    </row>
    <row r="638" spans="31:34" x14ac:dyDescent="0.25">
      <c r="AE638"/>
      <c r="AH638"/>
    </row>
    <row r="639" spans="31:34" x14ac:dyDescent="0.25">
      <c r="AE639"/>
      <c r="AH639"/>
    </row>
    <row r="640" spans="31:34" x14ac:dyDescent="0.25">
      <c r="AE640"/>
      <c r="AH640"/>
    </row>
    <row r="641" spans="31:34" x14ac:dyDescent="0.25">
      <c r="AE641"/>
      <c r="AH641"/>
    </row>
    <row r="642" spans="31:34" x14ac:dyDescent="0.25">
      <c r="AE642"/>
      <c r="AH642"/>
    </row>
    <row r="643" spans="31:34" x14ac:dyDescent="0.25">
      <c r="AE643"/>
      <c r="AH643"/>
    </row>
    <row r="644" spans="31:34" x14ac:dyDescent="0.25">
      <c r="AE644"/>
      <c r="AH644"/>
    </row>
    <row r="645" spans="31:34" x14ac:dyDescent="0.25">
      <c r="AE645"/>
      <c r="AH645"/>
    </row>
    <row r="646" spans="31:34" x14ac:dyDescent="0.25">
      <c r="AE646"/>
      <c r="AH646"/>
    </row>
    <row r="647" spans="31:34" x14ac:dyDescent="0.25">
      <c r="AE647"/>
      <c r="AH647"/>
    </row>
    <row r="648" spans="31:34" x14ac:dyDescent="0.25">
      <c r="AE648"/>
      <c r="AH648"/>
    </row>
    <row r="649" spans="31:34" x14ac:dyDescent="0.25">
      <c r="AE649"/>
      <c r="AH649"/>
    </row>
    <row r="650" spans="31:34" x14ac:dyDescent="0.25">
      <c r="AE650"/>
      <c r="AH650"/>
    </row>
    <row r="651" spans="31:34" x14ac:dyDescent="0.25">
      <c r="AE651"/>
      <c r="AH651"/>
    </row>
    <row r="652" spans="31:34" x14ac:dyDescent="0.25">
      <c r="AE652"/>
      <c r="AH652"/>
    </row>
    <row r="653" spans="31:34" x14ac:dyDescent="0.25">
      <c r="AE653"/>
      <c r="AH653"/>
    </row>
    <row r="654" spans="31:34" x14ac:dyDescent="0.25">
      <c r="AE654"/>
      <c r="AH654"/>
    </row>
    <row r="655" spans="31:34" x14ac:dyDescent="0.25">
      <c r="AE655"/>
      <c r="AH655"/>
    </row>
    <row r="656" spans="31:34" x14ac:dyDescent="0.25">
      <c r="AE656"/>
      <c r="AH656"/>
    </row>
    <row r="657" spans="31:34" x14ac:dyDescent="0.25">
      <c r="AE657"/>
      <c r="AH657"/>
    </row>
    <row r="658" spans="31:34" x14ac:dyDescent="0.25">
      <c r="AE658"/>
      <c r="AH658"/>
    </row>
    <row r="659" spans="31:34" x14ac:dyDescent="0.25">
      <c r="AE659"/>
      <c r="AH659"/>
    </row>
    <row r="660" spans="31:34" x14ac:dyDescent="0.25">
      <c r="AE660"/>
      <c r="AH660"/>
    </row>
    <row r="661" spans="31:34" x14ac:dyDescent="0.25">
      <c r="AE661"/>
      <c r="AH661"/>
    </row>
    <row r="662" spans="31:34" x14ac:dyDescent="0.25">
      <c r="AE662"/>
      <c r="AH662"/>
    </row>
    <row r="663" spans="31:34" x14ac:dyDescent="0.25">
      <c r="AE663"/>
      <c r="AH663"/>
    </row>
    <row r="664" spans="31:34" x14ac:dyDescent="0.25">
      <c r="AE664"/>
      <c r="AH664"/>
    </row>
    <row r="665" spans="31:34" x14ac:dyDescent="0.25">
      <c r="AE665"/>
      <c r="AH665"/>
    </row>
    <row r="666" spans="31:34" x14ac:dyDescent="0.25">
      <c r="AE666"/>
      <c r="AH666"/>
    </row>
    <row r="667" spans="31:34" x14ac:dyDescent="0.25">
      <c r="AE667"/>
      <c r="AH667"/>
    </row>
    <row r="668" spans="31:34" x14ac:dyDescent="0.25">
      <c r="AE668"/>
      <c r="AH668"/>
    </row>
    <row r="669" spans="31:34" x14ac:dyDescent="0.25">
      <c r="AE669"/>
      <c r="AH669"/>
    </row>
    <row r="670" spans="31:34" x14ac:dyDescent="0.25">
      <c r="AE670"/>
      <c r="AH670"/>
    </row>
    <row r="671" spans="31:34" x14ac:dyDescent="0.25">
      <c r="AE671"/>
      <c r="AH671"/>
    </row>
    <row r="672" spans="31:34" x14ac:dyDescent="0.25">
      <c r="AE672"/>
      <c r="AH672"/>
    </row>
    <row r="673" spans="31:34" x14ac:dyDescent="0.25">
      <c r="AE673"/>
      <c r="AH673"/>
    </row>
    <row r="674" spans="31:34" x14ac:dyDescent="0.25">
      <c r="AE674"/>
      <c r="AH674"/>
    </row>
    <row r="675" spans="31:34" x14ac:dyDescent="0.25">
      <c r="AE675"/>
      <c r="AH675"/>
    </row>
    <row r="676" spans="31:34" x14ac:dyDescent="0.25">
      <c r="AE676"/>
      <c r="AH676"/>
    </row>
    <row r="677" spans="31:34" x14ac:dyDescent="0.25">
      <c r="AE677"/>
      <c r="AH677"/>
    </row>
    <row r="678" spans="31:34" x14ac:dyDescent="0.25">
      <c r="AE678"/>
      <c r="AH678"/>
    </row>
    <row r="679" spans="31:34" x14ac:dyDescent="0.25">
      <c r="AE679"/>
      <c r="AH679"/>
    </row>
    <row r="680" spans="31:34" x14ac:dyDescent="0.25">
      <c r="AE680"/>
      <c r="AH680"/>
    </row>
    <row r="681" spans="31:34" x14ac:dyDescent="0.25">
      <c r="AE681"/>
      <c r="AH681"/>
    </row>
    <row r="682" spans="31:34" x14ac:dyDescent="0.25">
      <c r="AE682"/>
      <c r="AH682"/>
    </row>
    <row r="683" spans="31:34" x14ac:dyDescent="0.25">
      <c r="AE683"/>
      <c r="AH683"/>
    </row>
    <row r="684" spans="31:34" x14ac:dyDescent="0.25">
      <c r="AE684"/>
      <c r="AH684"/>
    </row>
    <row r="685" spans="31:34" x14ac:dyDescent="0.25">
      <c r="AE685"/>
      <c r="AH685"/>
    </row>
    <row r="686" spans="31:34" x14ac:dyDescent="0.25">
      <c r="AE686"/>
      <c r="AH686"/>
    </row>
    <row r="687" spans="31:34" x14ac:dyDescent="0.25">
      <c r="AE687"/>
      <c r="AH687"/>
    </row>
    <row r="688" spans="31:34" x14ac:dyDescent="0.25">
      <c r="AE688"/>
      <c r="AH688"/>
    </row>
    <row r="689" spans="31:34" x14ac:dyDescent="0.25">
      <c r="AE689"/>
      <c r="AH689"/>
    </row>
    <row r="690" spans="31:34" x14ac:dyDescent="0.25">
      <c r="AE690"/>
      <c r="AH690"/>
    </row>
    <row r="691" spans="31:34" x14ac:dyDescent="0.25">
      <c r="AE691"/>
      <c r="AH691"/>
    </row>
    <row r="692" spans="31:34" x14ac:dyDescent="0.25">
      <c r="AE692"/>
      <c r="AH692"/>
    </row>
    <row r="693" spans="31:34" x14ac:dyDescent="0.25">
      <c r="AE693"/>
      <c r="AH693"/>
    </row>
    <row r="694" spans="31:34" x14ac:dyDescent="0.25">
      <c r="AE694"/>
      <c r="AH694"/>
    </row>
    <row r="695" spans="31:34" x14ac:dyDescent="0.25">
      <c r="AE695"/>
      <c r="AH695"/>
    </row>
    <row r="696" spans="31:34" x14ac:dyDescent="0.25">
      <c r="AE696"/>
      <c r="AH696"/>
    </row>
    <row r="697" spans="31:34" x14ac:dyDescent="0.25">
      <c r="AE697"/>
      <c r="AH697"/>
    </row>
    <row r="698" spans="31:34" x14ac:dyDescent="0.25">
      <c r="AE698"/>
      <c r="AH698"/>
    </row>
    <row r="699" spans="31:34" x14ac:dyDescent="0.25">
      <c r="AE699"/>
      <c r="AH699"/>
    </row>
    <row r="700" spans="31:34" x14ac:dyDescent="0.25">
      <c r="AE700"/>
      <c r="AH700"/>
    </row>
    <row r="701" spans="31:34" x14ac:dyDescent="0.25">
      <c r="AE701"/>
      <c r="AH701"/>
    </row>
    <row r="702" spans="31:34" x14ac:dyDescent="0.25">
      <c r="AE702"/>
      <c r="AH702"/>
    </row>
    <row r="703" spans="31:34" x14ac:dyDescent="0.25">
      <c r="AE703"/>
      <c r="AH703"/>
    </row>
    <row r="704" spans="31:34" x14ac:dyDescent="0.25">
      <c r="AE704"/>
      <c r="AH704"/>
    </row>
    <row r="705" spans="31:34" x14ac:dyDescent="0.25">
      <c r="AE705"/>
      <c r="AH705"/>
    </row>
    <row r="706" spans="31:34" x14ac:dyDescent="0.25">
      <c r="AE706"/>
      <c r="AH706"/>
    </row>
    <row r="707" spans="31:34" x14ac:dyDescent="0.25">
      <c r="AE707"/>
      <c r="AH707"/>
    </row>
    <row r="708" spans="31:34" x14ac:dyDescent="0.25">
      <c r="AE708"/>
      <c r="AH708"/>
    </row>
    <row r="709" spans="31:34" x14ac:dyDescent="0.25">
      <c r="AE709"/>
      <c r="AH709"/>
    </row>
    <row r="710" spans="31:34" x14ac:dyDescent="0.25">
      <c r="AE710"/>
      <c r="AH710"/>
    </row>
    <row r="711" spans="31:34" x14ac:dyDescent="0.25">
      <c r="AE711"/>
      <c r="AH711"/>
    </row>
    <row r="712" spans="31:34" x14ac:dyDescent="0.25">
      <c r="AE712"/>
      <c r="AH712"/>
    </row>
    <row r="713" spans="31:34" x14ac:dyDescent="0.25">
      <c r="AE713"/>
      <c r="AH713"/>
    </row>
    <row r="714" spans="31:34" x14ac:dyDescent="0.25">
      <c r="AE714"/>
      <c r="AH714"/>
    </row>
    <row r="715" spans="31:34" x14ac:dyDescent="0.25">
      <c r="AE715"/>
      <c r="AH715"/>
    </row>
    <row r="716" spans="31:34" x14ac:dyDescent="0.25">
      <c r="AE716"/>
      <c r="AH716"/>
    </row>
    <row r="717" spans="31:34" x14ac:dyDescent="0.25">
      <c r="AE717"/>
      <c r="AH717"/>
    </row>
    <row r="718" spans="31:34" x14ac:dyDescent="0.25">
      <c r="AE718"/>
      <c r="AH718"/>
    </row>
    <row r="719" spans="31:34" x14ac:dyDescent="0.25">
      <c r="AE719"/>
      <c r="AH719"/>
    </row>
    <row r="720" spans="31:34" x14ac:dyDescent="0.25">
      <c r="AE720"/>
      <c r="AH720"/>
    </row>
    <row r="721" spans="31:34" x14ac:dyDescent="0.25">
      <c r="AE721"/>
      <c r="AH721"/>
    </row>
    <row r="722" spans="31:34" x14ac:dyDescent="0.25">
      <c r="AE722"/>
      <c r="AH722"/>
    </row>
    <row r="723" spans="31:34" x14ac:dyDescent="0.25">
      <c r="AE723"/>
      <c r="AH723"/>
    </row>
    <row r="724" spans="31:34" x14ac:dyDescent="0.25">
      <c r="AE724"/>
      <c r="AH724"/>
    </row>
    <row r="725" spans="31:34" x14ac:dyDescent="0.25">
      <c r="AE725"/>
      <c r="AH725"/>
    </row>
    <row r="726" spans="31:34" x14ac:dyDescent="0.25">
      <c r="AE726"/>
      <c r="AH726"/>
    </row>
    <row r="727" spans="31:34" x14ac:dyDescent="0.25">
      <c r="AE727"/>
      <c r="AH727"/>
    </row>
    <row r="728" spans="31:34" x14ac:dyDescent="0.25">
      <c r="AE728"/>
      <c r="AH728"/>
    </row>
    <row r="729" spans="31:34" x14ac:dyDescent="0.25">
      <c r="AE729"/>
      <c r="AH729"/>
    </row>
    <row r="730" spans="31:34" x14ac:dyDescent="0.25">
      <c r="AE730"/>
      <c r="AH730"/>
    </row>
    <row r="731" spans="31:34" x14ac:dyDescent="0.25">
      <c r="AE731"/>
      <c r="AH731"/>
    </row>
    <row r="732" spans="31:34" x14ac:dyDescent="0.25">
      <c r="AE732"/>
      <c r="AH732"/>
    </row>
    <row r="733" spans="31:34" x14ac:dyDescent="0.25">
      <c r="AE733"/>
      <c r="AH733"/>
    </row>
    <row r="734" spans="31:34" x14ac:dyDescent="0.25">
      <c r="AE734"/>
      <c r="AH734"/>
    </row>
    <row r="735" spans="31:34" x14ac:dyDescent="0.25">
      <c r="AE735"/>
      <c r="AH735"/>
    </row>
    <row r="736" spans="31:34" x14ac:dyDescent="0.25">
      <c r="AE736"/>
      <c r="AH736"/>
    </row>
    <row r="737" spans="31:34" x14ac:dyDescent="0.25">
      <c r="AE737"/>
      <c r="AH737"/>
    </row>
    <row r="738" spans="31:34" x14ac:dyDescent="0.25">
      <c r="AE738"/>
      <c r="AH738"/>
    </row>
    <row r="739" spans="31:34" x14ac:dyDescent="0.25">
      <c r="AE739"/>
      <c r="AH739"/>
    </row>
    <row r="740" spans="31:34" x14ac:dyDescent="0.25">
      <c r="AE740"/>
      <c r="AH740"/>
    </row>
    <row r="741" spans="31:34" x14ac:dyDescent="0.25">
      <c r="AE741"/>
      <c r="AH741"/>
    </row>
    <row r="742" spans="31:34" x14ac:dyDescent="0.25">
      <c r="AE742"/>
      <c r="AH742"/>
    </row>
    <row r="743" spans="31:34" x14ac:dyDescent="0.25">
      <c r="AE743"/>
      <c r="AH743"/>
    </row>
    <row r="744" spans="31:34" x14ac:dyDescent="0.25">
      <c r="AE744"/>
      <c r="AH744"/>
    </row>
    <row r="745" spans="31:34" x14ac:dyDescent="0.25">
      <c r="AE745"/>
      <c r="AH745"/>
    </row>
    <row r="746" spans="31:34" x14ac:dyDescent="0.25">
      <c r="AE746"/>
      <c r="AH746"/>
    </row>
    <row r="747" spans="31:34" x14ac:dyDescent="0.25">
      <c r="AE747"/>
      <c r="AH747"/>
    </row>
    <row r="748" spans="31:34" x14ac:dyDescent="0.25">
      <c r="AE748"/>
      <c r="AH748"/>
    </row>
    <row r="749" spans="31:34" x14ac:dyDescent="0.25">
      <c r="AE749"/>
      <c r="AH749"/>
    </row>
    <row r="750" spans="31:34" x14ac:dyDescent="0.25">
      <c r="AE750"/>
      <c r="AH750"/>
    </row>
    <row r="751" spans="31:34" x14ac:dyDescent="0.25">
      <c r="AE751"/>
      <c r="AH751"/>
    </row>
    <row r="752" spans="31:34" x14ac:dyDescent="0.25">
      <c r="AE752"/>
      <c r="AH752"/>
    </row>
    <row r="753" spans="31:34" x14ac:dyDescent="0.25">
      <c r="AE753"/>
      <c r="AH753"/>
    </row>
    <row r="754" spans="31:34" x14ac:dyDescent="0.25">
      <c r="AE754"/>
      <c r="AH754"/>
    </row>
    <row r="755" spans="31:34" x14ac:dyDescent="0.25">
      <c r="AE755"/>
      <c r="AH755"/>
    </row>
    <row r="756" spans="31:34" x14ac:dyDescent="0.25">
      <c r="AE756"/>
      <c r="AH756"/>
    </row>
    <row r="757" spans="31:34" x14ac:dyDescent="0.25">
      <c r="AE757"/>
      <c r="AH757"/>
    </row>
    <row r="758" spans="31:34" x14ac:dyDescent="0.25">
      <c r="AE758"/>
      <c r="AH758"/>
    </row>
    <row r="759" spans="31:34" x14ac:dyDescent="0.25">
      <c r="AE759"/>
      <c r="AH759"/>
    </row>
    <row r="760" spans="31:34" x14ac:dyDescent="0.25">
      <c r="AE760"/>
      <c r="AH760"/>
    </row>
    <row r="761" spans="31:34" x14ac:dyDescent="0.25">
      <c r="AE761"/>
      <c r="AH761"/>
    </row>
    <row r="762" spans="31:34" x14ac:dyDescent="0.25">
      <c r="AE762"/>
      <c r="AH762"/>
    </row>
    <row r="763" spans="31:34" x14ac:dyDescent="0.25">
      <c r="AE763"/>
      <c r="AH763"/>
    </row>
    <row r="764" spans="31:34" x14ac:dyDescent="0.25">
      <c r="AE764"/>
      <c r="AH764"/>
    </row>
    <row r="765" spans="31:34" x14ac:dyDescent="0.25">
      <c r="AE765"/>
      <c r="AH765"/>
    </row>
    <row r="766" spans="31:34" x14ac:dyDescent="0.25">
      <c r="AE766"/>
      <c r="AH766"/>
    </row>
    <row r="767" spans="31:34" x14ac:dyDescent="0.25">
      <c r="AE767"/>
      <c r="AH767"/>
    </row>
    <row r="768" spans="31:34" x14ac:dyDescent="0.25">
      <c r="AE768"/>
      <c r="AH768"/>
    </row>
    <row r="769" spans="31:34" x14ac:dyDescent="0.25">
      <c r="AE769"/>
      <c r="AH769"/>
    </row>
    <row r="770" spans="31:34" x14ac:dyDescent="0.25">
      <c r="AE770"/>
      <c r="AH770"/>
    </row>
    <row r="771" spans="31:34" x14ac:dyDescent="0.25">
      <c r="AE771"/>
      <c r="AH771"/>
    </row>
    <row r="772" spans="31:34" x14ac:dyDescent="0.25">
      <c r="AE772"/>
      <c r="AH772"/>
    </row>
    <row r="773" spans="31:34" x14ac:dyDescent="0.25">
      <c r="AE773"/>
      <c r="AH773"/>
    </row>
    <row r="774" spans="31:34" x14ac:dyDescent="0.25">
      <c r="AE774"/>
      <c r="AH774"/>
    </row>
    <row r="775" spans="31:34" x14ac:dyDescent="0.25">
      <c r="AE775"/>
      <c r="AH775"/>
    </row>
    <row r="776" spans="31:34" x14ac:dyDescent="0.25">
      <c r="AE776"/>
      <c r="AH776"/>
    </row>
    <row r="777" spans="31:34" x14ac:dyDescent="0.25">
      <c r="AE777"/>
      <c r="AH777"/>
    </row>
    <row r="778" spans="31:34" x14ac:dyDescent="0.25">
      <c r="AE778"/>
      <c r="AH778"/>
    </row>
    <row r="779" spans="31:34" x14ac:dyDescent="0.25">
      <c r="AE779"/>
      <c r="AH779"/>
    </row>
    <row r="780" spans="31:34" x14ac:dyDescent="0.25">
      <c r="AE780"/>
      <c r="AH780"/>
    </row>
    <row r="781" spans="31:34" x14ac:dyDescent="0.25">
      <c r="AE781"/>
      <c r="AH781"/>
    </row>
    <row r="782" spans="31:34" x14ac:dyDescent="0.25">
      <c r="AE782"/>
      <c r="AH782"/>
    </row>
    <row r="783" spans="31:34" x14ac:dyDescent="0.25">
      <c r="AE783"/>
    </row>
    <row r="784" spans="31:34" x14ac:dyDescent="0.25">
      <c r="AE784"/>
    </row>
    <row r="785" spans="31:31" x14ac:dyDescent="0.25">
      <c r="AE785"/>
    </row>
    <row r="786" spans="31:31" x14ac:dyDescent="0.25">
      <c r="AE786"/>
    </row>
    <row r="787" spans="31:31" x14ac:dyDescent="0.25">
      <c r="AE787"/>
    </row>
    <row r="788" spans="31:31" x14ac:dyDescent="0.25">
      <c r="AE788"/>
    </row>
    <row r="789" spans="31:31" x14ac:dyDescent="0.25">
      <c r="AE789"/>
    </row>
    <row r="790" spans="31:31" x14ac:dyDescent="0.25">
      <c r="AE790"/>
    </row>
    <row r="791" spans="31:31" x14ac:dyDescent="0.25">
      <c r="AE791"/>
    </row>
    <row r="792" spans="31:31" x14ac:dyDescent="0.25">
      <c r="AE792"/>
    </row>
    <row r="793" spans="31:31" x14ac:dyDescent="0.25">
      <c r="AE793"/>
    </row>
    <row r="794" spans="31:31" x14ac:dyDescent="0.25">
      <c r="AE794"/>
    </row>
    <row r="795" spans="31:31" x14ac:dyDescent="0.25">
      <c r="AE795"/>
    </row>
    <row r="796" spans="31:31" x14ac:dyDescent="0.25">
      <c r="AE796"/>
    </row>
    <row r="797" spans="31:31" x14ac:dyDescent="0.25">
      <c r="AE797"/>
    </row>
    <row r="798" spans="31:31" x14ac:dyDescent="0.25">
      <c r="AE798"/>
    </row>
    <row r="799" spans="31:31" x14ac:dyDescent="0.25">
      <c r="AE799"/>
    </row>
    <row r="800" spans="31:31" x14ac:dyDescent="0.25">
      <c r="AE800"/>
    </row>
    <row r="801" spans="31:31" x14ac:dyDescent="0.25">
      <c r="AE801"/>
    </row>
    <row r="802" spans="31:31" x14ac:dyDescent="0.25">
      <c r="AE802"/>
    </row>
    <row r="803" spans="31:31" x14ac:dyDescent="0.25">
      <c r="AE803"/>
    </row>
    <row r="804" spans="31:31" x14ac:dyDescent="0.25">
      <c r="AE804"/>
    </row>
    <row r="805" spans="31:31" x14ac:dyDescent="0.25">
      <c r="AE805"/>
    </row>
    <row r="806" spans="31:31" x14ac:dyDescent="0.25">
      <c r="AE806"/>
    </row>
    <row r="807" spans="31:31" x14ac:dyDescent="0.25">
      <c r="AE807"/>
    </row>
    <row r="808" spans="31:31" x14ac:dyDescent="0.25">
      <c r="AE808"/>
    </row>
    <row r="809" spans="31:31" x14ac:dyDescent="0.25">
      <c r="AE809"/>
    </row>
    <row r="810" spans="31:31" x14ac:dyDescent="0.25">
      <c r="AE810"/>
    </row>
    <row r="811" spans="31:31" x14ac:dyDescent="0.25">
      <c r="AE811"/>
    </row>
    <row r="812" spans="31:31" x14ac:dyDescent="0.25">
      <c r="AE812"/>
    </row>
    <row r="813" spans="31:31" x14ac:dyDescent="0.25">
      <c r="AE813"/>
    </row>
    <row r="814" spans="31:31" x14ac:dyDescent="0.25">
      <c r="AE814"/>
    </row>
    <row r="815" spans="31:31" x14ac:dyDescent="0.25">
      <c r="AE815"/>
    </row>
    <row r="816" spans="31:31" x14ac:dyDescent="0.25">
      <c r="AE816"/>
    </row>
    <row r="817" spans="31:31" x14ac:dyDescent="0.25">
      <c r="AE817"/>
    </row>
    <row r="818" spans="31:31" x14ac:dyDescent="0.25">
      <c r="AE818"/>
    </row>
    <row r="819" spans="31:31" x14ac:dyDescent="0.25">
      <c r="AE819"/>
    </row>
    <row r="820" spans="31:31" x14ac:dyDescent="0.25">
      <c r="AE820"/>
    </row>
    <row r="821" spans="31:31" x14ac:dyDescent="0.25">
      <c r="AE821"/>
    </row>
    <row r="822" spans="31:31" x14ac:dyDescent="0.25">
      <c r="AE822"/>
    </row>
    <row r="823" spans="31:31" x14ac:dyDescent="0.25">
      <c r="AE823"/>
    </row>
    <row r="824" spans="31:31" x14ac:dyDescent="0.25">
      <c r="AE824"/>
    </row>
    <row r="825" spans="31:31" x14ac:dyDescent="0.25">
      <c r="AE825"/>
    </row>
    <row r="826" spans="31:31" x14ac:dyDescent="0.25">
      <c r="AE826"/>
    </row>
    <row r="827" spans="31:31" x14ac:dyDescent="0.25">
      <c r="AE827"/>
    </row>
    <row r="828" spans="31:31" x14ac:dyDescent="0.25">
      <c r="AE828"/>
    </row>
    <row r="829" spans="31:31" x14ac:dyDescent="0.25">
      <c r="AE829"/>
    </row>
    <row r="830" spans="31:31" x14ac:dyDescent="0.25">
      <c r="AE830"/>
    </row>
    <row r="831" spans="31:31" x14ac:dyDescent="0.25">
      <c r="AE831"/>
    </row>
    <row r="832" spans="31:31" x14ac:dyDescent="0.25">
      <c r="AE832"/>
    </row>
    <row r="833" spans="31:31" x14ac:dyDescent="0.25">
      <c r="AE833"/>
    </row>
    <row r="834" spans="31:31" x14ac:dyDescent="0.25">
      <c r="AE834"/>
    </row>
    <row r="835" spans="31:31" x14ac:dyDescent="0.25">
      <c r="AE835"/>
    </row>
    <row r="836" spans="31:31" x14ac:dyDescent="0.25">
      <c r="AE836"/>
    </row>
    <row r="837" spans="31:31" x14ac:dyDescent="0.25">
      <c r="AE837"/>
    </row>
    <row r="838" spans="31:31" x14ac:dyDescent="0.25">
      <c r="AE838"/>
    </row>
    <row r="839" spans="31:31" x14ac:dyDescent="0.25">
      <c r="AE839"/>
    </row>
    <row r="840" spans="31:31" x14ac:dyDescent="0.25">
      <c r="AE840"/>
    </row>
    <row r="841" spans="31:31" x14ac:dyDescent="0.25">
      <c r="AE841"/>
    </row>
    <row r="842" spans="31:31" x14ac:dyDescent="0.25">
      <c r="AE842"/>
    </row>
    <row r="843" spans="31:31" x14ac:dyDescent="0.25">
      <c r="AE843"/>
    </row>
    <row r="844" spans="31:31" x14ac:dyDescent="0.25">
      <c r="AE844"/>
    </row>
    <row r="845" spans="31:31" x14ac:dyDescent="0.25">
      <c r="AE845"/>
    </row>
    <row r="846" spans="31:31" x14ac:dyDescent="0.25">
      <c r="AE846"/>
    </row>
    <row r="847" spans="31:31" x14ac:dyDescent="0.25">
      <c r="AE847"/>
    </row>
    <row r="848" spans="31:31" x14ac:dyDescent="0.25">
      <c r="AE848"/>
    </row>
    <row r="849" spans="31:31" x14ac:dyDescent="0.25">
      <c r="AE849"/>
    </row>
    <row r="850" spans="31:31" x14ac:dyDescent="0.25">
      <c r="AE850"/>
    </row>
    <row r="851" spans="31:31" x14ac:dyDescent="0.25">
      <c r="AE851"/>
    </row>
    <row r="852" spans="31:31" x14ac:dyDescent="0.25">
      <c r="AE852"/>
    </row>
    <row r="853" spans="31:31" x14ac:dyDescent="0.25">
      <c r="AE853"/>
    </row>
    <row r="854" spans="31:31" x14ac:dyDescent="0.25">
      <c r="AE854"/>
    </row>
    <row r="855" spans="31:31" x14ac:dyDescent="0.25">
      <c r="AE855"/>
    </row>
    <row r="856" spans="31:31" x14ac:dyDescent="0.25">
      <c r="AE856"/>
    </row>
    <row r="857" spans="31:31" x14ac:dyDescent="0.25">
      <c r="AE857"/>
    </row>
    <row r="858" spans="31:31" x14ac:dyDescent="0.25">
      <c r="AE858"/>
    </row>
    <row r="859" spans="31:31" x14ac:dyDescent="0.25">
      <c r="AE859"/>
    </row>
    <row r="860" spans="31:31" x14ac:dyDescent="0.25">
      <c r="AE860"/>
    </row>
    <row r="861" spans="31:31" x14ac:dyDescent="0.25">
      <c r="AE861"/>
    </row>
    <row r="862" spans="31:31" x14ac:dyDescent="0.25">
      <c r="AE862"/>
    </row>
    <row r="863" spans="31:31" x14ac:dyDescent="0.25">
      <c r="AE863"/>
    </row>
    <row r="864" spans="31:31" x14ac:dyDescent="0.25">
      <c r="AE864"/>
    </row>
    <row r="865" spans="31:31" x14ac:dyDescent="0.25">
      <c r="AE865"/>
    </row>
    <row r="866" spans="31:31" x14ac:dyDescent="0.25">
      <c r="AE866"/>
    </row>
    <row r="867" spans="31:31" x14ac:dyDescent="0.25">
      <c r="AE867"/>
    </row>
    <row r="868" spans="31:31" x14ac:dyDescent="0.25">
      <c r="AE868"/>
    </row>
    <row r="869" spans="31:31" x14ac:dyDescent="0.25">
      <c r="AE869"/>
    </row>
    <row r="870" spans="31:31" x14ac:dyDescent="0.25">
      <c r="AE870"/>
    </row>
    <row r="871" spans="31:31" x14ac:dyDescent="0.25">
      <c r="AE871"/>
    </row>
    <row r="872" spans="31:31" x14ac:dyDescent="0.25">
      <c r="AE872"/>
    </row>
    <row r="873" spans="31:31" x14ac:dyDescent="0.25">
      <c r="AE873"/>
    </row>
    <row r="874" spans="31:31" x14ac:dyDescent="0.25">
      <c r="AE874"/>
    </row>
    <row r="875" spans="31:31" x14ac:dyDescent="0.25">
      <c r="AE875"/>
    </row>
    <row r="876" spans="31:31" x14ac:dyDescent="0.25">
      <c r="AE876"/>
    </row>
    <row r="877" spans="31:31" x14ac:dyDescent="0.25">
      <c r="AE877"/>
    </row>
    <row r="878" spans="31:31" x14ac:dyDescent="0.25">
      <c r="AE878"/>
    </row>
    <row r="879" spans="31:31" x14ac:dyDescent="0.25">
      <c r="AE879"/>
    </row>
    <row r="880" spans="31:31" x14ac:dyDescent="0.25">
      <c r="AE880"/>
    </row>
    <row r="881" spans="31:31" x14ac:dyDescent="0.25">
      <c r="AE881"/>
    </row>
    <row r="882" spans="31:31" x14ac:dyDescent="0.25">
      <c r="AE882"/>
    </row>
    <row r="883" spans="31:31" x14ac:dyDescent="0.25">
      <c r="AE883"/>
    </row>
    <row r="884" spans="31:31" x14ac:dyDescent="0.25">
      <c r="AE884"/>
    </row>
    <row r="885" spans="31:31" x14ac:dyDescent="0.25">
      <c r="AE885"/>
    </row>
    <row r="886" spans="31:31" x14ac:dyDescent="0.25">
      <c r="AE886"/>
    </row>
    <row r="887" spans="31:31" x14ac:dyDescent="0.25">
      <c r="AE887"/>
    </row>
    <row r="888" spans="31:31" x14ac:dyDescent="0.25">
      <c r="AE888"/>
    </row>
    <row r="889" spans="31:31" x14ac:dyDescent="0.25">
      <c r="AE889"/>
    </row>
    <row r="890" spans="31:31" x14ac:dyDescent="0.25">
      <c r="AE890"/>
    </row>
    <row r="891" spans="31:31" x14ac:dyDescent="0.25">
      <c r="AE891"/>
    </row>
    <row r="892" spans="31:31" x14ac:dyDescent="0.25">
      <c r="AE892"/>
    </row>
    <row r="893" spans="31:31" x14ac:dyDescent="0.25">
      <c r="AE893"/>
    </row>
    <row r="894" spans="31:31" x14ac:dyDescent="0.25">
      <c r="AE894"/>
    </row>
    <row r="895" spans="31:31" x14ac:dyDescent="0.25">
      <c r="AE895"/>
    </row>
    <row r="896" spans="31:31" x14ac:dyDescent="0.25">
      <c r="AE896"/>
    </row>
    <row r="897" spans="31:31" x14ac:dyDescent="0.25">
      <c r="AE897"/>
    </row>
    <row r="898" spans="31:31" x14ac:dyDescent="0.25">
      <c r="AE898"/>
    </row>
    <row r="899" spans="31:31" x14ac:dyDescent="0.25">
      <c r="AE899"/>
    </row>
    <row r="900" spans="31:31" x14ac:dyDescent="0.25">
      <c r="AE900"/>
    </row>
    <row r="901" spans="31:31" x14ac:dyDescent="0.25">
      <c r="AE901"/>
    </row>
    <row r="902" spans="31:31" x14ac:dyDescent="0.25">
      <c r="AE902"/>
    </row>
    <row r="903" spans="31:31" x14ac:dyDescent="0.25">
      <c r="AE903"/>
    </row>
    <row r="904" spans="31:31" x14ac:dyDescent="0.25">
      <c r="AE904"/>
    </row>
    <row r="905" spans="31:31" x14ac:dyDescent="0.25">
      <c r="AE905"/>
    </row>
    <row r="906" spans="31:31" x14ac:dyDescent="0.25">
      <c r="AE906"/>
    </row>
    <row r="907" spans="31:31" x14ac:dyDescent="0.25">
      <c r="AE907"/>
    </row>
    <row r="908" spans="31:31" x14ac:dyDescent="0.25">
      <c r="AE908"/>
    </row>
    <row r="909" spans="31:31" x14ac:dyDescent="0.25">
      <c r="AE909"/>
    </row>
    <row r="910" spans="31:31" x14ac:dyDescent="0.25">
      <c r="AE910"/>
    </row>
    <row r="911" spans="31:31" x14ac:dyDescent="0.25">
      <c r="AE911"/>
    </row>
    <row r="912" spans="31:31" x14ac:dyDescent="0.25">
      <c r="AE912"/>
    </row>
    <row r="913" spans="31:31" x14ac:dyDescent="0.25">
      <c r="AE913"/>
    </row>
    <row r="914" spans="31:31" x14ac:dyDescent="0.25">
      <c r="AE914"/>
    </row>
    <row r="915" spans="31:31" x14ac:dyDescent="0.25">
      <c r="AE915"/>
    </row>
    <row r="916" spans="31:31" x14ac:dyDescent="0.25">
      <c r="AE916"/>
    </row>
    <row r="917" spans="31:31" x14ac:dyDescent="0.25">
      <c r="AE917"/>
    </row>
    <row r="918" spans="31:31" x14ac:dyDescent="0.25">
      <c r="AE918"/>
    </row>
    <row r="919" spans="31:31" x14ac:dyDescent="0.25">
      <c r="AE919"/>
    </row>
    <row r="920" spans="31:31" x14ac:dyDescent="0.25">
      <c r="AE920"/>
    </row>
    <row r="921" spans="31:31" x14ac:dyDescent="0.25">
      <c r="AE921"/>
    </row>
    <row r="922" spans="31:31" x14ac:dyDescent="0.25">
      <c r="AE922"/>
    </row>
    <row r="923" spans="31:31" x14ac:dyDescent="0.25">
      <c r="AE923"/>
    </row>
    <row r="924" spans="31:31" x14ac:dyDescent="0.25">
      <c r="AE924"/>
    </row>
    <row r="925" spans="31:31" x14ac:dyDescent="0.25">
      <c r="AE925"/>
    </row>
    <row r="926" spans="31:31" x14ac:dyDescent="0.25">
      <c r="AE926"/>
    </row>
    <row r="927" spans="31:31" x14ac:dyDescent="0.25">
      <c r="AE927"/>
    </row>
    <row r="928" spans="31:31" x14ac:dyDescent="0.25">
      <c r="AE928"/>
    </row>
    <row r="929" spans="31:31" x14ac:dyDescent="0.25">
      <c r="AE929"/>
    </row>
    <row r="930" spans="31:31" x14ac:dyDescent="0.25">
      <c r="AE930"/>
    </row>
    <row r="931" spans="31:31" x14ac:dyDescent="0.25">
      <c r="AE931"/>
    </row>
    <row r="932" spans="31:31" x14ac:dyDescent="0.25">
      <c r="AE932"/>
    </row>
    <row r="933" spans="31:31" x14ac:dyDescent="0.25">
      <c r="AE933"/>
    </row>
    <row r="934" spans="31:31" x14ac:dyDescent="0.25">
      <c r="AE934"/>
    </row>
    <row r="935" spans="31:31" x14ac:dyDescent="0.25">
      <c r="AE935"/>
    </row>
    <row r="936" spans="31:31" x14ac:dyDescent="0.25">
      <c r="AE936"/>
    </row>
    <row r="937" spans="31:31" x14ac:dyDescent="0.25">
      <c r="AE937"/>
    </row>
    <row r="938" spans="31:31" x14ac:dyDescent="0.25">
      <c r="AE938"/>
    </row>
    <row r="939" spans="31:31" x14ac:dyDescent="0.25">
      <c r="AE939"/>
    </row>
    <row r="940" spans="31:31" x14ac:dyDescent="0.25">
      <c r="AE940"/>
    </row>
    <row r="941" spans="31:31" x14ac:dyDescent="0.25">
      <c r="AE941"/>
    </row>
    <row r="942" spans="31:31" x14ac:dyDescent="0.25">
      <c r="AE942"/>
    </row>
    <row r="943" spans="31:31" x14ac:dyDescent="0.25">
      <c r="AE943"/>
    </row>
    <row r="944" spans="31:31" x14ac:dyDescent="0.25">
      <c r="AE944"/>
    </row>
    <row r="945" spans="31:31" x14ac:dyDescent="0.25">
      <c r="AE945"/>
    </row>
    <row r="946" spans="31:31" x14ac:dyDescent="0.25">
      <c r="AE946"/>
    </row>
    <row r="947" spans="31:31" x14ac:dyDescent="0.25">
      <c r="AE947"/>
    </row>
    <row r="948" spans="31:31" x14ac:dyDescent="0.25">
      <c r="AE948"/>
    </row>
    <row r="949" spans="31:31" x14ac:dyDescent="0.25">
      <c r="AE949"/>
    </row>
    <row r="950" spans="31:31" x14ac:dyDescent="0.25">
      <c r="AE950"/>
    </row>
    <row r="951" spans="31:31" x14ac:dyDescent="0.25">
      <c r="AE951"/>
    </row>
    <row r="952" spans="31:31" x14ac:dyDescent="0.25">
      <c r="AE952"/>
    </row>
    <row r="953" spans="31:31" x14ac:dyDescent="0.25">
      <c r="AE953"/>
    </row>
    <row r="954" spans="31:31" x14ac:dyDescent="0.25">
      <c r="AE954"/>
    </row>
    <row r="955" spans="31:31" x14ac:dyDescent="0.25">
      <c r="AE955"/>
    </row>
    <row r="956" spans="31:31" x14ac:dyDescent="0.25">
      <c r="AE956"/>
    </row>
    <row r="957" spans="31:31" x14ac:dyDescent="0.25">
      <c r="AE957"/>
    </row>
    <row r="958" spans="31:31" x14ac:dyDescent="0.25">
      <c r="AE958"/>
    </row>
    <row r="959" spans="31:31" x14ac:dyDescent="0.25">
      <c r="AE959"/>
    </row>
    <row r="960" spans="31:31" x14ac:dyDescent="0.25">
      <c r="AE960"/>
    </row>
    <row r="961" spans="31:31" x14ac:dyDescent="0.25">
      <c r="AE961"/>
    </row>
    <row r="962" spans="31:31" x14ac:dyDescent="0.25">
      <c r="AE962"/>
    </row>
    <row r="963" spans="31:31" x14ac:dyDescent="0.25">
      <c r="AE963"/>
    </row>
    <row r="964" spans="31:31" x14ac:dyDescent="0.25">
      <c r="AE964"/>
    </row>
    <row r="965" spans="31:31" x14ac:dyDescent="0.25">
      <c r="AE965"/>
    </row>
    <row r="966" spans="31:31" x14ac:dyDescent="0.25">
      <c r="AE966"/>
    </row>
    <row r="967" spans="31:31" x14ac:dyDescent="0.25">
      <c r="AE967"/>
    </row>
    <row r="968" spans="31:31" x14ac:dyDescent="0.25">
      <c r="AE968"/>
    </row>
    <row r="969" spans="31:31" x14ac:dyDescent="0.25">
      <c r="AE969"/>
    </row>
    <row r="970" spans="31:31" x14ac:dyDescent="0.25">
      <c r="AE970"/>
    </row>
    <row r="971" spans="31:31" x14ac:dyDescent="0.25">
      <c r="AE971"/>
    </row>
    <row r="972" spans="31:31" x14ac:dyDescent="0.25">
      <c r="AE972"/>
    </row>
    <row r="973" spans="31:31" x14ac:dyDescent="0.25">
      <c r="AE973"/>
    </row>
    <row r="974" spans="31:31" x14ac:dyDescent="0.25">
      <c r="AE974"/>
    </row>
    <row r="975" spans="31:31" x14ac:dyDescent="0.25">
      <c r="AE975"/>
    </row>
    <row r="976" spans="31:31" x14ac:dyDescent="0.25">
      <c r="AE976"/>
    </row>
    <row r="977" spans="31:31" x14ac:dyDescent="0.25">
      <c r="AE977"/>
    </row>
    <row r="978" spans="31:31" x14ac:dyDescent="0.25">
      <c r="AE978"/>
    </row>
    <row r="979" spans="31:31" x14ac:dyDescent="0.25">
      <c r="AE979"/>
    </row>
    <row r="980" spans="31:31" x14ac:dyDescent="0.25">
      <c r="AE980"/>
    </row>
    <row r="981" spans="31:31" x14ac:dyDescent="0.25">
      <c r="AE981"/>
    </row>
    <row r="982" spans="31:31" x14ac:dyDescent="0.25">
      <c r="AE982"/>
    </row>
    <row r="983" spans="31:31" x14ac:dyDescent="0.25">
      <c r="AE983"/>
    </row>
    <row r="984" spans="31:31" x14ac:dyDescent="0.25">
      <c r="AE984"/>
    </row>
    <row r="985" spans="31:31" x14ac:dyDescent="0.25">
      <c r="AE985"/>
    </row>
    <row r="986" spans="31:31" x14ac:dyDescent="0.25">
      <c r="AE986"/>
    </row>
    <row r="987" spans="31:31" x14ac:dyDescent="0.25">
      <c r="AE987"/>
    </row>
    <row r="988" spans="31:31" x14ac:dyDescent="0.25">
      <c r="AE988"/>
    </row>
    <row r="989" spans="31:31" x14ac:dyDescent="0.25">
      <c r="AE989"/>
    </row>
    <row r="990" spans="31:31" x14ac:dyDescent="0.25">
      <c r="AE990"/>
    </row>
    <row r="991" spans="31:31" x14ac:dyDescent="0.25">
      <c r="AE991"/>
    </row>
    <row r="992" spans="31:31" x14ac:dyDescent="0.25">
      <c r="AE992"/>
    </row>
    <row r="993" spans="31:31" x14ac:dyDescent="0.25">
      <c r="AE993"/>
    </row>
    <row r="994" spans="31:31" x14ac:dyDescent="0.25">
      <c r="AE994"/>
    </row>
    <row r="995" spans="31:31" x14ac:dyDescent="0.25">
      <c r="AE995"/>
    </row>
    <row r="996" spans="31:31" x14ac:dyDescent="0.25">
      <c r="AE996"/>
    </row>
    <row r="997" spans="31:31" x14ac:dyDescent="0.25">
      <c r="AE997"/>
    </row>
    <row r="998" spans="31:31" x14ac:dyDescent="0.25">
      <c r="AE998"/>
    </row>
    <row r="999" spans="31:31" x14ac:dyDescent="0.25">
      <c r="AE999"/>
    </row>
    <row r="1000" spans="31:31" x14ac:dyDescent="0.25">
      <c r="AE1000"/>
    </row>
    <row r="1001" spans="31:31" x14ac:dyDescent="0.25">
      <c r="AE1001"/>
    </row>
    <row r="1002" spans="31:31" x14ac:dyDescent="0.25">
      <c r="AE1002"/>
    </row>
    <row r="1003" spans="31:31" x14ac:dyDescent="0.25">
      <c r="AE1003"/>
    </row>
    <row r="1004" spans="31:31" x14ac:dyDescent="0.25">
      <c r="AE1004"/>
    </row>
    <row r="1005" spans="31:31" x14ac:dyDescent="0.25">
      <c r="AE1005"/>
    </row>
    <row r="1006" spans="31:31" x14ac:dyDescent="0.25">
      <c r="AE1006"/>
    </row>
    <row r="1007" spans="31:31" x14ac:dyDescent="0.25">
      <c r="AE1007"/>
    </row>
    <row r="1008" spans="31:31" x14ac:dyDescent="0.25">
      <c r="AE1008"/>
    </row>
    <row r="1009" spans="31:31" x14ac:dyDescent="0.25">
      <c r="AE1009"/>
    </row>
    <row r="1010" spans="31:31" x14ac:dyDescent="0.25">
      <c r="AE1010"/>
    </row>
    <row r="1011" spans="31:31" x14ac:dyDescent="0.25">
      <c r="AE1011"/>
    </row>
    <row r="1012" spans="31:31" x14ac:dyDescent="0.25">
      <c r="AE1012"/>
    </row>
    <row r="1013" spans="31:31" x14ac:dyDescent="0.25">
      <c r="AE1013"/>
    </row>
    <row r="1014" spans="31:31" x14ac:dyDescent="0.25">
      <c r="AE1014"/>
    </row>
    <row r="1015" spans="31:31" x14ac:dyDescent="0.25">
      <c r="AE1015"/>
    </row>
    <row r="1016" spans="31:31" x14ac:dyDescent="0.25">
      <c r="AE1016"/>
    </row>
    <row r="1017" spans="31:31" x14ac:dyDescent="0.25">
      <c r="AE1017"/>
    </row>
    <row r="1018" spans="31:31" x14ac:dyDescent="0.25">
      <c r="AE1018"/>
    </row>
    <row r="1019" spans="31:31" x14ac:dyDescent="0.25">
      <c r="AE1019"/>
    </row>
    <row r="1020" spans="31:31" x14ac:dyDescent="0.25">
      <c r="AE1020"/>
    </row>
    <row r="1021" spans="31:31" x14ac:dyDescent="0.25">
      <c r="AE1021"/>
    </row>
    <row r="1022" spans="31:31" x14ac:dyDescent="0.25">
      <c r="AE1022"/>
    </row>
    <row r="1023" spans="31:31" x14ac:dyDescent="0.25">
      <c r="AE1023"/>
    </row>
    <row r="1024" spans="31:31" x14ac:dyDescent="0.25">
      <c r="AE1024"/>
    </row>
    <row r="1025" spans="31:31" x14ac:dyDescent="0.25">
      <c r="AE1025"/>
    </row>
    <row r="1026" spans="31:31" x14ac:dyDescent="0.25">
      <c r="AE1026"/>
    </row>
    <row r="1027" spans="31:31" x14ac:dyDescent="0.25">
      <c r="AE1027"/>
    </row>
    <row r="1028" spans="31:31" x14ac:dyDescent="0.25">
      <c r="AE1028"/>
    </row>
    <row r="1029" spans="31:31" x14ac:dyDescent="0.25">
      <c r="AE1029"/>
    </row>
    <row r="1030" spans="31:31" x14ac:dyDescent="0.25">
      <c r="AE1030"/>
    </row>
    <row r="1031" spans="31:31" x14ac:dyDescent="0.25">
      <c r="AE1031"/>
    </row>
    <row r="1032" spans="31:31" x14ac:dyDescent="0.25">
      <c r="AE1032"/>
    </row>
    <row r="1033" spans="31:31" x14ac:dyDescent="0.25">
      <c r="AE1033"/>
    </row>
    <row r="1034" spans="31:31" x14ac:dyDescent="0.25">
      <c r="AE1034"/>
    </row>
    <row r="1035" spans="31:31" x14ac:dyDescent="0.25">
      <c r="AE1035"/>
    </row>
    <row r="1036" spans="31:31" x14ac:dyDescent="0.25">
      <c r="AE1036"/>
    </row>
    <row r="1037" spans="31:31" x14ac:dyDescent="0.25">
      <c r="AE1037"/>
    </row>
    <row r="1038" spans="31:31" x14ac:dyDescent="0.25">
      <c r="AE1038"/>
    </row>
    <row r="1039" spans="31:31" x14ac:dyDescent="0.25">
      <c r="AE1039"/>
    </row>
    <row r="1040" spans="31:31" x14ac:dyDescent="0.25">
      <c r="AE1040"/>
    </row>
    <row r="1041" spans="31:31" x14ac:dyDescent="0.25">
      <c r="AE1041"/>
    </row>
    <row r="1042" spans="31:31" x14ac:dyDescent="0.25">
      <c r="AE1042"/>
    </row>
    <row r="1043" spans="31:31" x14ac:dyDescent="0.25">
      <c r="AE1043"/>
    </row>
    <row r="1044" spans="31:31" x14ac:dyDescent="0.25">
      <c r="AE1044"/>
    </row>
    <row r="1045" spans="31:31" x14ac:dyDescent="0.25">
      <c r="AE1045"/>
    </row>
    <row r="1046" spans="31:31" x14ac:dyDescent="0.25">
      <c r="AE1046"/>
    </row>
    <row r="1047" spans="31:31" x14ac:dyDescent="0.25">
      <c r="AE1047"/>
    </row>
    <row r="1048" spans="31:31" x14ac:dyDescent="0.25">
      <c r="AE1048"/>
    </row>
    <row r="1049" spans="31:31" x14ac:dyDescent="0.25">
      <c r="AE1049"/>
    </row>
    <row r="1050" spans="31:31" x14ac:dyDescent="0.25">
      <c r="AE1050"/>
    </row>
    <row r="1051" spans="31:31" x14ac:dyDescent="0.25">
      <c r="AE1051"/>
    </row>
    <row r="1052" spans="31:31" x14ac:dyDescent="0.25">
      <c r="AE1052"/>
    </row>
    <row r="1053" spans="31:31" x14ac:dyDescent="0.25">
      <c r="AE1053"/>
    </row>
    <row r="1054" spans="31:31" x14ac:dyDescent="0.25">
      <c r="AE1054"/>
    </row>
    <row r="1055" spans="31:31" x14ac:dyDescent="0.25">
      <c r="AE1055"/>
    </row>
    <row r="1056" spans="31:31" x14ac:dyDescent="0.25">
      <c r="AE1056"/>
    </row>
    <row r="1057" spans="31:31" x14ac:dyDescent="0.25">
      <c r="AE1057"/>
    </row>
    <row r="1058" spans="31:31" x14ac:dyDescent="0.25">
      <c r="AE1058"/>
    </row>
    <row r="1059" spans="31:31" x14ac:dyDescent="0.25">
      <c r="AE1059"/>
    </row>
    <row r="1060" spans="31:31" x14ac:dyDescent="0.25">
      <c r="AE1060"/>
    </row>
    <row r="1061" spans="31:31" x14ac:dyDescent="0.25">
      <c r="AE1061"/>
    </row>
    <row r="1062" spans="31:31" x14ac:dyDescent="0.25">
      <c r="AE1062"/>
    </row>
    <row r="1063" spans="31:31" x14ac:dyDescent="0.25">
      <c r="AE1063"/>
    </row>
    <row r="1064" spans="31:31" x14ac:dyDescent="0.25">
      <c r="AE1064"/>
    </row>
    <row r="1065" spans="31:31" x14ac:dyDescent="0.25">
      <c r="AE1065"/>
    </row>
    <row r="1066" spans="31:31" x14ac:dyDescent="0.25">
      <c r="AE1066"/>
    </row>
    <row r="1067" spans="31:31" x14ac:dyDescent="0.25">
      <c r="AE1067"/>
    </row>
    <row r="1068" spans="31:31" x14ac:dyDescent="0.25">
      <c r="AE1068"/>
    </row>
    <row r="1069" spans="31:31" x14ac:dyDescent="0.25">
      <c r="AE1069"/>
    </row>
    <row r="1070" spans="31:31" x14ac:dyDescent="0.25">
      <c r="AE1070"/>
    </row>
    <row r="1071" spans="31:31" x14ac:dyDescent="0.25">
      <c r="AE1071"/>
    </row>
    <row r="1072" spans="31:31" x14ac:dyDescent="0.25">
      <c r="AE1072"/>
    </row>
    <row r="1073" spans="31:31" x14ac:dyDescent="0.25">
      <c r="AE1073"/>
    </row>
    <row r="1074" spans="31:31" x14ac:dyDescent="0.25">
      <c r="AE1074"/>
    </row>
    <row r="1075" spans="31:31" x14ac:dyDescent="0.25">
      <c r="AE1075"/>
    </row>
    <row r="1076" spans="31:31" x14ac:dyDescent="0.25">
      <c r="AE1076"/>
    </row>
    <row r="1077" spans="31:31" x14ac:dyDescent="0.25">
      <c r="AE1077"/>
    </row>
    <row r="1078" spans="31:31" x14ac:dyDescent="0.25">
      <c r="AE1078"/>
    </row>
    <row r="1079" spans="31:31" x14ac:dyDescent="0.25">
      <c r="AE1079"/>
    </row>
    <row r="1080" spans="31:31" x14ac:dyDescent="0.25">
      <c r="AE1080"/>
    </row>
    <row r="1081" spans="31:31" x14ac:dyDescent="0.25">
      <c r="AE1081"/>
    </row>
    <row r="1082" spans="31:31" x14ac:dyDescent="0.25">
      <c r="AE1082"/>
    </row>
    <row r="1083" spans="31:31" x14ac:dyDescent="0.25">
      <c r="AE1083"/>
    </row>
    <row r="1084" spans="31:31" x14ac:dyDescent="0.25">
      <c r="AE1084"/>
    </row>
    <row r="1085" spans="31:31" x14ac:dyDescent="0.25">
      <c r="AE1085"/>
    </row>
    <row r="1086" spans="31:31" x14ac:dyDescent="0.25">
      <c r="AE1086"/>
    </row>
    <row r="1087" spans="31:31" x14ac:dyDescent="0.25">
      <c r="AE1087"/>
    </row>
    <row r="1088" spans="31:31" x14ac:dyDescent="0.25">
      <c r="AE1088"/>
    </row>
    <row r="1089" spans="31:31" x14ac:dyDescent="0.25">
      <c r="AE1089"/>
    </row>
    <row r="1090" spans="31:31" x14ac:dyDescent="0.25">
      <c r="AE1090"/>
    </row>
    <row r="1091" spans="31:31" x14ac:dyDescent="0.25">
      <c r="AE1091"/>
    </row>
    <row r="1092" spans="31:31" x14ac:dyDescent="0.25">
      <c r="AE1092"/>
    </row>
    <row r="1093" spans="31:31" x14ac:dyDescent="0.25">
      <c r="AE1093"/>
    </row>
    <row r="1094" spans="31:31" x14ac:dyDescent="0.25">
      <c r="AE1094"/>
    </row>
    <row r="1095" spans="31:31" x14ac:dyDescent="0.25">
      <c r="AE1095"/>
    </row>
    <row r="1096" spans="31:31" x14ac:dyDescent="0.25">
      <c r="AE1096"/>
    </row>
    <row r="1097" spans="31:31" x14ac:dyDescent="0.25">
      <c r="AE1097"/>
    </row>
    <row r="1098" spans="31:31" x14ac:dyDescent="0.25">
      <c r="AE1098"/>
    </row>
    <row r="1099" spans="31:31" x14ac:dyDescent="0.25">
      <c r="AE1099"/>
    </row>
    <row r="1100" spans="31:31" x14ac:dyDescent="0.25">
      <c r="AE1100"/>
    </row>
    <row r="1101" spans="31:31" x14ac:dyDescent="0.25">
      <c r="AE1101"/>
    </row>
    <row r="1102" spans="31:31" x14ac:dyDescent="0.25">
      <c r="AE1102"/>
    </row>
    <row r="1103" spans="31:31" x14ac:dyDescent="0.25">
      <c r="AE1103"/>
    </row>
    <row r="1104" spans="31:31" x14ac:dyDescent="0.25">
      <c r="AE1104"/>
    </row>
    <row r="1105" spans="31:31" x14ac:dyDescent="0.25">
      <c r="AE1105"/>
    </row>
    <row r="1106" spans="31:31" x14ac:dyDescent="0.25">
      <c r="AE1106"/>
    </row>
    <row r="1107" spans="31:31" x14ac:dyDescent="0.25">
      <c r="AE1107"/>
    </row>
    <row r="1108" spans="31:31" x14ac:dyDescent="0.25">
      <c r="AE1108"/>
    </row>
    <row r="1109" spans="31:31" x14ac:dyDescent="0.25">
      <c r="AE1109"/>
    </row>
    <row r="1110" spans="31:31" x14ac:dyDescent="0.25">
      <c r="AE1110"/>
    </row>
    <row r="1111" spans="31:31" x14ac:dyDescent="0.25">
      <c r="AE1111"/>
    </row>
    <row r="1112" spans="31:31" x14ac:dyDescent="0.25">
      <c r="AE1112"/>
    </row>
    <row r="1113" spans="31:31" x14ac:dyDescent="0.25">
      <c r="AE1113"/>
    </row>
    <row r="1114" spans="31:31" x14ac:dyDescent="0.25">
      <c r="AE1114"/>
    </row>
    <row r="1115" spans="31:31" x14ac:dyDescent="0.25">
      <c r="AE1115"/>
    </row>
    <row r="1116" spans="31:31" x14ac:dyDescent="0.25">
      <c r="AE1116"/>
    </row>
    <row r="1117" spans="31:31" x14ac:dyDescent="0.25">
      <c r="AE1117"/>
    </row>
    <row r="1118" spans="31:31" x14ac:dyDescent="0.25">
      <c r="AE1118"/>
    </row>
    <row r="1119" spans="31:31" x14ac:dyDescent="0.25">
      <c r="AE1119"/>
    </row>
    <row r="1120" spans="31:31" x14ac:dyDescent="0.25">
      <c r="AE1120"/>
    </row>
    <row r="1121" spans="31:31" x14ac:dyDescent="0.25">
      <c r="AE1121"/>
    </row>
    <row r="1122" spans="31:31" x14ac:dyDescent="0.25">
      <c r="AE1122"/>
    </row>
    <row r="1123" spans="31:31" x14ac:dyDescent="0.25">
      <c r="AE1123"/>
    </row>
    <row r="1124" spans="31:31" x14ac:dyDescent="0.25">
      <c r="AE1124"/>
    </row>
    <row r="1125" spans="31:31" x14ac:dyDescent="0.25">
      <c r="AE1125"/>
    </row>
    <row r="1126" spans="31:31" x14ac:dyDescent="0.25">
      <c r="AE1126"/>
    </row>
    <row r="1127" spans="31:31" x14ac:dyDescent="0.25">
      <c r="AE1127"/>
    </row>
    <row r="1128" spans="31:31" x14ac:dyDescent="0.25">
      <c r="AE1128"/>
    </row>
    <row r="1129" spans="31:31" x14ac:dyDescent="0.25">
      <c r="AE1129"/>
    </row>
    <row r="1130" spans="31:31" x14ac:dyDescent="0.25">
      <c r="AE1130"/>
    </row>
    <row r="1131" spans="31:31" x14ac:dyDescent="0.25">
      <c r="AE1131"/>
    </row>
    <row r="1132" spans="31:31" x14ac:dyDescent="0.25">
      <c r="AE1132"/>
    </row>
    <row r="1133" spans="31:31" x14ac:dyDescent="0.25">
      <c r="AE1133"/>
    </row>
    <row r="1134" spans="31:31" x14ac:dyDescent="0.25">
      <c r="AE1134"/>
    </row>
    <row r="1135" spans="31:31" x14ac:dyDescent="0.25">
      <c r="AE1135"/>
    </row>
    <row r="1136" spans="31:31" x14ac:dyDescent="0.25">
      <c r="AE1136"/>
    </row>
    <row r="1137" spans="31:31" x14ac:dyDescent="0.25">
      <c r="AE1137"/>
    </row>
    <row r="1138" spans="31:31" x14ac:dyDescent="0.25">
      <c r="AE1138"/>
    </row>
    <row r="1139" spans="31:31" x14ac:dyDescent="0.25">
      <c r="AE1139"/>
    </row>
    <row r="1140" spans="31:31" x14ac:dyDescent="0.25">
      <c r="AE1140"/>
    </row>
    <row r="1141" spans="31:31" x14ac:dyDescent="0.25">
      <c r="AE1141"/>
    </row>
    <row r="1142" spans="31:31" x14ac:dyDescent="0.25">
      <c r="AE1142"/>
    </row>
    <row r="1143" spans="31:31" x14ac:dyDescent="0.25">
      <c r="AE1143"/>
    </row>
    <row r="1144" spans="31:31" x14ac:dyDescent="0.25">
      <c r="AE1144"/>
    </row>
    <row r="1145" spans="31:31" x14ac:dyDescent="0.25">
      <c r="AE1145"/>
    </row>
    <row r="1146" spans="31:31" x14ac:dyDescent="0.25">
      <c r="AE1146"/>
    </row>
    <row r="1147" spans="31:31" x14ac:dyDescent="0.25">
      <c r="AE1147"/>
    </row>
    <row r="1148" spans="31:31" x14ac:dyDescent="0.25">
      <c r="AE1148"/>
    </row>
    <row r="1149" spans="31:31" x14ac:dyDescent="0.25">
      <c r="AE1149"/>
    </row>
    <row r="1150" spans="31:31" x14ac:dyDescent="0.25">
      <c r="AE1150"/>
    </row>
    <row r="1151" spans="31:31" x14ac:dyDescent="0.25">
      <c r="AE1151"/>
    </row>
    <row r="1152" spans="31:31" x14ac:dyDescent="0.25">
      <c r="AE1152"/>
    </row>
    <row r="1153" spans="31:31" x14ac:dyDescent="0.25">
      <c r="AE1153"/>
    </row>
    <row r="1154" spans="31:31" x14ac:dyDescent="0.25">
      <c r="AE1154"/>
    </row>
    <row r="1155" spans="31:31" x14ac:dyDescent="0.25">
      <c r="AE1155"/>
    </row>
    <row r="1156" spans="31:31" x14ac:dyDescent="0.25">
      <c r="AE1156"/>
    </row>
    <row r="1157" spans="31:31" x14ac:dyDescent="0.25">
      <c r="AE1157"/>
    </row>
    <row r="1158" spans="31:31" x14ac:dyDescent="0.25">
      <c r="AE1158"/>
    </row>
    <row r="1159" spans="31:31" x14ac:dyDescent="0.25">
      <c r="AE1159"/>
    </row>
    <row r="1160" spans="31:31" x14ac:dyDescent="0.25">
      <c r="AE1160"/>
    </row>
    <row r="1161" spans="31:31" x14ac:dyDescent="0.25">
      <c r="AE1161"/>
    </row>
    <row r="1162" spans="31:31" x14ac:dyDescent="0.25">
      <c r="AE1162"/>
    </row>
    <row r="1163" spans="31:31" x14ac:dyDescent="0.25">
      <c r="AE1163"/>
    </row>
    <row r="1164" spans="31:31" x14ac:dyDescent="0.25">
      <c r="AE1164"/>
    </row>
    <row r="1165" spans="31:31" x14ac:dyDescent="0.25">
      <c r="AE1165"/>
    </row>
    <row r="1166" spans="31:31" x14ac:dyDescent="0.25">
      <c r="AE1166"/>
    </row>
    <row r="1167" spans="31:31" x14ac:dyDescent="0.25">
      <c r="AE1167"/>
    </row>
    <row r="1168" spans="31:31" x14ac:dyDescent="0.25">
      <c r="AE1168"/>
    </row>
    <row r="1169" spans="31:31" x14ac:dyDescent="0.25">
      <c r="AE1169"/>
    </row>
    <row r="1170" spans="31:31" x14ac:dyDescent="0.25">
      <c r="AE1170"/>
    </row>
    <row r="1171" spans="31:31" x14ac:dyDescent="0.25">
      <c r="AE1171"/>
    </row>
    <row r="1172" spans="31:31" x14ac:dyDescent="0.25">
      <c r="AE1172"/>
    </row>
    <row r="1173" spans="31:31" x14ac:dyDescent="0.25">
      <c r="AE1173"/>
    </row>
    <row r="1174" spans="31:31" x14ac:dyDescent="0.25">
      <c r="AE1174"/>
    </row>
    <row r="1175" spans="31:31" x14ac:dyDescent="0.25">
      <c r="AE1175"/>
    </row>
    <row r="1176" spans="31:31" x14ac:dyDescent="0.25">
      <c r="AE1176"/>
    </row>
    <row r="1177" spans="31:31" x14ac:dyDescent="0.25">
      <c r="AE1177"/>
    </row>
    <row r="1178" spans="31:31" x14ac:dyDescent="0.25">
      <c r="AE1178"/>
    </row>
    <row r="1179" spans="31:31" x14ac:dyDescent="0.25">
      <c r="AE1179"/>
    </row>
    <row r="1180" spans="31:31" x14ac:dyDescent="0.25">
      <c r="AE1180"/>
    </row>
    <row r="1181" spans="31:31" x14ac:dyDescent="0.25">
      <c r="AE1181"/>
    </row>
    <row r="1182" spans="31:31" x14ac:dyDescent="0.25">
      <c r="AE1182"/>
    </row>
    <row r="1183" spans="31:31" x14ac:dyDescent="0.25">
      <c r="AE1183"/>
    </row>
    <row r="1184" spans="31:31" x14ac:dyDescent="0.25">
      <c r="AE1184"/>
    </row>
    <row r="1185" spans="31:31" x14ac:dyDescent="0.25">
      <c r="AE1185"/>
    </row>
    <row r="1186" spans="31:31" x14ac:dyDescent="0.25">
      <c r="AE1186"/>
    </row>
    <row r="1187" spans="31:31" x14ac:dyDescent="0.25">
      <c r="AE1187"/>
    </row>
    <row r="1188" spans="31:31" x14ac:dyDescent="0.25">
      <c r="AE1188"/>
    </row>
    <row r="1189" spans="31:31" x14ac:dyDescent="0.25">
      <c r="AE1189"/>
    </row>
    <row r="1190" spans="31:31" x14ac:dyDescent="0.25">
      <c r="AE1190"/>
    </row>
    <row r="1191" spans="31:31" x14ac:dyDescent="0.25">
      <c r="AE1191"/>
    </row>
    <row r="1192" spans="31:31" x14ac:dyDescent="0.25">
      <c r="AE1192"/>
    </row>
    <row r="1193" spans="31:31" x14ac:dyDescent="0.25">
      <c r="AE1193"/>
    </row>
    <row r="1194" spans="31:31" x14ac:dyDescent="0.25">
      <c r="AE1194"/>
    </row>
    <row r="1195" spans="31:31" x14ac:dyDescent="0.25">
      <c r="AE1195"/>
    </row>
    <row r="1196" spans="31:31" x14ac:dyDescent="0.25">
      <c r="AE1196"/>
    </row>
    <row r="1197" spans="31:31" x14ac:dyDescent="0.25">
      <c r="AE1197"/>
    </row>
    <row r="1198" spans="31:31" x14ac:dyDescent="0.25">
      <c r="AE1198"/>
    </row>
    <row r="1199" spans="31:31" x14ac:dyDescent="0.25">
      <c r="AE1199"/>
    </row>
    <row r="1200" spans="31:31" x14ac:dyDescent="0.25">
      <c r="AE1200"/>
    </row>
    <row r="1201" spans="31:31" x14ac:dyDescent="0.25">
      <c r="AE1201"/>
    </row>
    <row r="1202" spans="31:31" x14ac:dyDescent="0.25">
      <c r="AE1202"/>
    </row>
    <row r="1203" spans="31:31" x14ac:dyDescent="0.25">
      <c r="AE1203"/>
    </row>
    <row r="1204" spans="31:31" x14ac:dyDescent="0.25">
      <c r="AE1204"/>
    </row>
    <row r="1205" spans="31:31" x14ac:dyDescent="0.25">
      <c r="AE1205"/>
    </row>
    <row r="1206" spans="31:31" x14ac:dyDescent="0.25">
      <c r="AE1206"/>
    </row>
    <row r="1207" spans="31:31" x14ac:dyDescent="0.25">
      <c r="AE1207"/>
    </row>
    <row r="1208" spans="31:31" x14ac:dyDescent="0.25">
      <c r="AE1208"/>
    </row>
    <row r="1209" spans="31:31" x14ac:dyDescent="0.25">
      <c r="AE1209"/>
    </row>
    <row r="1210" spans="31:31" x14ac:dyDescent="0.25">
      <c r="AE1210"/>
    </row>
    <row r="1211" spans="31:31" x14ac:dyDescent="0.25">
      <c r="AE1211"/>
    </row>
    <row r="1212" spans="31:31" x14ac:dyDescent="0.25">
      <c r="AE1212"/>
    </row>
    <row r="1213" spans="31:31" x14ac:dyDescent="0.25">
      <c r="AE1213"/>
    </row>
    <row r="1214" spans="31:31" x14ac:dyDescent="0.25">
      <c r="AE1214"/>
    </row>
    <row r="1215" spans="31:31" x14ac:dyDescent="0.25">
      <c r="AE1215"/>
    </row>
    <row r="1216" spans="31:31" x14ac:dyDescent="0.25">
      <c r="AE1216"/>
    </row>
    <row r="1217" spans="31:31" x14ac:dyDescent="0.25">
      <c r="AE1217"/>
    </row>
    <row r="1218" spans="31:31" x14ac:dyDescent="0.25">
      <c r="AE1218"/>
    </row>
    <row r="1219" spans="31:31" x14ac:dyDescent="0.25">
      <c r="AE1219"/>
    </row>
    <row r="1220" spans="31:31" x14ac:dyDescent="0.25">
      <c r="AE1220"/>
    </row>
    <row r="1221" spans="31:31" x14ac:dyDescent="0.25">
      <c r="AE1221"/>
    </row>
    <row r="1222" spans="31:31" x14ac:dyDescent="0.25">
      <c r="AE1222"/>
    </row>
    <row r="1223" spans="31:31" x14ac:dyDescent="0.25">
      <c r="AE1223"/>
    </row>
    <row r="1224" spans="31:31" x14ac:dyDescent="0.25">
      <c r="AE1224"/>
    </row>
    <row r="1225" spans="31:31" x14ac:dyDescent="0.25">
      <c r="AE1225"/>
    </row>
    <row r="1226" spans="31:31" x14ac:dyDescent="0.25">
      <c r="AE1226"/>
    </row>
    <row r="1227" spans="31:31" x14ac:dyDescent="0.25">
      <c r="AE1227"/>
    </row>
    <row r="1228" spans="31:31" x14ac:dyDescent="0.25">
      <c r="AE1228"/>
    </row>
    <row r="1229" spans="31:31" x14ac:dyDescent="0.25">
      <c r="AE1229"/>
    </row>
    <row r="1230" spans="31:31" x14ac:dyDescent="0.25">
      <c r="AE1230"/>
    </row>
    <row r="1231" spans="31:31" x14ac:dyDescent="0.25">
      <c r="AE1231"/>
    </row>
    <row r="1232" spans="31:31" x14ac:dyDescent="0.25">
      <c r="AE1232"/>
    </row>
    <row r="1233" spans="31:31" x14ac:dyDescent="0.25">
      <c r="AE1233"/>
    </row>
    <row r="1234" spans="31:31" x14ac:dyDescent="0.25">
      <c r="AE1234"/>
    </row>
    <row r="1235" spans="31:31" x14ac:dyDescent="0.25">
      <c r="AE1235"/>
    </row>
    <row r="1236" spans="31:31" x14ac:dyDescent="0.25">
      <c r="AE1236"/>
    </row>
    <row r="1237" spans="31:31" x14ac:dyDescent="0.25">
      <c r="AE1237"/>
    </row>
    <row r="1238" spans="31:31" x14ac:dyDescent="0.25">
      <c r="AE1238"/>
    </row>
    <row r="1239" spans="31:31" x14ac:dyDescent="0.25">
      <c r="AE1239"/>
    </row>
    <row r="1240" spans="31:31" x14ac:dyDescent="0.25">
      <c r="AE1240"/>
    </row>
    <row r="1241" spans="31:31" x14ac:dyDescent="0.25">
      <c r="AE1241"/>
    </row>
    <row r="1242" spans="31:31" x14ac:dyDescent="0.25">
      <c r="AE1242"/>
    </row>
    <row r="1243" spans="31:31" x14ac:dyDescent="0.25">
      <c r="AE1243"/>
    </row>
    <row r="1244" spans="31:31" x14ac:dyDescent="0.25">
      <c r="AE1244"/>
    </row>
    <row r="1245" spans="31:31" x14ac:dyDescent="0.25">
      <c r="AE1245"/>
    </row>
    <row r="1246" spans="31:31" x14ac:dyDescent="0.25">
      <c r="AE1246"/>
    </row>
    <row r="1247" spans="31:31" x14ac:dyDescent="0.25">
      <c r="AE1247"/>
    </row>
    <row r="1248" spans="31:31" x14ac:dyDescent="0.25">
      <c r="AE1248"/>
    </row>
    <row r="1249" spans="31:31" x14ac:dyDescent="0.25">
      <c r="AE1249"/>
    </row>
    <row r="1250" spans="31:31" x14ac:dyDescent="0.25">
      <c r="AE1250"/>
    </row>
    <row r="1251" spans="31:31" x14ac:dyDescent="0.25">
      <c r="AE1251"/>
    </row>
    <row r="1252" spans="31:31" x14ac:dyDescent="0.25">
      <c r="AE1252"/>
    </row>
    <row r="1253" spans="31:31" x14ac:dyDescent="0.25">
      <c r="AE1253"/>
    </row>
    <row r="1254" spans="31:31" x14ac:dyDescent="0.25">
      <c r="AE1254"/>
    </row>
    <row r="1255" spans="31:31" x14ac:dyDescent="0.25">
      <c r="AE1255"/>
    </row>
    <row r="1256" spans="31:31" x14ac:dyDescent="0.25">
      <c r="AE1256"/>
    </row>
    <row r="1257" spans="31:31" x14ac:dyDescent="0.25">
      <c r="AE1257"/>
    </row>
    <row r="1258" spans="31:31" x14ac:dyDescent="0.25">
      <c r="AE1258"/>
    </row>
    <row r="1259" spans="31:31" x14ac:dyDescent="0.25">
      <c r="AE1259"/>
    </row>
    <row r="1260" spans="31:31" x14ac:dyDescent="0.25">
      <c r="AE1260"/>
    </row>
    <row r="1261" spans="31:31" x14ac:dyDescent="0.25">
      <c r="AE1261"/>
    </row>
    <row r="1262" spans="31:31" x14ac:dyDescent="0.25">
      <c r="AE1262"/>
    </row>
    <row r="1263" spans="31:31" x14ac:dyDescent="0.25">
      <c r="AE1263"/>
    </row>
    <row r="1264" spans="31:31" x14ac:dyDescent="0.25">
      <c r="AE1264"/>
    </row>
    <row r="1265" spans="31:31" x14ac:dyDescent="0.25">
      <c r="AE1265"/>
    </row>
    <row r="1266" spans="31:31" x14ac:dyDescent="0.25">
      <c r="AE1266"/>
    </row>
    <row r="1267" spans="31:31" x14ac:dyDescent="0.25">
      <c r="AE1267"/>
    </row>
    <row r="1268" spans="31:31" x14ac:dyDescent="0.25">
      <c r="AE1268"/>
    </row>
    <row r="1269" spans="31:31" x14ac:dyDescent="0.25">
      <c r="AE1269"/>
    </row>
    <row r="1270" spans="31:31" x14ac:dyDescent="0.25">
      <c r="AE1270"/>
    </row>
    <row r="1271" spans="31:31" x14ac:dyDescent="0.25">
      <c r="AE1271"/>
    </row>
    <row r="1272" spans="31:31" x14ac:dyDescent="0.25">
      <c r="AE1272"/>
    </row>
    <row r="1273" spans="31:31" x14ac:dyDescent="0.25">
      <c r="AE1273"/>
    </row>
    <row r="1274" spans="31:31" x14ac:dyDescent="0.25">
      <c r="AE1274"/>
    </row>
    <row r="1275" spans="31:31" x14ac:dyDescent="0.25">
      <c r="AE1275"/>
    </row>
    <row r="1276" spans="31:31" x14ac:dyDescent="0.25">
      <c r="AE1276"/>
    </row>
    <row r="1277" spans="31:31" x14ac:dyDescent="0.25">
      <c r="AE1277"/>
    </row>
    <row r="1278" spans="31:31" x14ac:dyDescent="0.25">
      <c r="AE1278"/>
    </row>
    <row r="1279" spans="31:31" x14ac:dyDescent="0.25">
      <c r="AE1279"/>
    </row>
    <row r="1280" spans="31:31" x14ac:dyDescent="0.25">
      <c r="AE1280"/>
    </row>
    <row r="1281" spans="31:31" x14ac:dyDescent="0.25">
      <c r="AE1281"/>
    </row>
    <row r="1282" spans="31:31" x14ac:dyDescent="0.25">
      <c r="AE1282"/>
    </row>
    <row r="1283" spans="31:31" x14ac:dyDescent="0.25">
      <c r="AE1283"/>
    </row>
    <row r="1284" spans="31:31" x14ac:dyDescent="0.25">
      <c r="AE1284"/>
    </row>
    <row r="1285" spans="31:31" x14ac:dyDescent="0.25">
      <c r="AE1285"/>
    </row>
    <row r="1286" spans="31:31" x14ac:dyDescent="0.25">
      <c r="AE1286"/>
    </row>
    <row r="1287" spans="31:31" x14ac:dyDescent="0.25">
      <c r="AE1287"/>
    </row>
    <row r="1288" spans="31:31" x14ac:dyDescent="0.25">
      <c r="AE1288"/>
    </row>
    <row r="1289" spans="31:31" x14ac:dyDescent="0.25">
      <c r="AE1289"/>
    </row>
    <row r="1290" spans="31:31" x14ac:dyDescent="0.25">
      <c r="AE1290"/>
    </row>
    <row r="1291" spans="31:31" x14ac:dyDescent="0.25">
      <c r="AE1291"/>
    </row>
    <row r="1292" spans="31:31" x14ac:dyDescent="0.25">
      <c r="AE1292"/>
    </row>
    <row r="1293" spans="31:31" x14ac:dyDescent="0.25">
      <c r="AE1293"/>
    </row>
    <row r="1294" spans="31:31" x14ac:dyDescent="0.25">
      <c r="AE1294"/>
    </row>
    <row r="1295" spans="31:31" x14ac:dyDescent="0.25">
      <c r="AE1295"/>
    </row>
    <row r="1296" spans="31:31" x14ac:dyDescent="0.25">
      <c r="AE1296"/>
    </row>
    <row r="1297" spans="31:31" x14ac:dyDescent="0.25">
      <c r="AE1297"/>
    </row>
    <row r="1298" spans="31:31" x14ac:dyDescent="0.25">
      <c r="AE1298"/>
    </row>
    <row r="1299" spans="31:31" x14ac:dyDescent="0.25">
      <c r="AE1299"/>
    </row>
    <row r="1300" spans="31:31" x14ac:dyDescent="0.25">
      <c r="AE1300"/>
    </row>
    <row r="1301" spans="31:31" x14ac:dyDescent="0.25">
      <c r="AE1301"/>
    </row>
    <row r="1302" spans="31:31" x14ac:dyDescent="0.25">
      <c r="AE1302"/>
    </row>
    <row r="1303" spans="31:31" x14ac:dyDescent="0.25">
      <c r="AE1303"/>
    </row>
    <row r="1304" spans="31:31" x14ac:dyDescent="0.25">
      <c r="AE1304"/>
    </row>
    <row r="1305" spans="31:31" x14ac:dyDescent="0.25">
      <c r="AE1305"/>
    </row>
    <row r="1306" spans="31:31" x14ac:dyDescent="0.25">
      <c r="AE1306"/>
    </row>
    <row r="1307" spans="31:31" x14ac:dyDescent="0.25">
      <c r="AE1307"/>
    </row>
    <row r="1308" spans="31:31" x14ac:dyDescent="0.25">
      <c r="AE1308"/>
    </row>
    <row r="1309" spans="31:31" x14ac:dyDescent="0.25">
      <c r="AE1309"/>
    </row>
    <row r="1310" spans="31:31" x14ac:dyDescent="0.25">
      <c r="AE1310"/>
    </row>
    <row r="1311" spans="31:31" x14ac:dyDescent="0.25">
      <c r="AE1311"/>
    </row>
    <row r="1312" spans="31:31" x14ac:dyDescent="0.25">
      <c r="AE1312"/>
    </row>
    <row r="1313" spans="31:31" x14ac:dyDescent="0.25">
      <c r="AE1313"/>
    </row>
    <row r="1314" spans="31:31" x14ac:dyDescent="0.25">
      <c r="AE1314"/>
    </row>
    <row r="1315" spans="31:31" x14ac:dyDescent="0.25">
      <c r="AE1315"/>
    </row>
    <row r="1316" spans="31:31" x14ac:dyDescent="0.25">
      <c r="AE1316"/>
    </row>
  </sheetData>
  <autoFilter ref="A8:AC592"/>
  <mergeCells count="1">
    <mergeCell ref="A1:B3"/>
  </mergeCells>
  <phoneticPr fontId="4" type="noConversion"/>
  <dataValidations count="15">
    <dataValidation type="list" allowBlank="1" showInputMessage="1" showErrorMessage="1" sqref="S72:S74 S76:S78">
      <formula1>$AC$9:$AC$28</formula1>
    </dataValidation>
    <dataValidation type="list" allowBlank="1" showInputMessage="1" showErrorMessage="1" sqref="S505:S506 S508 S510:S518 S520:S527 S529:S534 S536:S540 S542:S543">
      <formula1>$AC$9:$AC$34</formula1>
    </dataValidation>
    <dataValidation type="list" allowBlank="1" showInputMessage="1" showErrorMessage="1" sqref="S507 S557">
      <formula1>$AC$9:$AC$41</formula1>
    </dataValidation>
    <dataValidation type="list" allowBlank="1" showInputMessage="1" showErrorMessage="1" sqref="S435:S445 S447:S455 S457:S474 S476:S490 S492:S501 S503:S504 S509 S528 S535 S560:S562 S568 S576:S577">
      <formula1>$AC$9:$AC$38</formula1>
    </dataValidation>
    <dataValidation type="list" allowBlank="1" showInputMessage="1" showErrorMessage="1" sqref="S373">
      <formula1>$AC$9:$AC$27</formula1>
    </dataValidation>
    <dataValidation type="list" allowBlank="1" showInputMessage="1" showErrorMessage="1" sqref="S361 S363:S364 S366">
      <formula1>$AC$9:$AC$24</formula1>
    </dataValidation>
    <dataValidation type="list" allowBlank="1" showInputMessage="1" showErrorMessage="1" sqref="S359 S446">
      <formula1>$AC$9:$AC$43</formula1>
    </dataValidation>
    <dataValidation type="list" allowBlank="1" showInputMessage="1" showErrorMessage="1" sqref="S344:S345 S347:S358 S360 S362 S365 S367:S372 S374:S387 S389:S404 S406:S434 S519 S544:S547 S549:S556 S558:S559 S563:S567 S569 S571:S575 S578:S592">
      <formula1>$AC$9:$AC$37</formula1>
    </dataValidation>
    <dataValidation type="list" allowBlank="1" showInputMessage="1" showErrorMessage="1" sqref="S281:S282 S285 S287:S293 S296:S304 S306:S320 S322:S323 S325:S341">
      <formula1>$AC$9:$AC$33</formula1>
    </dataValidation>
    <dataValidation type="list" allowBlank="1" showInputMessage="1" showErrorMessage="1" sqref="S283:S284 S286 S294 S305 S321 S324 S342:S343 S346">
      <formula1>$AC$8:$AC$43</formula1>
    </dataValidation>
    <dataValidation type="list" allowBlank="1" showInputMessage="1" showErrorMessage="1" sqref="S224:S229 S231:S240 S242:S255 S257:S260 S263:S270 S273 S275:S280">
      <formula1>$AC$9:$AC$32</formula1>
    </dataValidation>
    <dataValidation type="list" allowBlank="1" showInputMessage="1" showErrorMessage="1" sqref="S167:S223 S230 S241 S256 S388 S405 S456 S491 S502 S541">
      <formula1>$AC$9:$AC$47</formula1>
    </dataValidation>
    <dataValidation type="list" allowBlank="1" showInputMessage="1" showErrorMessage="1" sqref="S104:S121 S123:S166 S261:S262 S271:S272 S274 S475">
      <formula1>$AC$9:$AC$40</formula1>
    </dataValidation>
    <dataValidation type="list" allowBlank="1" showInputMessage="1" showErrorMessage="1" sqref="S122">
      <formula1>$AC$9:$AC$44</formula1>
    </dataValidation>
    <dataValidation type="list" allowBlank="1" showInputMessage="1" showErrorMessage="1" sqref="S295 S75 S79:S103 S9:S71">
      <formula1>$AC$9:$AC$48</formula1>
    </dataValidation>
  </dataValidations>
  <pageMargins left="0.7" right="0.7" top="0.75" bottom="0.75" header="0.3" footer="0.3"/>
  <pageSetup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2"/>
  <sheetViews>
    <sheetView showGridLines="0" zoomScale="90" zoomScaleNormal="90" workbookViewId="0">
      <pane ySplit="8" topLeftCell="A444" activePane="bottomLeft" state="frozen"/>
      <selection pane="bottomLeft" activeCell="H471" sqref="H471"/>
    </sheetView>
  </sheetViews>
  <sheetFormatPr defaultColWidth="8.85546875" defaultRowHeight="12" x14ac:dyDescent="0.25"/>
  <cols>
    <col min="1" max="1" width="12.7109375" style="2" customWidth="1"/>
    <col min="2" max="2" width="12.85546875" style="2" bestFit="1" customWidth="1"/>
    <col min="3" max="3" width="9.28515625" style="2" bestFit="1" customWidth="1"/>
    <col min="4" max="4" width="50.7109375" style="2" bestFit="1" customWidth="1"/>
    <col min="5" max="5" width="6.5703125" style="2" bestFit="1" customWidth="1"/>
    <col min="6" max="6" width="11" style="2" bestFit="1" customWidth="1"/>
    <col min="7" max="7" width="12.28515625" style="2" bestFit="1" customWidth="1"/>
    <col min="8" max="8" width="12.85546875" style="2" bestFit="1" customWidth="1"/>
    <col min="9" max="9" width="8.85546875" style="2" customWidth="1"/>
    <col min="10" max="11" width="12.85546875" style="2" customWidth="1"/>
    <col min="12" max="12" width="16.140625" style="2" bestFit="1" customWidth="1"/>
    <col min="13" max="13" width="12.85546875" style="2" customWidth="1"/>
    <col min="14" max="14" width="8.85546875" style="2"/>
    <col min="15" max="15" width="12.5703125" style="2" customWidth="1"/>
    <col min="16" max="16" width="11.28515625" style="2" bestFit="1" customWidth="1"/>
    <col min="17" max="17" width="13.28515625" style="2" bestFit="1" customWidth="1"/>
    <col min="18" max="18" width="11" style="2" bestFit="1" customWidth="1"/>
    <col min="19" max="19" width="30.5703125" style="2" customWidth="1"/>
    <col min="20" max="20" width="16.28515625" style="2" bestFit="1" customWidth="1"/>
    <col min="21" max="21" width="39.7109375" style="2" bestFit="1" customWidth="1"/>
    <col min="22" max="22" width="18.7109375" style="2" bestFit="1" customWidth="1"/>
    <col min="23" max="23" width="18.7109375" style="2" customWidth="1"/>
    <col min="24" max="24" width="17.85546875" style="2" bestFit="1" customWidth="1"/>
    <col min="25" max="28" width="8.85546875" style="2"/>
    <col min="29" max="29" width="25.140625" style="2" bestFit="1" customWidth="1"/>
    <col min="30" max="43" width="8.85546875" style="2"/>
    <col min="44" max="44" width="25.140625" style="2" bestFit="1" customWidth="1"/>
    <col min="45" max="16384" width="8.85546875" style="2"/>
  </cols>
  <sheetData>
    <row r="1" spans="1:29" x14ac:dyDescent="0.25">
      <c r="A1" s="138" t="s">
        <v>109</v>
      </c>
      <c r="B1" s="138"/>
      <c r="I1" s="3" t="s">
        <v>78</v>
      </c>
      <c r="J1" s="8">
        <v>7576.1000000000895</v>
      </c>
      <c r="K1" s="4"/>
      <c r="L1" s="10">
        <v>890206.18000000063</v>
      </c>
    </row>
    <row r="2" spans="1:29" x14ac:dyDescent="0.25">
      <c r="A2" s="138"/>
      <c r="B2" s="138"/>
      <c r="I2" s="3" t="s">
        <v>80</v>
      </c>
      <c r="J2" s="9">
        <f>J6</f>
        <v>756469.2</v>
      </c>
      <c r="K2" s="4"/>
      <c r="L2" s="11">
        <f>L6</f>
        <v>10370769.9</v>
      </c>
    </row>
    <row r="3" spans="1:29" x14ac:dyDescent="0.25">
      <c r="A3" s="138"/>
      <c r="B3" s="138"/>
      <c r="I3" s="3" t="s">
        <v>79</v>
      </c>
      <c r="J3" s="9">
        <f>K6</f>
        <v>727497.3</v>
      </c>
      <c r="K3" s="4"/>
      <c r="L3" s="11">
        <f>M6</f>
        <v>10835811.129999999</v>
      </c>
    </row>
    <row r="4" spans="1:29" ht="12.75" thickBot="1" x14ac:dyDescent="0.3">
      <c r="A4" s="2" t="s">
        <v>121</v>
      </c>
      <c r="I4" s="3" t="s">
        <v>81</v>
      </c>
      <c r="J4" s="13">
        <f>J1+J2-J3</f>
        <v>36548</v>
      </c>
      <c r="K4" s="4"/>
      <c r="L4" s="14">
        <f>L1+L2-L3</f>
        <v>425164.95000000298</v>
      </c>
    </row>
    <row r="5" spans="1:29" ht="14.25" thickTop="1" thickBot="1" x14ac:dyDescent="0.3">
      <c r="A5" s="1">
        <v>36548</v>
      </c>
      <c r="B5" s="33" t="b">
        <f>A5=J4</f>
        <v>1</v>
      </c>
    </row>
    <row r="6" spans="1:29" ht="13.5" thickTop="1" x14ac:dyDescent="0.25">
      <c r="A6" s="1">
        <v>425164.95000000298</v>
      </c>
      <c r="B6" s="33" t="b">
        <f>A6=L4</f>
        <v>1</v>
      </c>
      <c r="I6" s="2" t="s">
        <v>77</v>
      </c>
      <c r="J6" s="5">
        <f>SUM(J9:J2736)</f>
        <v>756469.2</v>
      </c>
      <c r="K6" s="5">
        <f t="shared" ref="K6:M6" si="0">SUM(K9:K2736)</f>
        <v>727497.3</v>
      </c>
      <c r="L6" s="6">
        <f t="shared" si="0"/>
        <v>10370769.9</v>
      </c>
      <c r="M6" s="6">
        <f t="shared" si="0"/>
        <v>10835811.129999999</v>
      </c>
      <c r="V6" s="2" t="s">
        <v>104</v>
      </c>
      <c r="X6" s="21">
        <v>47.007300000000001</v>
      </c>
    </row>
    <row r="8" spans="1:29" ht="12.75" thickBot="1" x14ac:dyDescent="0.3">
      <c r="A8" s="28" t="s">
        <v>0</v>
      </c>
      <c r="B8" s="28" t="s">
        <v>1</v>
      </c>
      <c r="C8" s="28" t="s">
        <v>2</v>
      </c>
      <c r="D8" s="28" t="s">
        <v>3</v>
      </c>
      <c r="E8" s="28" t="s">
        <v>4</v>
      </c>
      <c r="F8" s="28" t="s">
        <v>5</v>
      </c>
      <c r="G8" s="29" t="s">
        <v>6</v>
      </c>
      <c r="H8" s="29" t="s">
        <v>7</v>
      </c>
      <c r="J8" s="26" t="s">
        <v>73</v>
      </c>
      <c r="K8" s="26" t="s">
        <v>74</v>
      </c>
      <c r="L8" s="26" t="s">
        <v>75</v>
      </c>
      <c r="M8" s="26" t="s">
        <v>76</v>
      </c>
      <c r="N8" s="25"/>
      <c r="P8" s="7" t="s">
        <v>721</v>
      </c>
      <c r="Q8" s="7" t="s">
        <v>722</v>
      </c>
      <c r="R8" s="2" t="s">
        <v>103</v>
      </c>
      <c r="S8" s="24" t="s">
        <v>105</v>
      </c>
      <c r="T8" s="24" t="s">
        <v>106</v>
      </c>
      <c r="U8" s="24" t="s">
        <v>107</v>
      </c>
      <c r="V8" s="24" t="s">
        <v>108</v>
      </c>
      <c r="W8" s="22" t="s">
        <v>73</v>
      </c>
      <c r="X8" s="22" t="s">
        <v>74</v>
      </c>
      <c r="AC8" s="19" t="s">
        <v>102</v>
      </c>
    </row>
    <row r="9" spans="1:29" ht="14.25" thickTop="1" x14ac:dyDescent="0.25">
      <c r="A9" s="30">
        <v>42011</v>
      </c>
      <c r="B9" s="31" t="s">
        <v>10</v>
      </c>
      <c r="C9" s="32" t="s">
        <v>11</v>
      </c>
      <c r="D9" s="32" t="s">
        <v>12</v>
      </c>
      <c r="E9" s="32">
        <v>0</v>
      </c>
      <c r="F9" s="32">
        <v>0</v>
      </c>
      <c r="G9" s="27">
        <v>0</v>
      </c>
      <c r="H9" s="27">
        <v>900</v>
      </c>
      <c r="J9" s="27"/>
      <c r="K9" s="27">
        <v>900</v>
      </c>
      <c r="L9" s="25"/>
      <c r="M9" s="27"/>
      <c r="N9" s="25"/>
      <c r="O9" s="2" t="b">
        <f t="shared" ref="O9:O70" si="1">IF(SUM(J9:M9)&gt;0,SUM(E9:H9)=SUM(J9:M9),"검토요망")</f>
        <v>1</v>
      </c>
      <c r="P9" s="12">
        <f>J1+J9-K9</f>
        <v>6676.1000000000895</v>
      </c>
      <c r="Q9" s="47">
        <f>L1+L9-M9</f>
        <v>890206.18000000063</v>
      </c>
      <c r="R9" s="20">
        <f>A9</f>
        <v>42011</v>
      </c>
      <c r="S9" s="25" t="s">
        <v>151</v>
      </c>
      <c r="T9" s="25">
        <v>1</v>
      </c>
      <c r="U9" s="25" t="s">
        <v>179</v>
      </c>
      <c r="V9" s="25"/>
      <c r="W9" s="23" t="s">
        <v>719</v>
      </c>
      <c r="X9" s="23">
        <v>900</v>
      </c>
      <c r="AC9" s="15" t="s">
        <v>168</v>
      </c>
    </row>
    <row r="10" spans="1:29" ht="13.5" x14ac:dyDescent="0.25">
      <c r="A10" s="30">
        <v>42011</v>
      </c>
      <c r="B10" s="31" t="s">
        <v>14</v>
      </c>
      <c r="C10" s="32" t="s">
        <v>11</v>
      </c>
      <c r="D10" s="32" t="s">
        <v>15</v>
      </c>
      <c r="E10" s="32">
        <v>0</v>
      </c>
      <c r="F10" s="32">
        <v>0</v>
      </c>
      <c r="G10" s="27">
        <v>0</v>
      </c>
      <c r="H10" s="27">
        <v>1800</v>
      </c>
      <c r="J10" s="25"/>
      <c r="K10" s="25"/>
      <c r="L10" s="25"/>
      <c r="M10" s="27">
        <v>1800</v>
      </c>
      <c r="N10" s="25"/>
      <c r="O10" s="2" t="b">
        <f t="shared" si="1"/>
        <v>1</v>
      </c>
      <c r="P10" s="12">
        <f t="shared" ref="P10:P106" si="2">P9+J10-K10</f>
        <v>6676.1000000000895</v>
      </c>
      <c r="Q10" s="47">
        <f>Q9+L10-M10</f>
        <v>888406.18000000063</v>
      </c>
      <c r="R10" s="20">
        <f t="shared" ref="R10:R70" si="3">A10</f>
        <v>42011</v>
      </c>
      <c r="S10" s="25" t="s">
        <v>152</v>
      </c>
      <c r="T10" s="25">
        <v>1</v>
      </c>
      <c r="U10" s="25" t="s">
        <v>175</v>
      </c>
      <c r="V10" s="25"/>
      <c r="W10" s="23" t="s">
        <v>719</v>
      </c>
      <c r="X10" s="23">
        <v>38.291924871243403</v>
      </c>
      <c r="AC10" s="16" t="s">
        <v>171</v>
      </c>
    </row>
    <row r="11" spans="1:29" ht="13.5" x14ac:dyDescent="0.25">
      <c r="A11" s="30">
        <v>42011</v>
      </c>
      <c r="B11" s="31" t="s">
        <v>14</v>
      </c>
      <c r="C11" s="32" t="s">
        <v>16</v>
      </c>
      <c r="D11" s="32" t="s">
        <v>17</v>
      </c>
      <c r="E11" s="32">
        <v>0</v>
      </c>
      <c r="F11" s="32">
        <v>0</v>
      </c>
      <c r="G11" s="27">
        <v>0</v>
      </c>
      <c r="H11" s="27">
        <v>600</v>
      </c>
      <c r="J11" s="25"/>
      <c r="K11" s="25"/>
      <c r="L11" s="25"/>
      <c r="M11" s="27">
        <v>600</v>
      </c>
      <c r="N11" s="25"/>
      <c r="O11" s="2" t="b">
        <f t="shared" si="1"/>
        <v>1</v>
      </c>
      <c r="P11" s="12">
        <f t="shared" si="2"/>
        <v>6676.1000000000895</v>
      </c>
      <c r="Q11" s="47">
        <f t="shared" ref="Q11:Q74" si="4">Q10+L11-M11</f>
        <v>887806.18000000063</v>
      </c>
      <c r="R11" s="20">
        <f t="shared" si="3"/>
        <v>42011</v>
      </c>
      <c r="S11" s="25" t="s">
        <v>153</v>
      </c>
      <c r="T11" s="25">
        <v>1</v>
      </c>
      <c r="U11" s="25" t="s">
        <v>176</v>
      </c>
      <c r="V11" s="25"/>
      <c r="W11" s="23" t="s">
        <v>719</v>
      </c>
      <c r="X11" s="23">
        <v>12.763974957081134</v>
      </c>
      <c r="AC11" s="16" t="s">
        <v>218</v>
      </c>
    </row>
    <row r="12" spans="1:29" ht="13.5" x14ac:dyDescent="0.25">
      <c r="A12" s="30">
        <v>42011</v>
      </c>
      <c r="B12" s="31" t="s">
        <v>14</v>
      </c>
      <c r="C12" s="32" t="s">
        <v>18</v>
      </c>
      <c r="D12" s="32" t="s">
        <v>19</v>
      </c>
      <c r="E12" s="32">
        <v>0</v>
      </c>
      <c r="F12" s="32">
        <v>0</v>
      </c>
      <c r="G12" s="27">
        <v>0</v>
      </c>
      <c r="H12" s="27">
        <v>1850</v>
      </c>
      <c r="J12" s="25"/>
      <c r="K12" s="25"/>
      <c r="L12" s="25"/>
      <c r="M12" s="27">
        <v>1850</v>
      </c>
      <c r="N12" s="25"/>
      <c r="O12" s="2" t="b">
        <f t="shared" si="1"/>
        <v>1</v>
      </c>
      <c r="P12" s="12">
        <f t="shared" si="2"/>
        <v>6676.1000000000895</v>
      </c>
      <c r="Q12" s="47">
        <f t="shared" si="4"/>
        <v>885956.18000000063</v>
      </c>
      <c r="R12" s="20">
        <f t="shared" si="3"/>
        <v>42011</v>
      </c>
      <c r="S12" s="25" t="s">
        <v>149</v>
      </c>
      <c r="T12" s="25">
        <v>1</v>
      </c>
      <c r="U12" s="25" t="s">
        <v>177</v>
      </c>
      <c r="V12" s="25"/>
      <c r="W12" s="23" t="s">
        <v>719</v>
      </c>
      <c r="X12" s="23">
        <v>39.355589451000164</v>
      </c>
      <c r="AC12" s="16" t="s">
        <v>153</v>
      </c>
    </row>
    <row r="13" spans="1:29" ht="13.5" x14ac:dyDescent="0.25">
      <c r="A13" s="30">
        <v>42011</v>
      </c>
      <c r="B13" s="31" t="s">
        <v>14</v>
      </c>
      <c r="C13" s="32" t="s">
        <v>20</v>
      </c>
      <c r="D13" s="32" t="s">
        <v>21</v>
      </c>
      <c r="E13" s="32">
        <v>0</v>
      </c>
      <c r="F13" s="32">
        <v>0</v>
      </c>
      <c r="G13" s="27">
        <v>0</v>
      </c>
      <c r="H13" s="27">
        <v>1540</v>
      </c>
      <c r="J13" s="25"/>
      <c r="K13" s="25"/>
      <c r="L13" s="25"/>
      <c r="M13" s="27">
        <v>1540</v>
      </c>
      <c r="N13" s="25"/>
      <c r="O13" s="2" t="b">
        <f t="shared" si="1"/>
        <v>1</v>
      </c>
      <c r="P13" s="12">
        <f t="shared" si="2"/>
        <v>6676.1000000000895</v>
      </c>
      <c r="Q13" s="47">
        <f t="shared" si="4"/>
        <v>884416.18000000063</v>
      </c>
      <c r="R13" s="20">
        <f t="shared" si="3"/>
        <v>42011</v>
      </c>
      <c r="S13" s="25" t="s">
        <v>154</v>
      </c>
      <c r="T13" s="25">
        <v>1</v>
      </c>
      <c r="U13" s="25" t="s">
        <v>178</v>
      </c>
      <c r="V13" s="25"/>
      <c r="W13" s="23" t="s">
        <v>719</v>
      </c>
      <c r="X13" s="23">
        <v>32.760869056508241</v>
      </c>
      <c r="AC13" s="16" t="s">
        <v>155</v>
      </c>
    </row>
    <row r="14" spans="1:29" ht="13.5" x14ac:dyDescent="0.25">
      <c r="A14" s="30">
        <v>42011</v>
      </c>
      <c r="B14" s="31" t="s">
        <v>14</v>
      </c>
      <c r="C14" s="32" t="s">
        <v>16</v>
      </c>
      <c r="D14" s="32" t="s">
        <v>22</v>
      </c>
      <c r="E14" s="32">
        <v>0</v>
      </c>
      <c r="F14" s="32">
        <v>0</v>
      </c>
      <c r="G14" s="27">
        <v>0</v>
      </c>
      <c r="H14" s="27">
        <v>2850</v>
      </c>
      <c r="J14" s="25"/>
      <c r="K14" s="25"/>
      <c r="L14" s="25"/>
      <c r="M14" s="27">
        <v>2850</v>
      </c>
      <c r="N14" s="25"/>
      <c r="O14" s="2" t="b">
        <f t="shared" si="1"/>
        <v>1</v>
      </c>
      <c r="P14" s="12">
        <f t="shared" si="2"/>
        <v>6676.1000000000895</v>
      </c>
      <c r="Q14" s="47">
        <f t="shared" si="4"/>
        <v>881566.18000000063</v>
      </c>
      <c r="R14" s="20">
        <f t="shared" si="3"/>
        <v>42011</v>
      </c>
      <c r="S14" s="25" t="s">
        <v>153</v>
      </c>
      <c r="T14" s="25">
        <v>1</v>
      </c>
      <c r="U14" s="25" t="s">
        <v>180</v>
      </c>
      <c r="V14" s="25"/>
      <c r="W14" s="23" t="s">
        <v>719</v>
      </c>
      <c r="X14" s="23">
        <v>60.628881046135383</v>
      </c>
      <c r="AC14" s="16" t="s">
        <v>164</v>
      </c>
    </row>
    <row r="15" spans="1:29" ht="13.5" x14ac:dyDescent="0.25">
      <c r="A15" s="30">
        <v>42011</v>
      </c>
      <c r="B15" s="31" t="s">
        <v>14</v>
      </c>
      <c r="C15" s="32" t="s">
        <v>16</v>
      </c>
      <c r="D15" s="32" t="s">
        <v>22</v>
      </c>
      <c r="E15" s="32">
        <v>0</v>
      </c>
      <c r="F15" s="32">
        <v>0</v>
      </c>
      <c r="G15" s="27">
        <v>0</v>
      </c>
      <c r="H15" s="27">
        <v>4910</v>
      </c>
      <c r="J15" s="25"/>
      <c r="K15" s="25"/>
      <c r="L15" s="25"/>
      <c r="M15" s="27">
        <v>4910</v>
      </c>
      <c r="N15" s="25"/>
      <c r="O15" s="2" t="b">
        <f t="shared" si="1"/>
        <v>1</v>
      </c>
      <c r="P15" s="12">
        <f t="shared" si="2"/>
        <v>6676.1000000000895</v>
      </c>
      <c r="Q15" s="47">
        <f t="shared" si="4"/>
        <v>876656.18000000063</v>
      </c>
      <c r="R15" s="20">
        <f t="shared" si="3"/>
        <v>42011</v>
      </c>
      <c r="S15" s="25" t="s">
        <v>153</v>
      </c>
      <c r="T15" s="25">
        <v>2</v>
      </c>
      <c r="U15" s="25" t="s">
        <v>181</v>
      </c>
      <c r="V15" s="25"/>
      <c r="W15" s="23" t="s">
        <v>719</v>
      </c>
      <c r="X15" s="23">
        <v>104.45186173211394</v>
      </c>
      <c r="AC15" s="16" t="s">
        <v>156</v>
      </c>
    </row>
    <row r="16" spans="1:29" ht="13.5" x14ac:dyDescent="0.25">
      <c r="A16" s="30">
        <v>42011</v>
      </c>
      <c r="B16" s="31" t="s">
        <v>14</v>
      </c>
      <c r="C16" s="32" t="s">
        <v>16</v>
      </c>
      <c r="D16" s="32" t="s">
        <v>23</v>
      </c>
      <c r="E16" s="32">
        <v>0</v>
      </c>
      <c r="F16" s="32">
        <v>0</v>
      </c>
      <c r="G16" s="27">
        <v>0</v>
      </c>
      <c r="H16" s="27">
        <v>300</v>
      </c>
      <c r="J16" s="25"/>
      <c r="K16" s="25"/>
      <c r="L16" s="25"/>
      <c r="M16" s="27">
        <v>300</v>
      </c>
      <c r="N16" s="25"/>
      <c r="O16" s="2" t="b">
        <f t="shared" si="1"/>
        <v>1</v>
      </c>
      <c r="P16" s="12">
        <f t="shared" si="2"/>
        <v>6676.1000000000895</v>
      </c>
      <c r="Q16" s="47">
        <f t="shared" si="4"/>
        <v>876356.18000000063</v>
      </c>
      <c r="R16" s="20">
        <f t="shared" si="3"/>
        <v>42011</v>
      </c>
      <c r="S16" s="25" t="s">
        <v>155</v>
      </c>
      <c r="T16" s="25">
        <v>1</v>
      </c>
      <c r="U16" s="25" t="s">
        <v>181</v>
      </c>
      <c r="V16" s="25"/>
      <c r="W16" s="23" t="s">
        <v>719</v>
      </c>
      <c r="X16" s="23">
        <v>6.3819874785405668</v>
      </c>
      <c r="AC16" s="16" t="s">
        <v>219</v>
      </c>
    </row>
    <row r="17" spans="1:29" ht="13.5" x14ac:dyDescent="0.25">
      <c r="A17" s="30">
        <v>42011</v>
      </c>
      <c r="B17" s="31" t="s">
        <v>14</v>
      </c>
      <c r="C17" s="32" t="s">
        <v>24</v>
      </c>
      <c r="D17" s="32" t="s">
        <v>25</v>
      </c>
      <c r="E17" s="32">
        <v>0</v>
      </c>
      <c r="F17" s="32">
        <v>0</v>
      </c>
      <c r="G17" s="27">
        <v>0</v>
      </c>
      <c r="H17" s="27">
        <v>3000</v>
      </c>
      <c r="J17" s="25"/>
      <c r="K17" s="25"/>
      <c r="L17" s="25"/>
      <c r="M17" s="27">
        <v>3000</v>
      </c>
      <c r="N17" s="25"/>
      <c r="O17" s="2" t="b">
        <f t="shared" si="1"/>
        <v>1</v>
      </c>
      <c r="P17" s="12">
        <f t="shared" si="2"/>
        <v>6676.1000000000895</v>
      </c>
      <c r="Q17" s="47">
        <f t="shared" si="4"/>
        <v>873356.18000000063</v>
      </c>
      <c r="R17" s="20">
        <f t="shared" si="3"/>
        <v>42011</v>
      </c>
      <c r="S17" s="25" t="s">
        <v>156</v>
      </c>
      <c r="T17" s="25">
        <v>1</v>
      </c>
      <c r="U17" s="25" t="s">
        <v>182</v>
      </c>
      <c r="V17" s="25"/>
      <c r="W17" s="23" t="s">
        <v>719</v>
      </c>
      <c r="X17" s="23">
        <v>63.819874785405673</v>
      </c>
      <c r="AC17" s="16" t="s">
        <v>356</v>
      </c>
    </row>
    <row r="18" spans="1:29" ht="13.5" x14ac:dyDescent="0.25">
      <c r="A18" s="30">
        <v>42011</v>
      </c>
      <c r="B18" s="31" t="s">
        <v>14</v>
      </c>
      <c r="C18" s="32" t="s">
        <v>11</v>
      </c>
      <c r="D18" s="32" t="s">
        <v>26</v>
      </c>
      <c r="E18" s="32">
        <v>0</v>
      </c>
      <c r="F18" s="32">
        <v>0</v>
      </c>
      <c r="G18" s="27">
        <v>0</v>
      </c>
      <c r="H18" s="27">
        <v>6087</v>
      </c>
      <c r="J18" s="25"/>
      <c r="K18" s="25"/>
      <c r="L18" s="25"/>
      <c r="M18" s="27">
        <v>6087</v>
      </c>
      <c r="N18" s="25"/>
      <c r="O18" s="2" t="b">
        <f t="shared" si="1"/>
        <v>1</v>
      </c>
      <c r="P18" s="12">
        <f t="shared" si="2"/>
        <v>6676.1000000000895</v>
      </c>
      <c r="Q18" s="47">
        <f t="shared" si="4"/>
        <v>867269.18000000063</v>
      </c>
      <c r="R18" s="20">
        <f t="shared" si="3"/>
        <v>42011</v>
      </c>
      <c r="S18" s="25" t="s">
        <v>152</v>
      </c>
      <c r="T18" s="25">
        <v>2</v>
      </c>
      <c r="U18" s="25" t="s">
        <v>175</v>
      </c>
      <c r="V18" s="25"/>
      <c r="W18" s="23" t="s">
        <v>719</v>
      </c>
      <c r="X18" s="23">
        <v>129.49052593958811</v>
      </c>
      <c r="AC18" s="16" t="s">
        <v>161</v>
      </c>
    </row>
    <row r="19" spans="1:29" ht="13.5" x14ac:dyDescent="0.25">
      <c r="A19" s="30">
        <v>42011</v>
      </c>
      <c r="B19" s="31" t="s">
        <v>14</v>
      </c>
      <c r="C19" s="32" t="s">
        <v>11</v>
      </c>
      <c r="D19" s="32" t="s">
        <v>26</v>
      </c>
      <c r="E19" s="32">
        <v>0</v>
      </c>
      <c r="F19" s="32">
        <v>0</v>
      </c>
      <c r="G19" s="27">
        <v>0</v>
      </c>
      <c r="H19" s="27">
        <v>2000</v>
      </c>
      <c r="J19" s="25"/>
      <c r="K19" s="25"/>
      <c r="L19" s="25"/>
      <c r="M19" s="27">
        <v>2000</v>
      </c>
      <c r="N19" s="25"/>
      <c r="O19" s="2" t="b">
        <f t="shared" si="1"/>
        <v>1</v>
      </c>
      <c r="P19" s="12">
        <f t="shared" si="2"/>
        <v>6676.1000000000895</v>
      </c>
      <c r="Q19" s="47">
        <f t="shared" si="4"/>
        <v>865269.18000000063</v>
      </c>
      <c r="R19" s="20">
        <f t="shared" si="3"/>
        <v>42011</v>
      </c>
      <c r="S19" s="25" t="s">
        <v>152</v>
      </c>
      <c r="T19" s="25">
        <v>3</v>
      </c>
      <c r="U19" s="25" t="s">
        <v>175</v>
      </c>
      <c r="V19" s="25"/>
      <c r="W19" s="23" t="s">
        <v>719</v>
      </c>
      <c r="X19" s="23">
        <v>42.546583190270447</v>
      </c>
      <c r="AC19" s="16" t="s">
        <v>167</v>
      </c>
    </row>
    <row r="20" spans="1:29" ht="13.5" x14ac:dyDescent="0.25">
      <c r="A20" s="30">
        <v>42011</v>
      </c>
      <c r="B20" s="31" t="s">
        <v>14</v>
      </c>
      <c r="C20" s="32" t="s">
        <v>24</v>
      </c>
      <c r="D20" s="32" t="s">
        <v>27</v>
      </c>
      <c r="E20" s="32">
        <v>0</v>
      </c>
      <c r="F20" s="32">
        <v>0</v>
      </c>
      <c r="G20" s="27">
        <v>0</v>
      </c>
      <c r="H20" s="27">
        <v>7690</v>
      </c>
      <c r="J20" s="25"/>
      <c r="K20" s="25"/>
      <c r="L20" s="25"/>
      <c r="M20" s="27">
        <v>7690</v>
      </c>
      <c r="N20" s="25"/>
      <c r="O20" s="2" t="b">
        <f t="shared" si="1"/>
        <v>1</v>
      </c>
      <c r="P20" s="12">
        <f t="shared" si="2"/>
        <v>6676.1000000000895</v>
      </c>
      <c r="Q20" s="47">
        <f t="shared" si="4"/>
        <v>857579.18000000063</v>
      </c>
      <c r="R20" s="20">
        <f t="shared" si="3"/>
        <v>42011</v>
      </c>
      <c r="S20" s="25" t="s">
        <v>157</v>
      </c>
      <c r="T20" s="25">
        <v>1</v>
      </c>
      <c r="U20" s="25" t="s">
        <v>158</v>
      </c>
      <c r="V20" s="25"/>
      <c r="W20" s="23" t="s">
        <v>719</v>
      </c>
      <c r="X20" s="23">
        <v>163.59161236658986</v>
      </c>
      <c r="AC20" s="16" t="s">
        <v>220</v>
      </c>
    </row>
    <row r="21" spans="1:29" ht="13.5" x14ac:dyDescent="0.25">
      <c r="A21" s="30">
        <v>42020</v>
      </c>
      <c r="B21" s="31" t="s">
        <v>8</v>
      </c>
      <c r="C21" s="32" t="s">
        <v>11</v>
      </c>
      <c r="D21" s="32" t="s">
        <v>28</v>
      </c>
      <c r="E21" s="32">
        <v>0</v>
      </c>
      <c r="F21" s="32">
        <v>0</v>
      </c>
      <c r="G21" s="27">
        <v>0</v>
      </c>
      <c r="H21" s="27">
        <v>1318.37</v>
      </c>
      <c r="J21" s="27"/>
      <c r="K21" s="27">
        <v>1318.37</v>
      </c>
      <c r="L21" s="25"/>
      <c r="M21" s="25"/>
      <c r="N21" s="25"/>
      <c r="O21" s="2" t="b">
        <f t="shared" si="1"/>
        <v>1</v>
      </c>
      <c r="P21" s="12">
        <f t="shared" si="2"/>
        <v>5357.7300000000896</v>
      </c>
      <c r="Q21" s="47">
        <f t="shared" si="4"/>
        <v>857579.18000000063</v>
      </c>
      <c r="R21" s="20">
        <f t="shared" si="3"/>
        <v>42020</v>
      </c>
      <c r="S21" s="25" t="s">
        <v>151</v>
      </c>
      <c r="T21" s="25">
        <v>2</v>
      </c>
      <c r="U21" s="25" t="s">
        <v>179</v>
      </c>
      <c r="V21" s="25"/>
      <c r="W21" s="23" t="s">
        <v>719</v>
      </c>
      <c r="X21" s="23">
        <v>1318.37</v>
      </c>
      <c r="AC21" s="16" t="s">
        <v>162</v>
      </c>
    </row>
    <row r="22" spans="1:29" ht="13.5" x14ac:dyDescent="0.25">
      <c r="A22" s="30">
        <v>42020</v>
      </c>
      <c r="B22" s="31" t="s">
        <v>8</v>
      </c>
      <c r="C22" s="32" t="s">
        <v>29</v>
      </c>
      <c r="D22" s="32" t="s">
        <v>30</v>
      </c>
      <c r="E22" s="32">
        <v>0</v>
      </c>
      <c r="F22" s="32">
        <v>0</v>
      </c>
      <c r="G22" s="27">
        <v>0</v>
      </c>
      <c r="H22" s="27">
        <v>6.27</v>
      </c>
      <c r="J22" s="27"/>
      <c r="K22" s="27">
        <v>6.27</v>
      </c>
      <c r="L22" s="25"/>
      <c r="M22" s="25"/>
      <c r="N22" s="25"/>
      <c r="O22" s="2" t="b">
        <f t="shared" si="1"/>
        <v>1</v>
      </c>
      <c r="P22" s="12">
        <f t="shared" si="2"/>
        <v>5351.4600000000892</v>
      </c>
      <c r="Q22" s="47">
        <f t="shared" si="4"/>
        <v>857579.18000000063</v>
      </c>
      <c r="R22" s="20">
        <f t="shared" si="3"/>
        <v>42020</v>
      </c>
      <c r="S22" s="25" t="s">
        <v>159</v>
      </c>
      <c r="T22" s="25">
        <v>1</v>
      </c>
      <c r="U22" s="25" t="s">
        <v>183</v>
      </c>
      <c r="V22" s="25"/>
      <c r="W22" s="23" t="s">
        <v>719</v>
      </c>
      <c r="X22" s="23">
        <v>6.27</v>
      </c>
      <c r="AC22" s="16" t="s">
        <v>149</v>
      </c>
    </row>
    <row r="23" spans="1:29" ht="13.5" x14ac:dyDescent="0.25">
      <c r="A23" s="30">
        <v>42020</v>
      </c>
      <c r="B23" s="31" t="s">
        <v>14</v>
      </c>
      <c r="C23" s="32" t="s">
        <v>16</v>
      </c>
      <c r="D23" s="32" t="s">
        <v>31</v>
      </c>
      <c r="E23" s="32">
        <v>0</v>
      </c>
      <c r="F23" s="32">
        <v>0</v>
      </c>
      <c r="G23" s="27">
        <v>0</v>
      </c>
      <c r="H23" s="27">
        <v>22000</v>
      </c>
      <c r="J23" s="25"/>
      <c r="K23" s="25"/>
      <c r="L23" s="25"/>
      <c r="M23" s="27">
        <v>22000</v>
      </c>
      <c r="N23" s="25"/>
      <c r="O23" s="2" t="b">
        <f t="shared" si="1"/>
        <v>1</v>
      </c>
      <c r="P23" s="12">
        <f t="shared" si="2"/>
        <v>5351.4600000000892</v>
      </c>
      <c r="Q23" s="47">
        <f t="shared" si="4"/>
        <v>835579.18000000063</v>
      </c>
      <c r="R23" s="20">
        <f t="shared" si="3"/>
        <v>42020</v>
      </c>
      <c r="S23" s="25" t="s">
        <v>153</v>
      </c>
      <c r="T23" s="25">
        <v>3</v>
      </c>
      <c r="U23" s="25" t="s">
        <v>184</v>
      </c>
      <c r="V23" s="25"/>
      <c r="W23" s="23" t="s">
        <v>719</v>
      </c>
      <c r="X23" s="23">
        <v>468.01241509297489</v>
      </c>
      <c r="AC23" s="16" t="s">
        <v>221</v>
      </c>
    </row>
    <row r="24" spans="1:29" ht="13.5" x14ac:dyDescent="0.25">
      <c r="A24" s="30">
        <v>42020</v>
      </c>
      <c r="B24" s="31" t="s">
        <v>14</v>
      </c>
      <c r="C24" s="32" t="s">
        <v>11</v>
      </c>
      <c r="D24" s="32" t="s">
        <v>32</v>
      </c>
      <c r="E24" s="32">
        <v>0</v>
      </c>
      <c r="F24" s="32">
        <v>0</v>
      </c>
      <c r="G24" s="27">
        <v>0</v>
      </c>
      <c r="H24" s="27">
        <v>7000</v>
      </c>
      <c r="J24" s="25"/>
      <c r="K24" s="25"/>
      <c r="L24" s="25"/>
      <c r="M24" s="27">
        <v>7000</v>
      </c>
      <c r="N24" s="25"/>
      <c r="O24" s="2" t="b">
        <f t="shared" si="1"/>
        <v>1</v>
      </c>
      <c r="P24" s="12">
        <f t="shared" si="2"/>
        <v>5351.4600000000892</v>
      </c>
      <c r="Q24" s="47">
        <f t="shared" si="4"/>
        <v>828579.18000000063</v>
      </c>
      <c r="R24" s="20">
        <f t="shared" si="3"/>
        <v>42020</v>
      </c>
      <c r="S24" s="25" t="s">
        <v>152</v>
      </c>
      <c r="T24" s="25">
        <v>4</v>
      </c>
      <c r="U24" s="25" t="s">
        <v>184</v>
      </c>
      <c r="V24" s="25"/>
      <c r="W24" s="23" t="s">
        <v>719</v>
      </c>
      <c r="X24" s="23">
        <v>148.91304116594657</v>
      </c>
      <c r="AC24" s="16" t="s">
        <v>159</v>
      </c>
    </row>
    <row r="25" spans="1:29" ht="13.5" x14ac:dyDescent="0.25">
      <c r="A25" s="30">
        <v>42020</v>
      </c>
      <c r="B25" s="31" t="s">
        <v>14</v>
      </c>
      <c r="C25" s="32" t="s">
        <v>16</v>
      </c>
      <c r="D25" s="32" t="s">
        <v>23</v>
      </c>
      <c r="E25" s="32">
        <v>0</v>
      </c>
      <c r="F25" s="32">
        <v>0</v>
      </c>
      <c r="G25" s="27">
        <v>0</v>
      </c>
      <c r="H25" s="27">
        <v>1000</v>
      </c>
      <c r="J25" s="25"/>
      <c r="K25" s="25"/>
      <c r="L25" s="25"/>
      <c r="M25" s="27">
        <v>1000</v>
      </c>
      <c r="N25" s="25"/>
      <c r="O25" s="2" t="b">
        <f t="shared" si="1"/>
        <v>1</v>
      </c>
      <c r="P25" s="12">
        <f t="shared" si="2"/>
        <v>5351.4600000000892</v>
      </c>
      <c r="Q25" s="47">
        <f t="shared" si="4"/>
        <v>827579.18000000063</v>
      </c>
      <c r="R25" s="20">
        <f t="shared" si="3"/>
        <v>42020</v>
      </c>
      <c r="S25" s="25" t="s">
        <v>155</v>
      </c>
      <c r="T25" s="25">
        <v>1</v>
      </c>
      <c r="U25" s="25" t="s">
        <v>187</v>
      </c>
      <c r="V25" s="25"/>
      <c r="W25" s="23" t="s">
        <v>719</v>
      </c>
      <c r="X25" s="23">
        <v>21.273291595135223</v>
      </c>
      <c r="AC25" s="16" t="s">
        <v>163</v>
      </c>
    </row>
    <row r="26" spans="1:29" ht="13.5" x14ac:dyDescent="0.25">
      <c r="A26" s="30">
        <v>42020</v>
      </c>
      <c r="B26" s="31" t="s">
        <v>14</v>
      </c>
      <c r="C26" s="32" t="s">
        <v>18</v>
      </c>
      <c r="D26" s="32" t="s">
        <v>33</v>
      </c>
      <c r="E26" s="32">
        <v>0</v>
      </c>
      <c r="F26" s="32">
        <v>0</v>
      </c>
      <c r="G26" s="27">
        <v>0</v>
      </c>
      <c r="H26" s="27">
        <v>3650</v>
      </c>
      <c r="J26" s="25"/>
      <c r="K26" s="25"/>
      <c r="L26" s="25"/>
      <c r="M26" s="27">
        <v>3650</v>
      </c>
      <c r="N26" s="25"/>
      <c r="O26" s="2" t="b">
        <f t="shared" si="1"/>
        <v>1</v>
      </c>
      <c r="P26" s="12">
        <f t="shared" si="2"/>
        <v>5351.4600000000892</v>
      </c>
      <c r="Q26" s="47">
        <f t="shared" si="4"/>
        <v>823929.18000000063</v>
      </c>
      <c r="R26" s="20">
        <f t="shared" si="3"/>
        <v>42020</v>
      </c>
      <c r="S26" s="25" t="s">
        <v>160</v>
      </c>
      <c r="T26" s="25">
        <v>1</v>
      </c>
      <c r="U26" s="25" t="s">
        <v>185</v>
      </c>
      <c r="V26" s="25"/>
      <c r="W26" s="23" t="s">
        <v>719</v>
      </c>
      <c r="X26" s="23">
        <v>77.647514322243566</v>
      </c>
      <c r="AC26" s="16" t="s">
        <v>166</v>
      </c>
    </row>
    <row r="27" spans="1:29" ht="13.5" x14ac:dyDescent="0.25">
      <c r="A27" s="30">
        <v>42020</v>
      </c>
      <c r="B27" s="31" t="s">
        <v>14</v>
      </c>
      <c r="C27" s="32" t="s">
        <v>11</v>
      </c>
      <c r="D27" s="32" t="s">
        <v>34</v>
      </c>
      <c r="E27" s="32">
        <v>0</v>
      </c>
      <c r="F27" s="32">
        <v>0</v>
      </c>
      <c r="G27" s="27">
        <v>0</v>
      </c>
      <c r="H27" s="27">
        <v>1455</v>
      </c>
      <c r="J27" s="25"/>
      <c r="K27" s="25"/>
      <c r="L27" s="25"/>
      <c r="M27" s="27">
        <v>1455</v>
      </c>
      <c r="N27" s="25"/>
      <c r="O27" s="2" t="b">
        <f t="shared" si="1"/>
        <v>1</v>
      </c>
      <c r="P27" s="12">
        <f t="shared" si="2"/>
        <v>5351.4600000000892</v>
      </c>
      <c r="Q27" s="47">
        <f t="shared" si="4"/>
        <v>822474.18000000063</v>
      </c>
      <c r="R27" s="20">
        <f t="shared" si="3"/>
        <v>42020</v>
      </c>
      <c r="S27" s="25" t="s">
        <v>161</v>
      </c>
      <c r="T27" s="25">
        <v>3</v>
      </c>
      <c r="U27" s="25" t="s">
        <v>186</v>
      </c>
      <c r="V27" s="25"/>
      <c r="W27" s="23" t="s">
        <v>719</v>
      </c>
      <c r="X27" s="23">
        <v>30.95263927092175</v>
      </c>
      <c r="AC27" s="16" t="s">
        <v>222</v>
      </c>
    </row>
    <row r="28" spans="1:29" ht="13.5" x14ac:dyDescent="0.25">
      <c r="A28" s="30">
        <v>42020</v>
      </c>
      <c r="B28" s="31" t="s">
        <v>14</v>
      </c>
      <c r="C28" s="32" t="s">
        <v>18</v>
      </c>
      <c r="D28" s="32" t="s">
        <v>35</v>
      </c>
      <c r="E28" s="32">
        <v>0</v>
      </c>
      <c r="F28" s="32">
        <v>0</v>
      </c>
      <c r="G28" s="27">
        <v>0</v>
      </c>
      <c r="H28" s="27">
        <v>550</v>
      </c>
      <c r="J28" s="25"/>
      <c r="K28" s="25"/>
      <c r="L28" s="25"/>
      <c r="M28" s="27">
        <v>550</v>
      </c>
      <c r="N28" s="25"/>
      <c r="O28" s="2" t="b">
        <f t="shared" si="1"/>
        <v>1</v>
      </c>
      <c r="P28" s="12">
        <f t="shared" si="2"/>
        <v>5351.4600000000892</v>
      </c>
      <c r="Q28" s="47">
        <f t="shared" si="4"/>
        <v>821924.18000000063</v>
      </c>
      <c r="R28" s="20">
        <f t="shared" si="3"/>
        <v>42020</v>
      </c>
      <c r="S28" s="25" t="s">
        <v>149</v>
      </c>
      <c r="T28" s="25">
        <v>1</v>
      </c>
      <c r="U28" s="25" t="s">
        <v>188</v>
      </c>
      <c r="V28" s="25"/>
      <c r="W28" s="23" t="s">
        <v>719</v>
      </c>
      <c r="X28" s="23">
        <v>11.700310377324373</v>
      </c>
      <c r="AC28" s="16" t="s">
        <v>152</v>
      </c>
    </row>
    <row r="29" spans="1:29" ht="13.5" x14ac:dyDescent="0.25">
      <c r="A29" s="30">
        <v>42020</v>
      </c>
      <c r="B29" s="31" t="s">
        <v>14</v>
      </c>
      <c r="C29" s="32" t="s">
        <v>16</v>
      </c>
      <c r="D29" s="32" t="s">
        <v>23</v>
      </c>
      <c r="E29" s="32">
        <v>0</v>
      </c>
      <c r="F29" s="32">
        <v>0</v>
      </c>
      <c r="G29" s="27">
        <v>0</v>
      </c>
      <c r="H29" s="27">
        <v>1975</v>
      </c>
      <c r="J29" s="25"/>
      <c r="K29" s="25"/>
      <c r="L29" s="25"/>
      <c r="M29" s="27">
        <v>1975</v>
      </c>
      <c r="N29" s="25"/>
      <c r="O29" s="2" t="b">
        <f t="shared" si="1"/>
        <v>1</v>
      </c>
      <c r="P29" s="12">
        <f t="shared" si="2"/>
        <v>5351.4600000000892</v>
      </c>
      <c r="Q29" s="47">
        <f t="shared" si="4"/>
        <v>819949.18000000063</v>
      </c>
      <c r="R29" s="20">
        <f t="shared" si="3"/>
        <v>42020</v>
      </c>
      <c r="S29" s="25" t="s">
        <v>155</v>
      </c>
      <c r="T29" s="25">
        <v>2</v>
      </c>
      <c r="U29" s="25" t="s">
        <v>189</v>
      </c>
      <c r="V29" s="25"/>
      <c r="W29" s="23" t="s">
        <v>719</v>
      </c>
      <c r="X29" s="23">
        <v>42.014750900392066</v>
      </c>
      <c r="AC29" s="16" t="s">
        <v>151</v>
      </c>
    </row>
    <row r="30" spans="1:29" ht="13.5" x14ac:dyDescent="0.25">
      <c r="A30" s="30">
        <v>42020</v>
      </c>
      <c r="B30" s="31" t="s">
        <v>14</v>
      </c>
      <c r="C30" s="32" t="s">
        <v>18</v>
      </c>
      <c r="D30" s="32" t="s">
        <v>36</v>
      </c>
      <c r="E30" s="32">
        <v>0</v>
      </c>
      <c r="F30" s="32">
        <v>0</v>
      </c>
      <c r="G30" s="27">
        <v>0</v>
      </c>
      <c r="H30" s="27">
        <v>110</v>
      </c>
      <c r="J30" s="25"/>
      <c r="K30" s="25"/>
      <c r="L30" s="25"/>
      <c r="M30" s="27">
        <v>110</v>
      </c>
      <c r="N30" s="25"/>
      <c r="O30" s="2" t="b">
        <f t="shared" si="1"/>
        <v>1</v>
      </c>
      <c r="P30" s="12">
        <f t="shared" si="2"/>
        <v>5351.4600000000892</v>
      </c>
      <c r="Q30" s="47">
        <f t="shared" si="4"/>
        <v>819839.18000000063</v>
      </c>
      <c r="R30" s="20">
        <f t="shared" si="3"/>
        <v>42020</v>
      </c>
      <c r="S30" s="25" t="s">
        <v>162</v>
      </c>
      <c r="T30" s="25">
        <v>1</v>
      </c>
      <c r="U30" s="25" t="s">
        <v>190</v>
      </c>
      <c r="V30" s="25"/>
      <c r="W30" s="23" t="s">
        <v>719</v>
      </c>
      <c r="X30" s="23">
        <v>2.3400620754648744</v>
      </c>
      <c r="AC30" s="16" t="s">
        <v>173</v>
      </c>
    </row>
    <row r="31" spans="1:29" ht="13.5" x14ac:dyDescent="0.25">
      <c r="A31" s="30">
        <v>42020</v>
      </c>
      <c r="B31" s="31" t="s">
        <v>14</v>
      </c>
      <c r="C31" s="32" t="s">
        <v>11</v>
      </c>
      <c r="D31" s="32" t="s">
        <v>37</v>
      </c>
      <c r="E31" s="32">
        <v>0</v>
      </c>
      <c r="F31" s="32">
        <v>0</v>
      </c>
      <c r="G31" s="27">
        <v>0</v>
      </c>
      <c r="H31" s="27">
        <v>5000</v>
      </c>
      <c r="J31" s="25"/>
      <c r="K31" s="25"/>
      <c r="L31" s="25"/>
      <c r="M31" s="27">
        <v>5000</v>
      </c>
      <c r="N31" s="25"/>
      <c r="O31" s="2" t="b">
        <f t="shared" si="1"/>
        <v>1</v>
      </c>
      <c r="P31" s="12">
        <f t="shared" si="2"/>
        <v>5351.4600000000892</v>
      </c>
      <c r="Q31" s="47">
        <f t="shared" si="4"/>
        <v>814839.18000000063</v>
      </c>
      <c r="R31" s="20">
        <f t="shared" si="3"/>
        <v>42020</v>
      </c>
      <c r="S31" s="25" t="s">
        <v>152</v>
      </c>
      <c r="T31" s="25">
        <v>4</v>
      </c>
      <c r="U31" s="25" t="s">
        <v>175</v>
      </c>
      <c r="V31" s="25"/>
      <c r="W31" s="23" t="s">
        <v>719</v>
      </c>
      <c r="X31" s="23">
        <v>106.36645797567611</v>
      </c>
      <c r="AC31" s="16" t="s">
        <v>174</v>
      </c>
    </row>
    <row r="32" spans="1:29" ht="13.5" x14ac:dyDescent="0.25">
      <c r="A32" s="30">
        <v>42020</v>
      </c>
      <c r="B32" s="31" t="s">
        <v>14</v>
      </c>
      <c r="C32" s="32" t="s">
        <v>16</v>
      </c>
      <c r="D32" s="32" t="s">
        <v>38</v>
      </c>
      <c r="E32" s="32">
        <v>0</v>
      </c>
      <c r="F32" s="32">
        <v>0</v>
      </c>
      <c r="G32" s="27">
        <v>0</v>
      </c>
      <c r="H32" s="27">
        <v>1425</v>
      </c>
      <c r="J32" s="25"/>
      <c r="K32" s="25"/>
      <c r="L32" s="25"/>
      <c r="M32" s="27">
        <v>1425</v>
      </c>
      <c r="N32" s="25"/>
      <c r="O32" s="2" t="b">
        <f t="shared" si="1"/>
        <v>1</v>
      </c>
      <c r="P32" s="12">
        <f t="shared" si="2"/>
        <v>5351.4600000000892</v>
      </c>
      <c r="Q32" s="47">
        <f t="shared" si="4"/>
        <v>813414.18000000063</v>
      </c>
      <c r="R32" s="20">
        <f t="shared" si="3"/>
        <v>42020</v>
      </c>
      <c r="S32" s="25" t="s">
        <v>149</v>
      </c>
      <c r="T32" s="25">
        <v>3</v>
      </c>
      <c r="U32" s="25" t="s">
        <v>191</v>
      </c>
      <c r="V32" s="25"/>
      <c r="W32" s="23" t="s">
        <v>719</v>
      </c>
      <c r="X32" s="23">
        <v>30.314440523067692</v>
      </c>
      <c r="AC32" s="16" t="s">
        <v>273</v>
      </c>
    </row>
    <row r="33" spans="1:29" ht="13.5" x14ac:dyDescent="0.25">
      <c r="A33" s="30">
        <v>42020</v>
      </c>
      <c r="B33" s="31" t="s">
        <v>14</v>
      </c>
      <c r="C33" s="32" t="s">
        <v>16</v>
      </c>
      <c r="D33" s="32" t="s">
        <v>39</v>
      </c>
      <c r="E33" s="32">
        <v>0</v>
      </c>
      <c r="F33" s="32">
        <v>0</v>
      </c>
      <c r="G33" s="27">
        <v>0</v>
      </c>
      <c r="H33" s="27">
        <v>18675</v>
      </c>
      <c r="J33" s="25"/>
      <c r="K33" s="25"/>
      <c r="L33" s="25"/>
      <c r="M33" s="27">
        <v>18675</v>
      </c>
      <c r="N33" s="25"/>
      <c r="O33" s="2" t="b">
        <f t="shared" si="1"/>
        <v>1</v>
      </c>
      <c r="P33" s="12">
        <f t="shared" si="2"/>
        <v>5351.4600000000892</v>
      </c>
      <c r="Q33" s="47">
        <f t="shared" si="4"/>
        <v>794739.18000000063</v>
      </c>
      <c r="R33" s="20">
        <f t="shared" si="3"/>
        <v>42020</v>
      </c>
      <c r="S33" s="25" t="s">
        <v>153</v>
      </c>
      <c r="T33" s="25">
        <v>4</v>
      </c>
      <c r="U33" s="25" t="s">
        <v>192</v>
      </c>
      <c r="V33" s="25"/>
      <c r="W33" s="23" t="s">
        <v>719</v>
      </c>
      <c r="X33" s="23">
        <v>397.2787205391503</v>
      </c>
      <c r="AC33" s="16" t="s">
        <v>275</v>
      </c>
    </row>
    <row r="34" spans="1:29" ht="13.5" x14ac:dyDescent="0.25">
      <c r="A34" s="30">
        <v>42020</v>
      </c>
      <c r="B34" s="31" t="s">
        <v>14</v>
      </c>
      <c r="C34" s="32" t="s">
        <v>16</v>
      </c>
      <c r="D34" s="32" t="s">
        <v>39</v>
      </c>
      <c r="E34" s="32">
        <v>0</v>
      </c>
      <c r="F34" s="32">
        <v>0</v>
      </c>
      <c r="G34" s="27">
        <v>0</v>
      </c>
      <c r="H34" s="27">
        <v>3000</v>
      </c>
      <c r="J34" s="25"/>
      <c r="K34" s="25"/>
      <c r="L34" s="25"/>
      <c r="M34" s="27">
        <v>3000</v>
      </c>
      <c r="N34" s="25"/>
      <c r="O34" s="2" t="b">
        <f t="shared" si="1"/>
        <v>1</v>
      </c>
      <c r="P34" s="12">
        <f t="shared" si="2"/>
        <v>5351.4600000000892</v>
      </c>
      <c r="Q34" s="47">
        <f t="shared" si="4"/>
        <v>791739.18000000063</v>
      </c>
      <c r="R34" s="20">
        <f t="shared" si="3"/>
        <v>42020</v>
      </c>
      <c r="S34" s="25" t="s">
        <v>153</v>
      </c>
      <c r="T34" s="25">
        <v>5</v>
      </c>
      <c r="U34" s="25" t="s">
        <v>186</v>
      </c>
      <c r="V34" s="25"/>
      <c r="W34" s="23" t="s">
        <v>719</v>
      </c>
      <c r="X34" s="23">
        <v>63.819874785405673</v>
      </c>
      <c r="AC34" s="16" t="s">
        <v>276</v>
      </c>
    </row>
    <row r="35" spans="1:29" ht="13.5" x14ac:dyDescent="0.25">
      <c r="A35" s="30">
        <v>42020</v>
      </c>
      <c r="B35" s="31" t="s">
        <v>14</v>
      </c>
      <c r="C35" s="32" t="s">
        <v>29</v>
      </c>
      <c r="D35" s="32" t="s">
        <v>40</v>
      </c>
      <c r="E35" s="32">
        <v>0</v>
      </c>
      <c r="F35" s="32">
        <v>0</v>
      </c>
      <c r="G35" s="27">
        <v>0</v>
      </c>
      <c r="H35" s="27">
        <v>5000</v>
      </c>
      <c r="J35" s="25"/>
      <c r="K35" s="25"/>
      <c r="L35" s="25"/>
      <c r="M35" s="27">
        <v>5000</v>
      </c>
      <c r="N35" s="25"/>
      <c r="O35" s="2" t="b">
        <f t="shared" si="1"/>
        <v>1</v>
      </c>
      <c r="P35" s="12">
        <f t="shared" si="2"/>
        <v>5351.4600000000892</v>
      </c>
      <c r="Q35" s="47">
        <f t="shared" si="4"/>
        <v>786739.18000000063</v>
      </c>
      <c r="R35" s="20">
        <f t="shared" si="3"/>
        <v>42020</v>
      </c>
      <c r="S35" s="25" t="s">
        <v>163</v>
      </c>
      <c r="T35" s="25">
        <v>1</v>
      </c>
      <c r="U35" s="25" t="s">
        <v>193</v>
      </c>
      <c r="V35" s="25"/>
      <c r="W35" s="23" t="s">
        <v>719</v>
      </c>
      <c r="X35" s="23">
        <v>106.36645797567611</v>
      </c>
      <c r="AC35" s="16" t="s">
        <v>279</v>
      </c>
    </row>
    <row r="36" spans="1:29" ht="13.5" x14ac:dyDescent="0.25">
      <c r="A36" s="30">
        <v>42025</v>
      </c>
      <c r="B36" s="31" t="s">
        <v>13</v>
      </c>
      <c r="C36" s="32" t="s">
        <v>41</v>
      </c>
      <c r="D36" s="32" t="s">
        <v>42</v>
      </c>
      <c r="E36" s="32">
        <v>0</v>
      </c>
      <c r="F36" s="32">
        <v>0</v>
      </c>
      <c r="G36" s="27">
        <v>85736</v>
      </c>
      <c r="H36" s="27">
        <v>0</v>
      </c>
      <c r="J36" s="25"/>
      <c r="K36" s="25"/>
      <c r="L36" s="27">
        <v>85736</v>
      </c>
      <c r="M36" s="27">
        <v>0</v>
      </c>
      <c r="N36" s="25"/>
      <c r="O36" s="2" t="b">
        <f t="shared" si="1"/>
        <v>1</v>
      </c>
      <c r="P36" s="12">
        <f t="shared" si="2"/>
        <v>5351.4600000000892</v>
      </c>
      <c r="Q36" s="47">
        <f t="shared" si="4"/>
        <v>872475.18000000063</v>
      </c>
      <c r="R36" s="20">
        <f t="shared" si="3"/>
        <v>42025</v>
      </c>
      <c r="S36" s="25"/>
      <c r="T36" s="25">
        <v>1</v>
      </c>
      <c r="U36" s="25" t="s">
        <v>303</v>
      </c>
      <c r="V36" s="25"/>
      <c r="W36" s="23">
        <v>1823.8869282005135</v>
      </c>
      <c r="X36" s="23" t="s">
        <v>719</v>
      </c>
      <c r="AC36" s="16" t="s">
        <v>347</v>
      </c>
    </row>
    <row r="37" spans="1:29" x14ac:dyDescent="0.25">
      <c r="A37" s="30">
        <v>42025</v>
      </c>
      <c r="B37" s="31" t="s">
        <v>14</v>
      </c>
      <c r="C37" s="32" t="s">
        <v>11</v>
      </c>
      <c r="D37" s="32" t="s">
        <v>43</v>
      </c>
      <c r="E37" s="32">
        <v>0</v>
      </c>
      <c r="F37" s="32">
        <v>0</v>
      </c>
      <c r="G37" s="27">
        <v>0</v>
      </c>
      <c r="H37" s="27">
        <v>100</v>
      </c>
      <c r="J37" s="25"/>
      <c r="K37" s="25"/>
      <c r="L37" s="27">
        <v>0</v>
      </c>
      <c r="M37" s="27">
        <v>100</v>
      </c>
      <c r="N37" s="25"/>
      <c r="O37" s="2" t="b">
        <f t="shared" si="1"/>
        <v>1</v>
      </c>
      <c r="P37" s="12">
        <f t="shared" si="2"/>
        <v>5351.4600000000892</v>
      </c>
      <c r="Q37" s="47">
        <f t="shared" si="4"/>
        <v>872375.18000000063</v>
      </c>
      <c r="R37" s="20">
        <f t="shared" si="3"/>
        <v>42025</v>
      </c>
      <c r="S37" s="25" t="s">
        <v>152</v>
      </c>
      <c r="T37" s="25">
        <v>5</v>
      </c>
      <c r="U37" s="25" t="s">
        <v>175</v>
      </c>
      <c r="V37" s="25"/>
      <c r="W37" s="23" t="s">
        <v>719</v>
      </c>
      <c r="X37" s="23">
        <v>2.1273291595135224</v>
      </c>
      <c r="AC37" s="17" t="s">
        <v>282</v>
      </c>
    </row>
    <row r="38" spans="1:29" x14ac:dyDescent="0.25">
      <c r="A38" s="30">
        <v>42025</v>
      </c>
      <c r="B38" s="31" t="s">
        <v>14</v>
      </c>
      <c r="C38" s="32" t="s">
        <v>16</v>
      </c>
      <c r="D38" s="32" t="s">
        <v>23</v>
      </c>
      <c r="E38" s="32">
        <v>0</v>
      </c>
      <c r="F38" s="32">
        <v>0</v>
      </c>
      <c r="G38" s="27">
        <v>0</v>
      </c>
      <c r="H38" s="27">
        <v>300</v>
      </c>
      <c r="J38" s="25"/>
      <c r="K38" s="25"/>
      <c r="L38" s="27">
        <v>0</v>
      </c>
      <c r="M38" s="27">
        <v>300</v>
      </c>
      <c r="N38" s="25"/>
      <c r="O38" s="2" t="b">
        <f t="shared" si="1"/>
        <v>1</v>
      </c>
      <c r="P38" s="12">
        <f t="shared" si="2"/>
        <v>5351.4600000000892</v>
      </c>
      <c r="Q38" s="47">
        <f t="shared" si="4"/>
        <v>872075.18000000063</v>
      </c>
      <c r="R38" s="20">
        <f t="shared" si="3"/>
        <v>42025</v>
      </c>
      <c r="S38" s="25" t="s">
        <v>155</v>
      </c>
      <c r="T38" s="25">
        <v>2</v>
      </c>
      <c r="U38" s="25" t="s">
        <v>194</v>
      </c>
      <c r="V38" s="25"/>
      <c r="W38" s="23" t="s">
        <v>719</v>
      </c>
      <c r="X38" s="23">
        <v>6.3819874785405668</v>
      </c>
      <c r="AC38" s="17" t="s">
        <v>286</v>
      </c>
    </row>
    <row r="39" spans="1:29" x14ac:dyDescent="0.25">
      <c r="A39" s="30">
        <v>42025</v>
      </c>
      <c r="B39" s="31" t="s">
        <v>14</v>
      </c>
      <c r="C39" s="32" t="s">
        <v>20</v>
      </c>
      <c r="D39" s="32" t="s">
        <v>44</v>
      </c>
      <c r="E39" s="32">
        <v>0</v>
      </c>
      <c r="F39" s="32">
        <v>0</v>
      </c>
      <c r="G39" s="27">
        <v>0</v>
      </c>
      <c r="H39" s="27">
        <v>250</v>
      </c>
      <c r="J39" s="25"/>
      <c r="K39" s="25"/>
      <c r="L39" s="27">
        <v>0</v>
      </c>
      <c r="M39" s="27">
        <v>250</v>
      </c>
      <c r="N39" s="25"/>
      <c r="O39" s="2" t="b">
        <f t="shared" si="1"/>
        <v>1</v>
      </c>
      <c r="P39" s="12">
        <f t="shared" si="2"/>
        <v>5351.4600000000892</v>
      </c>
      <c r="Q39" s="47">
        <f t="shared" si="4"/>
        <v>871825.18000000063</v>
      </c>
      <c r="R39" s="20">
        <f t="shared" si="3"/>
        <v>42025</v>
      </c>
      <c r="S39" s="25" t="s">
        <v>164</v>
      </c>
      <c r="T39" s="25">
        <v>1</v>
      </c>
      <c r="U39" s="25" t="s">
        <v>195</v>
      </c>
      <c r="V39" s="25"/>
      <c r="W39" s="23" t="s">
        <v>719</v>
      </c>
      <c r="X39" s="23">
        <v>5.3183228987838058</v>
      </c>
      <c r="AC39" s="17" t="s">
        <v>289</v>
      </c>
    </row>
    <row r="40" spans="1:29" x14ac:dyDescent="0.25">
      <c r="A40" s="30">
        <v>42025</v>
      </c>
      <c r="B40" s="31" t="s">
        <v>14</v>
      </c>
      <c r="C40" s="32" t="s">
        <v>11</v>
      </c>
      <c r="D40" s="32" t="s">
        <v>26</v>
      </c>
      <c r="E40" s="32">
        <v>0</v>
      </c>
      <c r="F40" s="32">
        <v>0</v>
      </c>
      <c r="G40" s="27">
        <v>0</v>
      </c>
      <c r="H40" s="27">
        <v>3000</v>
      </c>
      <c r="J40" s="25"/>
      <c r="K40" s="25"/>
      <c r="L40" s="27">
        <v>0</v>
      </c>
      <c r="M40" s="27">
        <v>3000</v>
      </c>
      <c r="N40" s="25"/>
      <c r="O40" s="2" t="b">
        <f t="shared" si="1"/>
        <v>1</v>
      </c>
      <c r="P40" s="12">
        <f t="shared" si="2"/>
        <v>5351.4600000000892</v>
      </c>
      <c r="Q40" s="47">
        <f t="shared" si="4"/>
        <v>868825.18000000063</v>
      </c>
      <c r="R40" s="20">
        <f t="shared" si="3"/>
        <v>42025</v>
      </c>
      <c r="S40" s="25" t="s">
        <v>152</v>
      </c>
      <c r="T40" s="25">
        <v>6</v>
      </c>
      <c r="U40" s="25" t="s">
        <v>175</v>
      </c>
      <c r="V40" s="25"/>
      <c r="W40" s="23" t="s">
        <v>719</v>
      </c>
      <c r="X40" s="23">
        <v>63.819874785405673</v>
      </c>
      <c r="AC40" s="17" t="s">
        <v>154</v>
      </c>
    </row>
    <row r="41" spans="1:29" x14ac:dyDescent="0.25">
      <c r="A41" s="30">
        <v>42025</v>
      </c>
      <c r="B41" s="31" t="s">
        <v>14</v>
      </c>
      <c r="C41" s="32" t="s">
        <v>11</v>
      </c>
      <c r="D41" s="32" t="s">
        <v>45</v>
      </c>
      <c r="E41" s="32">
        <v>0</v>
      </c>
      <c r="F41" s="32">
        <v>0</v>
      </c>
      <c r="G41" s="27">
        <v>0</v>
      </c>
      <c r="H41" s="27">
        <v>1000</v>
      </c>
      <c r="J41" s="25"/>
      <c r="K41" s="25"/>
      <c r="L41" s="27">
        <v>0</v>
      </c>
      <c r="M41" s="27">
        <v>1000</v>
      </c>
      <c r="N41" s="25"/>
      <c r="O41" s="2" t="b">
        <f t="shared" si="1"/>
        <v>1</v>
      </c>
      <c r="P41" s="12">
        <f t="shared" si="2"/>
        <v>5351.4600000000892</v>
      </c>
      <c r="Q41" s="47">
        <f t="shared" si="4"/>
        <v>867825.18000000063</v>
      </c>
      <c r="R41" s="20">
        <f t="shared" si="3"/>
        <v>42025</v>
      </c>
      <c r="S41" s="25" t="s">
        <v>152</v>
      </c>
      <c r="T41" s="25">
        <v>7</v>
      </c>
      <c r="U41" s="25" t="s">
        <v>175</v>
      </c>
      <c r="V41" s="25"/>
      <c r="W41" s="23" t="s">
        <v>719</v>
      </c>
      <c r="X41" s="23">
        <v>21.273291595135223</v>
      </c>
      <c r="AC41" s="17" t="s">
        <v>346</v>
      </c>
    </row>
    <row r="42" spans="1:29" x14ac:dyDescent="0.25">
      <c r="A42" s="30">
        <v>42025</v>
      </c>
      <c r="B42" s="31" t="s">
        <v>14</v>
      </c>
      <c r="C42" s="32" t="s">
        <v>16</v>
      </c>
      <c r="D42" s="32" t="s">
        <v>46</v>
      </c>
      <c r="E42" s="32">
        <v>0</v>
      </c>
      <c r="F42" s="32">
        <v>0</v>
      </c>
      <c r="G42" s="27">
        <v>0</v>
      </c>
      <c r="H42" s="27">
        <v>17430</v>
      </c>
      <c r="J42" s="25"/>
      <c r="K42" s="25"/>
      <c r="L42" s="27">
        <v>0</v>
      </c>
      <c r="M42" s="27">
        <v>17430</v>
      </c>
      <c r="N42" s="25"/>
      <c r="O42" s="2" t="b">
        <f t="shared" si="1"/>
        <v>1</v>
      </c>
      <c r="P42" s="12">
        <f t="shared" si="2"/>
        <v>5351.4600000000892</v>
      </c>
      <c r="Q42" s="47">
        <f t="shared" si="4"/>
        <v>850395.18000000063</v>
      </c>
      <c r="R42" s="20">
        <f t="shared" si="3"/>
        <v>42025</v>
      </c>
      <c r="S42" s="25" t="s">
        <v>153</v>
      </c>
      <c r="T42" s="25">
        <v>5</v>
      </c>
      <c r="U42" s="25" t="s">
        <v>196</v>
      </c>
      <c r="V42" s="25"/>
      <c r="W42" s="23" t="s">
        <v>719</v>
      </c>
      <c r="X42" s="23">
        <v>370.79347250320694</v>
      </c>
      <c r="AC42" s="17" t="s">
        <v>371</v>
      </c>
    </row>
    <row r="43" spans="1:29" x14ac:dyDescent="0.25">
      <c r="A43" s="30">
        <v>42025</v>
      </c>
      <c r="B43" s="31" t="s">
        <v>14</v>
      </c>
      <c r="C43" s="32" t="s">
        <v>16</v>
      </c>
      <c r="D43" s="32" t="s">
        <v>46</v>
      </c>
      <c r="E43" s="32">
        <v>0</v>
      </c>
      <c r="F43" s="32">
        <v>0</v>
      </c>
      <c r="G43" s="27">
        <v>0</v>
      </c>
      <c r="H43" s="27">
        <v>1585</v>
      </c>
      <c r="J43" s="25"/>
      <c r="K43" s="25"/>
      <c r="L43" s="27">
        <v>0</v>
      </c>
      <c r="M43" s="27">
        <v>1585</v>
      </c>
      <c r="N43" s="25"/>
      <c r="O43" s="2" t="b">
        <f t="shared" si="1"/>
        <v>1</v>
      </c>
      <c r="P43" s="12">
        <f t="shared" si="2"/>
        <v>5351.4600000000892</v>
      </c>
      <c r="Q43" s="47">
        <f t="shared" si="4"/>
        <v>848810.18000000063</v>
      </c>
      <c r="R43" s="20">
        <f t="shared" si="3"/>
        <v>42025</v>
      </c>
      <c r="S43" s="25" t="s">
        <v>153</v>
      </c>
      <c r="T43" s="25">
        <v>6</v>
      </c>
      <c r="U43" s="25" t="s">
        <v>192</v>
      </c>
      <c r="V43" s="25"/>
      <c r="W43" s="23" t="s">
        <v>719</v>
      </c>
      <c r="X43" s="23">
        <v>33.718167178289328</v>
      </c>
      <c r="AC43" s="17" t="s">
        <v>571</v>
      </c>
    </row>
    <row r="44" spans="1:29" x14ac:dyDescent="0.25">
      <c r="A44" s="30">
        <v>42025</v>
      </c>
      <c r="B44" s="31" t="s">
        <v>14</v>
      </c>
      <c r="C44" s="32" t="s">
        <v>24</v>
      </c>
      <c r="D44" s="32" t="s">
        <v>47</v>
      </c>
      <c r="E44" s="32">
        <v>0</v>
      </c>
      <c r="F44" s="32">
        <v>0</v>
      </c>
      <c r="G44" s="27">
        <v>0</v>
      </c>
      <c r="H44" s="27">
        <v>5142</v>
      </c>
      <c r="J44" s="25"/>
      <c r="K44" s="25"/>
      <c r="L44" s="27">
        <v>0</v>
      </c>
      <c r="M44" s="27">
        <v>5142</v>
      </c>
      <c r="N44" s="25"/>
      <c r="O44" s="2" t="b">
        <f t="shared" si="1"/>
        <v>1</v>
      </c>
      <c r="P44" s="12">
        <f t="shared" si="2"/>
        <v>5351.4600000000892</v>
      </c>
      <c r="Q44" s="47">
        <f t="shared" si="4"/>
        <v>843668.18000000063</v>
      </c>
      <c r="R44" s="20">
        <f t="shared" si="3"/>
        <v>42025</v>
      </c>
      <c r="S44" s="25" t="s">
        <v>165</v>
      </c>
      <c r="T44" s="25">
        <v>1</v>
      </c>
      <c r="U44" s="25" t="s">
        <v>197</v>
      </c>
      <c r="V44" s="25"/>
      <c r="W44" s="23" t="s">
        <v>719</v>
      </c>
      <c r="X44" s="23">
        <v>109.38726538218532</v>
      </c>
      <c r="AC44" s="17"/>
    </row>
    <row r="45" spans="1:29" x14ac:dyDescent="0.25">
      <c r="A45" s="30">
        <v>42025</v>
      </c>
      <c r="B45" s="31" t="s">
        <v>14</v>
      </c>
      <c r="C45" s="32" t="s">
        <v>16</v>
      </c>
      <c r="D45" s="32" t="s">
        <v>48</v>
      </c>
      <c r="E45" s="32">
        <v>0</v>
      </c>
      <c r="F45" s="32">
        <v>0</v>
      </c>
      <c r="G45" s="27">
        <v>0</v>
      </c>
      <c r="H45" s="27">
        <v>4195</v>
      </c>
      <c r="J45" s="25"/>
      <c r="K45" s="25"/>
      <c r="L45" s="27">
        <v>0</v>
      </c>
      <c r="M45" s="27">
        <v>4195</v>
      </c>
      <c r="N45" s="25"/>
      <c r="O45" s="2" t="b">
        <f t="shared" si="1"/>
        <v>1</v>
      </c>
      <c r="P45" s="12">
        <f t="shared" si="2"/>
        <v>5351.4600000000892</v>
      </c>
      <c r="Q45" s="47">
        <f t="shared" si="4"/>
        <v>839473.18000000063</v>
      </c>
      <c r="R45" s="20">
        <f t="shared" si="3"/>
        <v>42025</v>
      </c>
      <c r="S45" s="25" t="s">
        <v>153</v>
      </c>
      <c r="T45" s="25">
        <v>7</v>
      </c>
      <c r="U45" s="25" t="s">
        <v>198</v>
      </c>
      <c r="V45" s="25"/>
      <c r="W45" s="23" t="s">
        <v>719</v>
      </c>
      <c r="X45" s="23">
        <v>89.241458241592255</v>
      </c>
      <c r="AC45" s="17"/>
    </row>
    <row r="46" spans="1:29" x14ac:dyDescent="0.25">
      <c r="A46" s="30">
        <v>42031</v>
      </c>
      <c r="B46" s="31" t="s">
        <v>14</v>
      </c>
      <c r="C46" s="32" t="s">
        <v>16</v>
      </c>
      <c r="D46" s="32" t="s">
        <v>49</v>
      </c>
      <c r="E46" s="32">
        <v>0</v>
      </c>
      <c r="F46" s="32">
        <v>0</v>
      </c>
      <c r="G46" s="27">
        <v>0</v>
      </c>
      <c r="H46" s="27">
        <v>16085</v>
      </c>
      <c r="J46" s="25"/>
      <c r="K46" s="25"/>
      <c r="L46" s="27">
        <v>0</v>
      </c>
      <c r="M46" s="27">
        <v>16085</v>
      </c>
      <c r="N46" s="25"/>
      <c r="O46" s="2" t="b">
        <f t="shared" si="1"/>
        <v>1</v>
      </c>
      <c r="P46" s="12">
        <f t="shared" si="2"/>
        <v>5351.4600000000892</v>
      </c>
      <c r="Q46" s="47">
        <f t="shared" si="4"/>
        <v>823388.18000000063</v>
      </c>
      <c r="R46" s="20">
        <f t="shared" si="3"/>
        <v>42031</v>
      </c>
      <c r="S46" s="25" t="s">
        <v>153</v>
      </c>
      <c r="T46" s="25">
        <v>8</v>
      </c>
      <c r="U46" s="25" t="s">
        <v>199</v>
      </c>
      <c r="V46" s="25"/>
      <c r="W46" s="23" t="s">
        <v>719</v>
      </c>
      <c r="X46" s="23">
        <v>342.18089530775006</v>
      </c>
      <c r="AC46" s="17"/>
    </row>
    <row r="47" spans="1:29" x14ac:dyDescent="0.25">
      <c r="A47" s="30">
        <v>42031</v>
      </c>
      <c r="B47" s="31" t="s">
        <v>14</v>
      </c>
      <c r="C47" s="32" t="s">
        <v>11</v>
      </c>
      <c r="D47" s="32" t="s">
        <v>50</v>
      </c>
      <c r="E47" s="32">
        <v>0</v>
      </c>
      <c r="F47" s="32">
        <v>0</v>
      </c>
      <c r="G47" s="27">
        <v>0</v>
      </c>
      <c r="H47" s="27">
        <v>10050</v>
      </c>
      <c r="J47" s="25"/>
      <c r="K47" s="25"/>
      <c r="L47" s="27">
        <v>0</v>
      </c>
      <c r="M47" s="27">
        <v>10050</v>
      </c>
      <c r="N47" s="25"/>
      <c r="O47" s="2" t="b">
        <f t="shared" si="1"/>
        <v>1</v>
      </c>
      <c r="P47" s="12">
        <f t="shared" si="2"/>
        <v>5351.4600000000892</v>
      </c>
      <c r="Q47" s="47">
        <f t="shared" si="4"/>
        <v>813338.18000000063</v>
      </c>
      <c r="R47" s="20">
        <f t="shared" si="3"/>
        <v>42031</v>
      </c>
      <c r="S47" s="25" t="s">
        <v>152</v>
      </c>
      <c r="T47" s="25">
        <v>8</v>
      </c>
      <c r="U47" s="25" t="s">
        <v>175</v>
      </c>
      <c r="V47" s="25"/>
      <c r="W47" s="23" t="s">
        <v>719</v>
      </c>
      <c r="X47" s="23">
        <v>213.79658053110899</v>
      </c>
      <c r="AC47" s="17"/>
    </row>
    <row r="48" spans="1:29" ht="12.75" thickBot="1" x14ac:dyDescent="0.3">
      <c r="A48" s="30">
        <v>42031</v>
      </c>
      <c r="B48" s="31" t="s">
        <v>14</v>
      </c>
      <c r="C48" s="32" t="s">
        <v>18</v>
      </c>
      <c r="D48" s="32" t="s">
        <v>51</v>
      </c>
      <c r="E48" s="32">
        <v>0</v>
      </c>
      <c r="F48" s="32">
        <v>0</v>
      </c>
      <c r="G48" s="27">
        <v>0</v>
      </c>
      <c r="H48" s="27">
        <v>3650</v>
      </c>
      <c r="J48" s="25"/>
      <c r="K48" s="25"/>
      <c r="L48" s="27">
        <v>0</v>
      </c>
      <c r="M48" s="27">
        <v>3650</v>
      </c>
      <c r="N48" s="25"/>
      <c r="O48" s="2" t="b">
        <f t="shared" si="1"/>
        <v>1</v>
      </c>
      <c r="P48" s="12">
        <f t="shared" si="2"/>
        <v>5351.4600000000892</v>
      </c>
      <c r="Q48" s="47">
        <f t="shared" si="4"/>
        <v>809688.18000000063</v>
      </c>
      <c r="R48" s="20">
        <f t="shared" si="3"/>
        <v>42031</v>
      </c>
      <c r="S48" s="25" t="s">
        <v>161</v>
      </c>
      <c r="T48" s="25">
        <v>1</v>
      </c>
      <c r="U48" s="25" t="s">
        <v>200</v>
      </c>
      <c r="V48" s="25"/>
      <c r="W48" s="23" t="s">
        <v>719</v>
      </c>
      <c r="X48" s="23">
        <v>77.647514322243566</v>
      </c>
      <c r="AC48" s="18"/>
    </row>
    <row r="49" spans="1:24" ht="12.75" thickTop="1" x14ac:dyDescent="0.25">
      <c r="A49" s="30">
        <v>42031</v>
      </c>
      <c r="B49" s="31" t="s">
        <v>14</v>
      </c>
      <c r="C49" s="32" t="s">
        <v>29</v>
      </c>
      <c r="D49" s="32" t="s">
        <v>52</v>
      </c>
      <c r="E49" s="32">
        <v>0</v>
      </c>
      <c r="F49" s="32">
        <v>0</v>
      </c>
      <c r="G49" s="27">
        <v>0</v>
      </c>
      <c r="H49" s="27">
        <v>750</v>
      </c>
      <c r="J49" s="25"/>
      <c r="K49" s="25"/>
      <c r="L49" s="27">
        <v>0</v>
      </c>
      <c r="M49" s="27">
        <v>750</v>
      </c>
      <c r="N49" s="25"/>
      <c r="O49" s="2" t="b">
        <f t="shared" si="1"/>
        <v>1</v>
      </c>
      <c r="P49" s="12">
        <f t="shared" si="2"/>
        <v>5351.4600000000892</v>
      </c>
      <c r="Q49" s="47">
        <f t="shared" si="4"/>
        <v>808938.18000000063</v>
      </c>
      <c r="R49" s="20">
        <f t="shared" si="3"/>
        <v>42031</v>
      </c>
      <c r="S49" s="25" t="s">
        <v>166</v>
      </c>
      <c r="T49" s="25">
        <v>1</v>
      </c>
      <c r="U49" s="25" t="s">
        <v>201</v>
      </c>
      <c r="V49" s="25"/>
      <c r="W49" s="23" t="s">
        <v>719</v>
      </c>
      <c r="X49" s="23">
        <v>15.954968696351418</v>
      </c>
    </row>
    <row r="50" spans="1:24" x14ac:dyDescent="0.25">
      <c r="A50" s="30">
        <v>42031</v>
      </c>
      <c r="B50" s="31" t="s">
        <v>14</v>
      </c>
      <c r="C50" s="32" t="s">
        <v>16</v>
      </c>
      <c r="D50" s="32" t="s">
        <v>23</v>
      </c>
      <c r="E50" s="32">
        <v>0</v>
      </c>
      <c r="F50" s="32">
        <v>0</v>
      </c>
      <c r="G50" s="27">
        <v>0</v>
      </c>
      <c r="H50" s="27">
        <v>550</v>
      </c>
      <c r="J50" s="25"/>
      <c r="K50" s="25"/>
      <c r="L50" s="27">
        <v>0</v>
      </c>
      <c r="M50" s="27">
        <v>550</v>
      </c>
      <c r="N50" s="25"/>
      <c r="O50" s="2" t="b">
        <f t="shared" si="1"/>
        <v>1</v>
      </c>
      <c r="P50" s="12">
        <f t="shared" si="2"/>
        <v>5351.4600000000892</v>
      </c>
      <c r="Q50" s="47">
        <f t="shared" si="4"/>
        <v>808388.18000000063</v>
      </c>
      <c r="R50" s="20">
        <f t="shared" si="3"/>
        <v>42031</v>
      </c>
      <c r="S50" s="25" t="s">
        <v>155</v>
      </c>
      <c r="T50" s="25">
        <v>3</v>
      </c>
      <c r="U50" s="25" t="s">
        <v>302</v>
      </c>
      <c r="V50" s="25"/>
      <c r="W50" s="23" t="s">
        <v>719</v>
      </c>
      <c r="X50" s="23">
        <v>11.700310377324373</v>
      </c>
    </row>
    <row r="51" spans="1:24" x14ac:dyDescent="0.25">
      <c r="A51" s="30">
        <v>42031</v>
      </c>
      <c r="B51" s="31" t="s">
        <v>14</v>
      </c>
      <c r="C51" s="32" t="s">
        <v>20</v>
      </c>
      <c r="D51" s="32" t="s">
        <v>53</v>
      </c>
      <c r="E51" s="32">
        <v>0</v>
      </c>
      <c r="F51" s="32">
        <v>0</v>
      </c>
      <c r="G51" s="27">
        <v>0</v>
      </c>
      <c r="H51" s="27">
        <v>1540</v>
      </c>
      <c r="J51" s="25"/>
      <c r="K51" s="25"/>
      <c r="L51" s="27">
        <v>0</v>
      </c>
      <c r="M51" s="27">
        <v>1540</v>
      </c>
      <c r="N51" s="25"/>
      <c r="O51" s="2" t="b">
        <f t="shared" si="1"/>
        <v>1</v>
      </c>
      <c r="P51" s="12">
        <f t="shared" si="2"/>
        <v>5351.4600000000892</v>
      </c>
      <c r="Q51" s="47">
        <f t="shared" si="4"/>
        <v>806848.18000000063</v>
      </c>
      <c r="R51" s="20">
        <f t="shared" si="3"/>
        <v>42031</v>
      </c>
      <c r="S51" s="25" t="s">
        <v>154</v>
      </c>
      <c r="T51" s="25">
        <v>2</v>
      </c>
      <c r="U51" s="25" t="s">
        <v>178</v>
      </c>
      <c r="V51" s="25"/>
      <c r="W51" s="23" t="s">
        <v>719</v>
      </c>
      <c r="X51" s="23">
        <v>32.760869056508241</v>
      </c>
    </row>
    <row r="52" spans="1:24" x14ac:dyDescent="0.25">
      <c r="A52" s="30">
        <v>42031</v>
      </c>
      <c r="B52" s="31" t="s">
        <v>14</v>
      </c>
      <c r="C52" s="32" t="s">
        <v>18</v>
      </c>
      <c r="D52" s="32" t="s">
        <v>54</v>
      </c>
      <c r="E52" s="32">
        <v>0</v>
      </c>
      <c r="F52" s="32">
        <v>0</v>
      </c>
      <c r="G52" s="27">
        <v>0</v>
      </c>
      <c r="H52" s="27">
        <v>3400</v>
      </c>
      <c r="J52" s="25"/>
      <c r="K52" s="25"/>
      <c r="L52" s="27">
        <v>0</v>
      </c>
      <c r="M52" s="27">
        <v>3400</v>
      </c>
      <c r="N52" s="25"/>
      <c r="O52" s="2" t="b">
        <f t="shared" si="1"/>
        <v>1</v>
      </c>
      <c r="P52" s="12">
        <f t="shared" si="2"/>
        <v>5351.4600000000892</v>
      </c>
      <c r="Q52" s="47">
        <f t="shared" si="4"/>
        <v>803448.18000000063</v>
      </c>
      <c r="R52" s="20">
        <f t="shared" si="3"/>
        <v>42031</v>
      </c>
      <c r="S52" s="25" t="s">
        <v>167</v>
      </c>
      <c r="T52" s="25">
        <v>1</v>
      </c>
      <c r="U52" s="25" t="s">
        <v>202</v>
      </c>
      <c r="V52" s="25"/>
      <c r="W52" s="23" t="s">
        <v>719</v>
      </c>
      <c r="X52" s="23">
        <v>72.329191423459761</v>
      </c>
    </row>
    <row r="53" spans="1:24" x14ac:dyDescent="0.25">
      <c r="A53" s="30">
        <v>42034</v>
      </c>
      <c r="B53" s="31" t="s">
        <v>8</v>
      </c>
      <c r="C53" s="32" t="s">
        <v>55</v>
      </c>
      <c r="D53" s="32" t="s">
        <v>56</v>
      </c>
      <c r="E53" s="32">
        <v>0</v>
      </c>
      <c r="F53" s="32">
        <v>0</v>
      </c>
      <c r="G53" s="27">
        <v>0</v>
      </c>
      <c r="H53" s="27">
        <v>5000</v>
      </c>
      <c r="J53" s="27">
        <v>0</v>
      </c>
      <c r="K53" s="27">
        <v>5000</v>
      </c>
      <c r="L53" s="27"/>
      <c r="M53" s="27"/>
      <c r="N53" s="25"/>
      <c r="O53" s="2" t="b">
        <f t="shared" si="1"/>
        <v>1</v>
      </c>
      <c r="P53" s="12">
        <f t="shared" si="2"/>
        <v>351.46000000008917</v>
      </c>
      <c r="Q53" s="47">
        <f t="shared" si="4"/>
        <v>803448.18000000063</v>
      </c>
      <c r="R53" s="20">
        <f t="shared" si="3"/>
        <v>42034</v>
      </c>
      <c r="S53" s="25" t="s">
        <v>168</v>
      </c>
      <c r="T53" s="25">
        <v>1</v>
      </c>
      <c r="U53" s="25" t="s">
        <v>184</v>
      </c>
      <c r="V53" s="25"/>
      <c r="W53" s="23" t="s">
        <v>719</v>
      </c>
      <c r="X53" s="23">
        <v>5000</v>
      </c>
    </row>
    <row r="54" spans="1:24" x14ac:dyDescent="0.25">
      <c r="A54" s="30">
        <v>42034</v>
      </c>
      <c r="B54" s="31" t="s">
        <v>8</v>
      </c>
      <c r="C54" s="32" t="s">
        <v>11</v>
      </c>
      <c r="D54" s="32" t="s">
        <v>57</v>
      </c>
      <c r="E54" s="32">
        <v>0</v>
      </c>
      <c r="F54" s="32">
        <v>0</v>
      </c>
      <c r="G54" s="27">
        <v>0</v>
      </c>
      <c r="H54" s="27">
        <v>150</v>
      </c>
      <c r="J54" s="27">
        <v>0</v>
      </c>
      <c r="K54" s="27">
        <v>150</v>
      </c>
      <c r="L54" s="27"/>
      <c r="M54" s="27"/>
      <c r="N54" s="25"/>
      <c r="O54" s="2" t="b">
        <f t="shared" si="1"/>
        <v>1</v>
      </c>
      <c r="P54" s="12">
        <f t="shared" si="2"/>
        <v>201.46000000008917</v>
      </c>
      <c r="Q54" s="47">
        <f t="shared" si="4"/>
        <v>803448.18000000063</v>
      </c>
      <c r="R54" s="20">
        <f t="shared" si="3"/>
        <v>42034</v>
      </c>
      <c r="S54" s="25" t="s">
        <v>151</v>
      </c>
      <c r="T54" s="25">
        <v>2</v>
      </c>
      <c r="U54" s="25" t="s">
        <v>179</v>
      </c>
      <c r="V54" s="25"/>
      <c r="W54" s="23" t="s">
        <v>719</v>
      </c>
      <c r="X54" s="23">
        <v>150</v>
      </c>
    </row>
    <row r="55" spans="1:24" x14ac:dyDescent="0.25">
      <c r="A55" s="30">
        <v>42034</v>
      </c>
      <c r="B55" s="31" t="s">
        <v>8</v>
      </c>
      <c r="C55" s="32" t="s">
        <v>29</v>
      </c>
      <c r="D55" s="32" t="s">
        <v>58</v>
      </c>
      <c r="E55" s="32">
        <v>0</v>
      </c>
      <c r="F55" s="32">
        <v>0</v>
      </c>
      <c r="G55" s="27">
        <v>0</v>
      </c>
      <c r="H55" s="27">
        <v>6.27</v>
      </c>
      <c r="J55" s="27">
        <v>0</v>
      </c>
      <c r="K55" s="27">
        <v>6.27</v>
      </c>
      <c r="L55" s="27"/>
      <c r="M55" s="27"/>
      <c r="N55" s="25"/>
      <c r="O55" s="2" t="b">
        <f t="shared" si="1"/>
        <v>1</v>
      </c>
      <c r="P55" s="12">
        <f t="shared" si="2"/>
        <v>195.19000000008916</v>
      </c>
      <c r="Q55" s="47">
        <f t="shared" si="4"/>
        <v>803448.18000000063</v>
      </c>
      <c r="R55" s="20">
        <f t="shared" si="3"/>
        <v>42034</v>
      </c>
      <c r="S55" s="25" t="s">
        <v>159</v>
      </c>
      <c r="T55" s="25">
        <v>2</v>
      </c>
      <c r="U55" s="25" t="s">
        <v>203</v>
      </c>
      <c r="V55" s="25"/>
      <c r="W55" s="23" t="s">
        <v>719</v>
      </c>
      <c r="X55" s="23">
        <v>6.27</v>
      </c>
    </row>
    <row r="56" spans="1:24" x14ac:dyDescent="0.2">
      <c r="A56" s="30">
        <v>42034</v>
      </c>
      <c r="B56" s="31" t="s">
        <v>8</v>
      </c>
      <c r="C56" s="32" t="s">
        <v>29</v>
      </c>
      <c r="D56" s="32" t="s">
        <v>59</v>
      </c>
      <c r="E56" s="32">
        <v>0</v>
      </c>
      <c r="F56" s="32">
        <v>0</v>
      </c>
      <c r="G56" s="27">
        <v>0</v>
      </c>
      <c r="H56" s="27">
        <v>480</v>
      </c>
      <c r="J56" s="27">
        <v>0</v>
      </c>
      <c r="K56" s="27">
        <v>480</v>
      </c>
      <c r="L56" s="27"/>
      <c r="M56" s="27"/>
      <c r="N56" s="25"/>
      <c r="O56" s="2" t="b">
        <f t="shared" si="1"/>
        <v>1</v>
      </c>
      <c r="P56" s="12">
        <f t="shared" si="2"/>
        <v>-284.80999999991081</v>
      </c>
      <c r="Q56" s="47">
        <f t="shared" si="4"/>
        <v>803448.18000000063</v>
      </c>
      <c r="R56" s="20">
        <f t="shared" si="3"/>
        <v>42034</v>
      </c>
      <c r="S56" s="25" t="s">
        <v>163</v>
      </c>
      <c r="T56" s="25">
        <v>1</v>
      </c>
      <c r="U56" s="39" t="s">
        <v>169</v>
      </c>
      <c r="V56" s="25"/>
      <c r="W56" s="23" t="s">
        <v>719</v>
      </c>
      <c r="X56" s="23">
        <v>480</v>
      </c>
    </row>
    <row r="57" spans="1:24" x14ac:dyDescent="0.25">
      <c r="A57" s="30">
        <v>42034</v>
      </c>
      <c r="B57" s="31" t="s">
        <v>8</v>
      </c>
      <c r="C57" s="32" t="s">
        <v>29</v>
      </c>
      <c r="D57" s="32" t="s">
        <v>58</v>
      </c>
      <c r="E57" s="32">
        <v>0</v>
      </c>
      <c r="F57" s="32">
        <v>0</v>
      </c>
      <c r="G57" s="27">
        <v>0</v>
      </c>
      <c r="H57" s="27">
        <v>6.27</v>
      </c>
      <c r="J57" s="27">
        <v>0</v>
      </c>
      <c r="K57" s="27">
        <v>6.27</v>
      </c>
      <c r="L57" s="27"/>
      <c r="M57" s="27"/>
      <c r="N57" s="25"/>
      <c r="O57" s="2" t="b">
        <f t="shared" si="1"/>
        <v>1</v>
      </c>
      <c r="P57" s="12">
        <f t="shared" si="2"/>
        <v>-291.0799999999108</v>
      </c>
      <c r="Q57" s="47">
        <f t="shared" si="4"/>
        <v>803448.18000000063</v>
      </c>
      <c r="R57" s="20">
        <f t="shared" si="3"/>
        <v>42034</v>
      </c>
      <c r="S57" s="25" t="s">
        <v>159</v>
      </c>
      <c r="T57" s="25">
        <v>3</v>
      </c>
      <c r="U57" s="25" t="s">
        <v>203</v>
      </c>
      <c r="V57" s="25"/>
      <c r="W57" s="23" t="s">
        <v>719</v>
      </c>
      <c r="X57" s="23">
        <v>6.27</v>
      </c>
    </row>
    <row r="58" spans="1:24" x14ac:dyDescent="0.25">
      <c r="A58" s="30">
        <v>42034</v>
      </c>
      <c r="B58" s="31" t="s">
        <v>8</v>
      </c>
      <c r="C58" s="32" t="s">
        <v>29</v>
      </c>
      <c r="D58" s="32" t="s">
        <v>58</v>
      </c>
      <c r="E58" s="32">
        <v>0</v>
      </c>
      <c r="F58" s="32">
        <v>0</v>
      </c>
      <c r="G58" s="27">
        <v>0</v>
      </c>
      <c r="H58" s="27">
        <v>31.2</v>
      </c>
      <c r="J58" s="27">
        <v>0</v>
      </c>
      <c r="K58" s="27">
        <v>31.2</v>
      </c>
      <c r="L58" s="27"/>
      <c r="M58" s="27"/>
      <c r="N58" s="25"/>
      <c r="O58" s="2" t="b">
        <f t="shared" si="1"/>
        <v>1</v>
      </c>
      <c r="P58" s="12">
        <f t="shared" si="2"/>
        <v>-322.27999999991079</v>
      </c>
      <c r="Q58" s="47">
        <f t="shared" si="4"/>
        <v>803448.18000000063</v>
      </c>
      <c r="R58" s="20">
        <f t="shared" si="3"/>
        <v>42034</v>
      </c>
      <c r="S58" s="25" t="s">
        <v>159</v>
      </c>
      <c r="T58" s="25">
        <v>4</v>
      </c>
      <c r="U58" s="25" t="s">
        <v>203</v>
      </c>
      <c r="V58" s="25"/>
      <c r="W58" s="23" t="s">
        <v>719</v>
      </c>
      <c r="X58" s="23">
        <v>31.2</v>
      </c>
    </row>
    <row r="59" spans="1:24" x14ac:dyDescent="0.25">
      <c r="A59" s="30">
        <v>42034</v>
      </c>
      <c r="B59" s="31" t="s">
        <v>8</v>
      </c>
      <c r="C59" s="32" t="s">
        <v>60</v>
      </c>
      <c r="D59" s="32" t="s">
        <v>61</v>
      </c>
      <c r="E59" s="32">
        <v>0</v>
      </c>
      <c r="F59" s="32">
        <v>0</v>
      </c>
      <c r="G59" s="27">
        <v>24000</v>
      </c>
      <c r="H59" s="27">
        <v>0</v>
      </c>
      <c r="J59" s="27">
        <v>24000</v>
      </c>
      <c r="K59" s="27">
        <v>0</v>
      </c>
      <c r="L59" s="27"/>
      <c r="M59" s="27"/>
      <c r="N59" s="25"/>
      <c r="O59" s="2" t="b">
        <f t="shared" si="1"/>
        <v>1</v>
      </c>
      <c r="P59" s="12">
        <f t="shared" si="2"/>
        <v>23677.720000000088</v>
      </c>
      <c r="Q59" s="47">
        <f t="shared" si="4"/>
        <v>803448.18000000063</v>
      </c>
      <c r="R59" s="20">
        <f t="shared" si="3"/>
        <v>42034</v>
      </c>
      <c r="S59" s="25"/>
      <c r="T59" s="25">
        <v>1</v>
      </c>
      <c r="U59" s="26" t="s">
        <v>170</v>
      </c>
      <c r="V59" s="25"/>
      <c r="W59" s="23">
        <v>24000</v>
      </c>
      <c r="X59" s="23" t="s">
        <v>719</v>
      </c>
    </row>
    <row r="60" spans="1:24" x14ac:dyDescent="0.25">
      <c r="A60" s="30">
        <v>42034</v>
      </c>
      <c r="B60" s="31" t="s">
        <v>8</v>
      </c>
      <c r="C60" s="32" t="s">
        <v>29</v>
      </c>
      <c r="D60" s="32" t="s">
        <v>62</v>
      </c>
      <c r="E60" s="32">
        <v>0</v>
      </c>
      <c r="F60" s="32">
        <v>0</v>
      </c>
      <c r="G60" s="27">
        <v>0</v>
      </c>
      <c r="H60" s="27">
        <v>13.53</v>
      </c>
      <c r="J60" s="27">
        <v>0</v>
      </c>
      <c r="K60" s="27">
        <v>13.53</v>
      </c>
      <c r="L60" s="27"/>
      <c r="M60" s="27"/>
      <c r="N60" s="25"/>
      <c r="O60" s="2" t="b">
        <f t="shared" si="1"/>
        <v>1</v>
      </c>
      <c r="P60" s="12">
        <f t="shared" si="2"/>
        <v>23664.19000000009</v>
      </c>
      <c r="Q60" s="47">
        <f t="shared" si="4"/>
        <v>803448.18000000063</v>
      </c>
      <c r="R60" s="20">
        <f t="shared" si="3"/>
        <v>42034</v>
      </c>
      <c r="S60" s="25" t="s">
        <v>159</v>
      </c>
      <c r="T60" s="25">
        <v>5</v>
      </c>
      <c r="U60" s="25" t="s">
        <v>203</v>
      </c>
      <c r="V60" s="25"/>
      <c r="W60" s="23" t="s">
        <v>719</v>
      </c>
      <c r="X60" s="23">
        <v>13.53</v>
      </c>
    </row>
    <row r="61" spans="1:24" x14ac:dyDescent="0.25">
      <c r="A61" s="30">
        <v>42034</v>
      </c>
      <c r="B61" s="31" t="s">
        <v>10</v>
      </c>
      <c r="C61" s="32" t="s">
        <v>18</v>
      </c>
      <c r="D61" s="32" t="s">
        <v>63</v>
      </c>
      <c r="E61" s="32">
        <v>0</v>
      </c>
      <c r="F61" s="32">
        <v>0</v>
      </c>
      <c r="G61" s="27">
        <v>0</v>
      </c>
      <c r="H61" s="27">
        <v>277</v>
      </c>
      <c r="J61" s="27">
        <v>0</v>
      </c>
      <c r="K61" s="27">
        <v>277</v>
      </c>
      <c r="L61" s="27"/>
      <c r="M61" s="27"/>
      <c r="N61" s="25"/>
      <c r="O61" s="2" t="b">
        <f t="shared" si="1"/>
        <v>1</v>
      </c>
      <c r="P61" s="12">
        <f t="shared" si="2"/>
        <v>23387.19000000009</v>
      </c>
      <c r="Q61" s="47">
        <f t="shared" si="4"/>
        <v>803448.18000000063</v>
      </c>
      <c r="R61" s="20">
        <f t="shared" si="3"/>
        <v>42034</v>
      </c>
      <c r="S61" s="25" t="s">
        <v>161</v>
      </c>
      <c r="T61" s="25">
        <v>3</v>
      </c>
      <c r="U61" s="25" t="s">
        <v>204</v>
      </c>
      <c r="V61" s="25"/>
      <c r="W61" s="23" t="s">
        <v>719</v>
      </c>
      <c r="X61" s="23">
        <v>277</v>
      </c>
    </row>
    <row r="62" spans="1:24" x14ac:dyDescent="0.25">
      <c r="A62" s="30">
        <v>42034</v>
      </c>
      <c r="B62" s="31" t="s">
        <v>13</v>
      </c>
      <c r="C62" s="32" t="s">
        <v>55</v>
      </c>
      <c r="D62" s="32" t="s">
        <v>64</v>
      </c>
      <c r="E62" s="32">
        <v>0</v>
      </c>
      <c r="F62" s="32">
        <v>0</v>
      </c>
      <c r="G62" s="27">
        <v>0</v>
      </c>
      <c r="H62" s="27">
        <v>276260</v>
      </c>
      <c r="J62" s="25"/>
      <c r="K62" s="25"/>
      <c r="L62" s="27">
        <v>0</v>
      </c>
      <c r="M62" s="27">
        <v>276260</v>
      </c>
      <c r="N62" s="25"/>
      <c r="O62" s="2" t="b">
        <f t="shared" si="1"/>
        <v>1</v>
      </c>
      <c r="P62" s="12">
        <f t="shared" si="2"/>
        <v>23387.19000000009</v>
      </c>
      <c r="Q62" s="47">
        <f t="shared" si="4"/>
        <v>527188.18000000063</v>
      </c>
      <c r="R62" s="20">
        <f t="shared" si="3"/>
        <v>42034</v>
      </c>
      <c r="S62" s="25" t="s">
        <v>171</v>
      </c>
      <c r="T62" s="25">
        <v>1</v>
      </c>
      <c r="U62" s="25" t="s">
        <v>208</v>
      </c>
      <c r="V62" s="25"/>
      <c r="W62" s="23" t="s">
        <v>719</v>
      </c>
      <c r="X62" s="23">
        <v>5876.9595360720568</v>
      </c>
    </row>
    <row r="63" spans="1:24" x14ac:dyDescent="0.25">
      <c r="A63" s="30">
        <v>42034</v>
      </c>
      <c r="B63" s="31" t="s">
        <v>13</v>
      </c>
      <c r="C63" s="32" t="s">
        <v>9</v>
      </c>
      <c r="D63" s="32" t="s">
        <v>65</v>
      </c>
      <c r="E63" s="32">
        <v>0</v>
      </c>
      <c r="F63" s="32">
        <v>0</v>
      </c>
      <c r="G63" s="27">
        <v>0</v>
      </c>
      <c r="H63" s="27">
        <v>150000</v>
      </c>
      <c r="J63" s="25"/>
      <c r="K63" s="25"/>
      <c r="L63" s="27">
        <v>0</v>
      </c>
      <c r="M63" s="27">
        <v>150000</v>
      </c>
      <c r="N63" s="25"/>
      <c r="O63" s="2" t="b">
        <f t="shared" si="1"/>
        <v>1</v>
      </c>
      <c r="P63" s="12">
        <f t="shared" si="2"/>
        <v>23387.19000000009</v>
      </c>
      <c r="Q63" s="47">
        <f t="shared" si="4"/>
        <v>377188.18000000063</v>
      </c>
      <c r="R63" s="20">
        <f t="shared" si="3"/>
        <v>42034</v>
      </c>
      <c r="S63" s="25"/>
      <c r="T63" s="25"/>
      <c r="U63" s="25" t="s">
        <v>172</v>
      </c>
      <c r="V63" s="25"/>
      <c r="W63" s="23" t="s">
        <v>719</v>
      </c>
      <c r="X63" s="23">
        <v>3190.9937392702836</v>
      </c>
    </row>
    <row r="64" spans="1:24" x14ac:dyDescent="0.25">
      <c r="A64" s="30">
        <v>42034</v>
      </c>
      <c r="B64" s="31" t="s">
        <v>13</v>
      </c>
      <c r="C64" s="32" t="s">
        <v>66</v>
      </c>
      <c r="D64" s="32" t="s">
        <v>67</v>
      </c>
      <c r="E64" s="32">
        <v>0</v>
      </c>
      <c r="F64" s="32">
        <v>0</v>
      </c>
      <c r="G64" s="27">
        <v>0</v>
      </c>
      <c r="H64" s="27">
        <v>74110</v>
      </c>
      <c r="J64" s="25"/>
      <c r="K64" s="25"/>
      <c r="L64" s="27">
        <v>0</v>
      </c>
      <c r="M64" s="27">
        <v>74110</v>
      </c>
      <c r="N64" s="25"/>
      <c r="O64" s="2" t="b">
        <f t="shared" si="1"/>
        <v>1</v>
      </c>
      <c r="P64" s="12">
        <f t="shared" si="2"/>
        <v>23387.19000000009</v>
      </c>
      <c r="Q64" s="47">
        <f t="shared" si="4"/>
        <v>303078.18000000063</v>
      </c>
      <c r="R64" s="20">
        <f t="shared" si="3"/>
        <v>42034</v>
      </c>
      <c r="S64" s="25" t="s">
        <v>173</v>
      </c>
      <c r="T64" s="25">
        <v>1</v>
      </c>
      <c r="U64" s="25" t="s">
        <v>205</v>
      </c>
      <c r="V64" s="25"/>
      <c r="W64" s="23" t="s">
        <v>719</v>
      </c>
      <c r="X64" s="23">
        <v>1576.5636401154713</v>
      </c>
    </row>
    <row r="65" spans="1:29" x14ac:dyDescent="0.25">
      <c r="A65" s="30">
        <v>42034</v>
      </c>
      <c r="B65" s="31" t="s">
        <v>13</v>
      </c>
      <c r="C65" s="32" t="s">
        <v>29</v>
      </c>
      <c r="D65" s="32" t="s">
        <v>58</v>
      </c>
      <c r="E65" s="32">
        <v>0</v>
      </c>
      <c r="F65" s="32">
        <v>0</v>
      </c>
      <c r="G65" s="27">
        <v>0</v>
      </c>
      <c r="H65" s="27">
        <v>616.20000000000005</v>
      </c>
      <c r="J65" s="25"/>
      <c r="K65" s="25"/>
      <c r="L65" s="27">
        <v>0</v>
      </c>
      <c r="M65" s="27">
        <v>616.20000000000005</v>
      </c>
      <c r="N65" s="25"/>
      <c r="O65" s="2" t="b">
        <f t="shared" si="1"/>
        <v>1</v>
      </c>
      <c r="P65" s="12">
        <f t="shared" si="2"/>
        <v>23387.19000000009</v>
      </c>
      <c r="Q65" s="47">
        <f t="shared" si="4"/>
        <v>302461.98000000062</v>
      </c>
      <c r="R65" s="20">
        <f t="shared" si="3"/>
        <v>42034</v>
      </c>
      <c r="S65" s="25" t="s">
        <v>159</v>
      </c>
      <c r="T65" s="25">
        <v>6</v>
      </c>
      <c r="U65" s="25" t="s">
        <v>203</v>
      </c>
      <c r="V65" s="25"/>
      <c r="W65" s="23" t="s">
        <v>719</v>
      </c>
      <c r="X65" s="23">
        <v>13.108602280922325</v>
      </c>
    </row>
    <row r="66" spans="1:29" x14ac:dyDescent="0.25">
      <c r="A66" s="30">
        <v>42034</v>
      </c>
      <c r="B66" s="31" t="s">
        <v>13</v>
      </c>
      <c r="C66" s="32" t="s">
        <v>66</v>
      </c>
      <c r="D66" s="32" t="s">
        <v>68</v>
      </c>
      <c r="E66" s="32">
        <v>0</v>
      </c>
      <c r="F66" s="32">
        <v>0</v>
      </c>
      <c r="G66" s="27">
        <v>0</v>
      </c>
      <c r="H66" s="27">
        <v>47460</v>
      </c>
      <c r="J66" s="25"/>
      <c r="K66" s="25"/>
      <c r="L66" s="27">
        <v>0</v>
      </c>
      <c r="M66" s="27">
        <v>47460</v>
      </c>
      <c r="N66" s="25"/>
      <c r="O66" s="2" t="b">
        <f t="shared" si="1"/>
        <v>1</v>
      </c>
      <c r="P66" s="12">
        <f t="shared" si="2"/>
        <v>23387.19000000009</v>
      </c>
      <c r="Q66" s="47">
        <f t="shared" si="4"/>
        <v>255001.98000000062</v>
      </c>
      <c r="R66" s="20">
        <f t="shared" si="3"/>
        <v>42034</v>
      </c>
      <c r="S66" s="25" t="s">
        <v>174</v>
      </c>
      <c r="T66" s="25">
        <v>1</v>
      </c>
      <c r="U66" s="25" t="s">
        <v>206</v>
      </c>
      <c r="V66" s="25"/>
      <c r="W66" s="23" t="s">
        <v>719</v>
      </c>
      <c r="X66" s="23">
        <v>1009.6304191051177</v>
      </c>
    </row>
    <row r="67" spans="1:29" x14ac:dyDescent="0.25">
      <c r="A67" s="30">
        <v>42034</v>
      </c>
      <c r="B67" s="31" t="s">
        <v>13</v>
      </c>
      <c r="C67" s="32" t="s">
        <v>69</v>
      </c>
      <c r="D67" s="32" t="s">
        <v>70</v>
      </c>
      <c r="E67" s="32">
        <v>0</v>
      </c>
      <c r="F67" s="32">
        <v>0</v>
      </c>
      <c r="G67" s="27">
        <v>0</v>
      </c>
      <c r="H67" s="27">
        <v>47460</v>
      </c>
      <c r="J67" s="25"/>
      <c r="K67" s="25"/>
      <c r="L67" s="27">
        <v>0</v>
      </c>
      <c r="M67" s="27">
        <v>47460</v>
      </c>
      <c r="N67" s="25"/>
      <c r="O67" s="2" t="b">
        <f t="shared" si="1"/>
        <v>1</v>
      </c>
      <c r="P67" s="12">
        <f t="shared" si="2"/>
        <v>23387.19000000009</v>
      </c>
      <c r="Q67" s="47">
        <f t="shared" si="4"/>
        <v>207541.98000000062</v>
      </c>
      <c r="R67" s="20">
        <f t="shared" si="3"/>
        <v>42034</v>
      </c>
      <c r="S67" s="25" t="s">
        <v>174</v>
      </c>
      <c r="T67" s="25">
        <v>1</v>
      </c>
      <c r="U67" s="25" t="s">
        <v>207</v>
      </c>
      <c r="V67" s="25"/>
      <c r="W67" s="23" t="s">
        <v>719</v>
      </c>
      <c r="X67" s="23">
        <v>1009.6304191051177</v>
      </c>
    </row>
    <row r="68" spans="1:29" x14ac:dyDescent="0.25">
      <c r="A68" s="30">
        <v>42034</v>
      </c>
      <c r="B68" s="31" t="s">
        <v>13</v>
      </c>
      <c r="C68" s="32" t="s">
        <v>29</v>
      </c>
      <c r="D68" s="32" t="s">
        <v>58</v>
      </c>
      <c r="E68" s="32">
        <v>0</v>
      </c>
      <c r="F68" s="32">
        <v>0</v>
      </c>
      <c r="G68" s="27">
        <v>0</v>
      </c>
      <c r="H68" s="27">
        <v>616.20000000000005</v>
      </c>
      <c r="J68" s="25"/>
      <c r="K68" s="25"/>
      <c r="L68" s="27">
        <v>0</v>
      </c>
      <c r="M68" s="27">
        <v>616.20000000000005</v>
      </c>
      <c r="N68" s="25"/>
      <c r="O68" s="2" t="b">
        <f t="shared" si="1"/>
        <v>1</v>
      </c>
      <c r="P68" s="12">
        <f t="shared" si="2"/>
        <v>23387.19000000009</v>
      </c>
      <c r="Q68" s="47">
        <f t="shared" si="4"/>
        <v>206925.78000000061</v>
      </c>
      <c r="R68" s="20">
        <f t="shared" si="3"/>
        <v>42034</v>
      </c>
      <c r="S68" s="25" t="s">
        <v>159</v>
      </c>
      <c r="T68" s="25">
        <v>7</v>
      </c>
      <c r="U68" s="25" t="s">
        <v>203</v>
      </c>
      <c r="V68" s="25"/>
      <c r="W68" s="23" t="s">
        <v>719</v>
      </c>
      <c r="X68" s="23">
        <v>13.108602280922325</v>
      </c>
    </row>
    <row r="69" spans="1:29" x14ac:dyDescent="0.25">
      <c r="A69" s="30">
        <v>42034</v>
      </c>
      <c r="B69" s="31" t="s">
        <v>13</v>
      </c>
      <c r="C69" s="32" t="s">
        <v>29</v>
      </c>
      <c r="D69" s="32" t="s">
        <v>71</v>
      </c>
      <c r="E69" s="32">
        <v>0</v>
      </c>
      <c r="F69" s="32">
        <v>0</v>
      </c>
      <c r="G69" s="27">
        <v>0</v>
      </c>
      <c r="H69" s="27">
        <v>605.4</v>
      </c>
      <c r="J69" s="25"/>
      <c r="K69" s="25"/>
      <c r="L69" s="27">
        <v>0</v>
      </c>
      <c r="M69" s="27">
        <v>605.4</v>
      </c>
      <c r="N69" s="25"/>
      <c r="O69" s="2" t="b">
        <f t="shared" si="1"/>
        <v>1</v>
      </c>
      <c r="P69" s="12">
        <f t="shared" si="2"/>
        <v>23387.19000000009</v>
      </c>
      <c r="Q69" s="47">
        <f t="shared" si="4"/>
        <v>206320.38000000062</v>
      </c>
      <c r="R69" s="20">
        <f t="shared" si="3"/>
        <v>42034</v>
      </c>
      <c r="S69" s="25" t="s">
        <v>159</v>
      </c>
      <c r="T69" s="25">
        <v>8</v>
      </c>
      <c r="U69" s="25" t="s">
        <v>203</v>
      </c>
      <c r="V69" s="25"/>
      <c r="W69" s="23" t="s">
        <v>719</v>
      </c>
      <c r="X69" s="23">
        <v>12.878850731694865</v>
      </c>
    </row>
    <row r="70" spans="1:29" ht="12.75" thickBot="1" x14ac:dyDescent="0.3">
      <c r="A70" s="30">
        <v>42034</v>
      </c>
      <c r="B70" s="31" t="s">
        <v>14</v>
      </c>
      <c r="C70" s="32" t="s">
        <v>41</v>
      </c>
      <c r="D70" s="32" t="s">
        <v>72</v>
      </c>
      <c r="E70" s="32">
        <v>0</v>
      </c>
      <c r="F70" s="32">
        <v>0</v>
      </c>
      <c r="G70" s="27">
        <v>19000</v>
      </c>
      <c r="H70" s="27">
        <v>0</v>
      </c>
      <c r="J70" s="25"/>
      <c r="K70" s="25"/>
      <c r="L70" s="27">
        <v>19000</v>
      </c>
      <c r="M70" s="27">
        <v>0</v>
      </c>
      <c r="N70" s="25"/>
      <c r="O70" s="2" t="b">
        <f t="shared" si="1"/>
        <v>1</v>
      </c>
      <c r="P70" s="12">
        <f t="shared" si="2"/>
        <v>23387.19000000009</v>
      </c>
      <c r="Q70" s="47">
        <f t="shared" si="4"/>
        <v>225320.38000000062</v>
      </c>
      <c r="R70" s="20">
        <f t="shared" si="3"/>
        <v>42034</v>
      </c>
      <c r="S70" s="25"/>
      <c r="T70" s="25">
        <v>1</v>
      </c>
      <c r="U70" s="25" t="s">
        <v>209</v>
      </c>
      <c r="V70" s="25"/>
      <c r="W70" s="23">
        <v>404.19254030756923</v>
      </c>
      <c r="X70" s="23" t="s">
        <v>719</v>
      </c>
    </row>
    <row r="71" spans="1:29" ht="14.25" thickTop="1" x14ac:dyDescent="0.25">
      <c r="A71" s="34">
        <v>42038</v>
      </c>
      <c r="B71" s="35" t="s">
        <v>10</v>
      </c>
      <c r="C71" s="36" t="s">
        <v>18</v>
      </c>
      <c r="D71" s="36" t="s">
        <v>122</v>
      </c>
      <c r="E71" s="36">
        <v>0</v>
      </c>
      <c r="F71" s="36">
        <v>0</v>
      </c>
      <c r="G71" s="37">
        <v>0</v>
      </c>
      <c r="H71" s="37">
        <v>584</v>
      </c>
      <c r="J71" s="25"/>
      <c r="K71" s="25">
        <v>584</v>
      </c>
      <c r="L71" s="25"/>
      <c r="M71" s="27"/>
      <c r="N71" s="25"/>
      <c r="O71" s="2" t="b">
        <v>1</v>
      </c>
      <c r="P71" s="12">
        <f t="shared" si="2"/>
        <v>22803.19000000009</v>
      </c>
      <c r="Q71" s="47">
        <f t="shared" si="4"/>
        <v>225320.38000000062</v>
      </c>
      <c r="R71" s="20">
        <v>42038</v>
      </c>
      <c r="S71" s="25" t="s">
        <v>149</v>
      </c>
      <c r="T71" s="25">
        <v>1</v>
      </c>
      <c r="U71" s="25" t="s">
        <v>720</v>
      </c>
      <c r="V71" s="25"/>
      <c r="W71" s="23" t="s">
        <v>719</v>
      </c>
      <c r="X71" s="23">
        <v>584</v>
      </c>
      <c r="AC71" s="15" t="s">
        <v>168</v>
      </c>
    </row>
    <row r="72" spans="1:29" ht="13.5" x14ac:dyDescent="0.25">
      <c r="A72" s="34">
        <v>42038</v>
      </c>
      <c r="B72" s="35" t="s">
        <v>10</v>
      </c>
      <c r="C72" s="36" t="s">
        <v>123</v>
      </c>
      <c r="D72" s="36" t="s">
        <v>124</v>
      </c>
      <c r="E72" s="36">
        <v>0</v>
      </c>
      <c r="F72" s="36">
        <v>0</v>
      </c>
      <c r="G72" s="37">
        <v>0</v>
      </c>
      <c r="H72" s="37">
        <v>100</v>
      </c>
      <c r="J72" s="25"/>
      <c r="K72" s="25">
        <v>100</v>
      </c>
      <c r="L72" s="25"/>
      <c r="M72" s="27"/>
      <c r="N72" s="25"/>
      <c r="O72" s="2" t="b">
        <v>1</v>
      </c>
      <c r="P72" s="12">
        <f t="shared" si="2"/>
        <v>22703.19000000009</v>
      </c>
      <c r="Q72" s="47">
        <f t="shared" si="4"/>
        <v>225320.38000000062</v>
      </c>
      <c r="R72" s="20">
        <v>42038</v>
      </c>
      <c r="S72" s="25" t="s">
        <v>210</v>
      </c>
      <c r="T72" s="25">
        <v>1</v>
      </c>
      <c r="U72" s="25" t="s">
        <v>211</v>
      </c>
      <c r="V72" s="25"/>
      <c r="W72" s="23" t="s">
        <v>719</v>
      </c>
      <c r="X72" s="23">
        <v>100</v>
      </c>
      <c r="AC72" s="16" t="s">
        <v>171</v>
      </c>
    </row>
    <row r="73" spans="1:29" ht="13.5" x14ac:dyDescent="0.25">
      <c r="A73" s="34">
        <v>42038</v>
      </c>
      <c r="B73" s="35" t="s">
        <v>14</v>
      </c>
      <c r="C73" s="36" t="s">
        <v>18</v>
      </c>
      <c r="D73" s="36" t="s">
        <v>125</v>
      </c>
      <c r="E73" s="36">
        <v>0</v>
      </c>
      <c r="F73" s="36">
        <v>0</v>
      </c>
      <c r="G73" s="37">
        <v>0</v>
      </c>
      <c r="H73" s="37">
        <v>1000</v>
      </c>
      <c r="J73" s="25"/>
      <c r="K73" s="25"/>
      <c r="L73" s="25"/>
      <c r="M73" s="27">
        <v>1000</v>
      </c>
      <c r="N73" s="25"/>
      <c r="O73" s="2" t="b">
        <v>1</v>
      </c>
      <c r="P73" s="12">
        <f t="shared" si="2"/>
        <v>22703.19000000009</v>
      </c>
      <c r="Q73" s="47">
        <f t="shared" si="4"/>
        <v>224320.38000000062</v>
      </c>
      <c r="R73" s="20">
        <v>42038</v>
      </c>
      <c r="S73" s="25" t="s">
        <v>161</v>
      </c>
      <c r="T73" s="25">
        <v>1</v>
      </c>
      <c r="U73" s="25" t="s">
        <v>212</v>
      </c>
      <c r="V73" s="25"/>
      <c r="W73" s="23" t="s">
        <v>719</v>
      </c>
      <c r="X73" s="23">
        <v>21.256063292054058</v>
      </c>
      <c r="AC73" s="16" t="s">
        <v>218</v>
      </c>
    </row>
    <row r="74" spans="1:29" ht="13.5" x14ac:dyDescent="0.25">
      <c r="A74" s="34">
        <v>42038</v>
      </c>
      <c r="B74" s="35" t="s">
        <v>14</v>
      </c>
      <c r="C74" s="36" t="s">
        <v>18</v>
      </c>
      <c r="D74" s="36" t="s">
        <v>126</v>
      </c>
      <c r="E74" s="36">
        <v>0</v>
      </c>
      <c r="F74" s="36">
        <v>0</v>
      </c>
      <c r="G74" s="37">
        <v>0</v>
      </c>
      <c r="H74" s="37">
        <v>2010</v>
      </c>
      <c r="J74" s="25"/>
      <c r="K74" s="25"/>
      <c r="L74" s="25"/>
      <c r="M74" s="27">
        <v>2010</v>
      </c>
      <c r="N74" s="25"/>
      <c r="O74" s="2" t="b">
        <v>1</v>
      </c>
      <c r="P74" s="12">
        <f t="shared" si="2"/>
        <v>22703.19000000009</v>
      </c>
      <c r="Q74" s="47">
        <f t="shared" si="4"/>
        <v>222310.38000000062</v>
      </c>
      <c r="R74" s="20">
        <v>42038</v>
      </c>
      <c r="S74" s="25" t="s">
        <v>149</v>
      </c>
      <c r="T74" s="25">
        <v>1</v>
      </c>
      <c r="U74" s="25" t="s">
        <v>213</v>
      </c>
      <c r="V74" s="25"/>
      <c r="W74" s="23" t="s">
        <v>719</v>
      </c>
      <c r="X74" s="23">
        <v>42.724687217028659</v>
      </c>
      <c r="AC74" s="16" t="s">
        <v>153</v>
      </c>
    </row>
    <row r="75" spans="1:29" ht="13.5" x14ac:dyDescent="0.25">
      <c r="A75" s="34">
        <v>42038</v>
      </c>
      <c r="B75" s="35" t="s">
        <v>14</v>
      </c>
      <c r="C75" s="36" t="s">
        <v>16</v>
      </c>
      <c r="D75" s="36" t="s">
        <v>127</v>
      </c>
      <c r="E75" s="36">
        <v>0</v>
      </c>
      <c r="F75" s="36">
        <v>0</v>
      </c>
      <c r="G75" s="37">
        <v>0</v>
      </c>
      <c r="H75" s="37">
        <v>17315</v>
      </c>
      <c r="J75" s="25"/>
      <c r="K75" s="25"/>
      <c r="L75" s="25"/>
      <c r="M75" s="27">
        <v>17315</v>
      </c>
      <c r="N75" s="25"/>
      <c r="O75" s="2" t="b">
        <v>1</v>
      </c>
      <c r="P75" s="12">
        <f t="shared" si="2"/>
        <v>22703.19000000009</v>
      </c>
      <c r="Q75" s="47">
        <f t="shared" ref="Q75:Q138" si="5">Q74+L75-M75</f>
        <v>204995.38000000062</v>
      </c>
      <c r="R75" s="20">
        <v>42038</v>
      </c>
      <c r="S75" s="25" t="s">
        <v>153</v>
      </c>
      <c r="T75" s="25">
        <v>1</v>
      </c>
      <c r="U75" s="25" t="s">
        <v>214</v>
      </c>
      <c r="V75" s="25"/>
      <c r="W75" s="23" t="s">
        <v>719</v>
      </c>
      <c r="X75" s="23">
        <v>368.04873590191602</v>
      </c>
      <c r="AC75" s="16" t="s">
        <v>155</v>
      </c>
    </row>
    <row r="76" spans="1:29" ht="13.5" x14ac:dyDescent="0.25">
      <c r="A76" s="34">
        <v>42038</v>
      </c>
      <c r="B76" s="35" t="s">
        <v>14</v>
      </c>
      <c r="C76" s="36" t="s">
        <v>20</v>
      </c>
      <c r="D76" s="36" t="s">
        <v>128</v>
      </c>
      <c r="E76" s="36">
        <v>0</v>
      </c>
      <c r="F76" s="36">
        <v>0</v>
      </c>
      <c r="G76" s="37">
        <v>0</v>
      </c>
      <c r="H76" s="37">
        <v>4162</v>
      </c>
      <c r="J76" s="25"/>
      <c r="K76" s="25"/>
      <c r="L76" s="25"/>
      <c r="M76" s="27">
        <v>4162</v>
      </c>
      <c r="N76" s="25"/>
      <c r="O76" s="2" t="b">
        <v>1</v>
      </c>
      <c r="P76" s="12">
        <f t="shared" si="2"/>
        <v>22703.19000000009</v>
      </c>
      <c r="Q76" s="47">
        <f t="shared" si="5"/>
        <v>200833.38000000062</v>
      </c>
      <c r="R76" s="20">
        <v>42038</v>
      </c>
      <c r="S76" s="25" t="s">
        <v>164</v>
      </c>
      <c r="T76" s="25">
        <v>1</v>
      </c>
      <c r="U76" s="25" t="s">
        <v>215</v>
      </c>
      <c r="V76" s="25"/>
      <c r="W76" s="23" t="s">
        <v>719</v>
      </c>
      <c r="X76" s="23">
        <v>88.467735421528985</v>
      </c>
      <c r="AC76" s="16" t="s">
        <v>164</v>
      </c>
    </row>
    <row r="77" spans="1:29" ht="13.5" x14ac:dyDescent="0.25">
      <c r="A77" s="34">
        <v>42038</v>
      </c>
      <c r="B77" s="35" t="s">
        <v>14</v>
      </c>
      <c r="C77" s="36" t="s">
        <v>24</v>
      </c>
      <c r="D77" s="36" t="s">
        <v>129</v>
      </c>
      <c r="E77" s="36">
        <v>0</v>
      </c>
      <c r="F77" s="36">
        <v>0</v>
      </c>
      <c r="G77" s="37">
        <v>0</v>
      </c>
      <c r="H77" s="37">
        <v>3000</v>
      </c>
      <c r="J77" s="25"/>
      <c r="K77" s="25"/>
      <c r="L77" s="25"/>
      <c r="M77" s="27">
        <v>3000</v>
      </c>
      <c r="N77" s="25"/>
      <c r="O77" s="2" t="b">
        <v>1</v>
      </c>
      <c r="P77" s="12">
        <f t="shared" si="2"/>
        <v>22703.19000000009</v>
      </c>
      <c r="Q77" s="47">
        <f t="shared" si="5"/>
        <v>197833.38000000062</v>
      </c>
      <c r="R77" s="20">
        <v>42038</v>
      </c>
      <c r="S77" s="25" t="s">
        <v>156</v>
      </c>
      <c r="T77" s="25">
        <v>1</v>
      </c>
      <c r="U77" s="25" t="s">
        <v>216</v>
      </c>
      <c r="V77" s="25"/>
      <c r="W77" s="23" t="s">
        <v>719</v>
      </c>
      <c r="X77" s="23">
        <v>63.768189876162175</v>
      </c>
      <c r="AC77" s="16" t="s">
        <v>156</v>
      </c>
    </row>
    <row r="78" spans="1:29" ht="13.5" x14ac:dyDescent="0.25">
      <c r="A78" s="34">
        <v>42038</v>
      </c>
      <c r="B78" s="35" t="s">
        <v>14</v>
      </c>
      <c r="C78" s="36" t="s">
        <v>16</v>
      </c>
      <c r="D78" s="36" t="s">
        <v>23</v>
      </c>
      <c r="E78" s="36">
        <v>0</v>
      </c>
      <c r="F78" s="36">
        <v>0</v>
      </c>
      <c r="G78" s="37">
        <v>0</v>
      </c>
      <c r="H78" s="37">
        <v>500</v>
      </c>
      <c r="J78" s="25"/>
      <c r="K78" s="25"/>
      <c r="L78" s="27"/>
      <c r="M78" s="27">
        <v>500</v>
      </c>
      <c r="N78" s="25"/>
      <c r="O78" s="2" t="b">
        <v>1</v>
      </c>
      <c r="P78" s="12">
        <f t="shared" si="2"/>
        <v>22703.19000000009</v>
      </c>
      <c r="Q78" s="47">
        <f t="shared" si="5"/>
        <v>197333.38000000062</v>
      </c>
      <c r="R78" s="20">
        <v>42038</v>
      </c>
      <c r="S78" s="25" t="s">
        <v>155</v>
      </c>
      <c r="T78" s="25">
        <v>1</v>
      </c>
      <c r="U78" s="25" t="s">
        <v>217</v>
      </c>
      <c r="V78" s="25"/>
      <c r="W78" s="23" t="s">
        <v>719</v>
      </c>
      <c r="X78" s="23">
        <v>10.628031646027029</v>
      </c>
      <c r="AC78" s="16" t="s">
        <v>219</v>
      </c>
    </row>
    <row r="79" spans="1:29" ht="13.5" x14ac:dyDescent="0.25">
      <c r="A79" s="34">
        <v>42038</v>
      </c>
      <c r="B79" s="35" t="s">
        <v>14</v>
      </c>
      <c r="C79" s="36" t="s">
        <v>11</v>
      </c>
      <c r="D79" s="36" t="s">
        <v>130</v>
      </c>
      <c r="E79" s="36">
        <v>0</v>
      </c>
      <c r="F79" s="36">
        <v>0</v>
      </c>
      <c r="G79" s="37">
        <v>0</v>
      </c>
      <c r="H79" s="37">
        <v>4500</v>
      </c>
      <c r="J79" s="25"/>
      <c r="K79" s="25"/>
      <c r="L79" s="27"/>
      <c r="M79" s="27">
        <v>4500</v>
      </c>
      <c r="N79" s="25"/>
      <c r="O79" s="2" t="b">
        <v>1</v>
      </c>
      <c r="P79" s="12">
        <f t="shared" si="2"/>
        <v>22703.19000000009</v>
      </c>
      <c r="Q79" s="47">
        <f t="shared" si="5"/>
        <v>192833.38000000062</v>
      </c>
      <c r="R79" s="20">
        <v>42038</v>
      </c>
      <c r="S79" s="25" t="s">
        <v>152</v>
      </c>
      <c r="T79" s="25">
        <v>1</v>
      </c>
      <c r="U79" s="25" t="s">
        <v>223</v>
      </c>
      <c r="V79" s="25"/>
      <c r="W79" s="23" t="s">
        <v>719</v>
      </c>
      <c r="X79" s="23">
        <v>95.652284814243259</v>
      </c>
      <c r="AC79" s="16" t="s">
        <v>356</v>
      </c>
    </row>
    <row r="80" spans="1:29" ht="13.5" x14ac:dyDescent="0.25">
      <c r="A80" s="34">
        <v>42038</v>
      </c>
      <c r="B80" s="35" t="s">
        <v>14</v>
      </c>
      <c r="C80" s="36" t="s">
        <v>20</v>
      </c>
      <c r="D80" s="36" t="s">
        <v>131</v>
      </c>
      <c r="E80" s="36">
        <v>0</v>
      </c>
      <c r="F80" s="36">
        <v>0</v>
      </c>
      <c r="G80" s="37">
        <v>0</v>
      </c>
      <c r="H80" s="37">
        <v>700</v>
      </c>
      <c r="J80" s="25"/>
      <c r="K80" s="25"/>
      <c r="L80" s="27"/>
      <c r="M80" s="27">
        <v>700</v>
      </c>
      <c r="N80" s="25"/>
      <c r="O80" s="2" t="b">
        <v>1</v>
      </c>
      <c r="P80" s="12">
        <f t="shared" si="2"/>
        <v>22703.19000000009</v>
      </c>
      <c r="Q80" s="47">
        <f t="shared" si="5"/>
        <v>192133.38000000062</v>
      </c>
      <c r="R80" s="20">
        <v>42038</v>
      </c>
      <c r="S80" s="25" t="s">
        <v>164</v>
      </c>
      <c r="T80" s="25">
        <v>2</v>
      </c>
      <c r="U80" s="25" t="s">
        <v>177</v>
      </c>
      <c r="V80" s="25"/>
      <c r="W80" s="23" t="s">
        <v>719</v>
      </c>
      <c r="X80" s="23">
        <v>14.87924430443784</v>
      </c>
      <c r="AC80" s="16" t="s">
        <v>161</v>
      </c>
    </row>
    <row r="81" spans="1:29" ht="13.5" x14ac:dyDescent="0.25">
      <c r="A81" s="34">
        <v>42048</v>
      </c>
      <c r="B81" s="35" t="s">
        <v>14</v>
      </c>
      <c r="C81" s="36" t="s">
        <v>132</v>
      </c>
      <c r="D81" s="36" t="s">
        <v>133</v>
      </c>
      <c r="E81" s="36">
        <v>0</v>
      </c>
      <c r="F81" s="36">
        <v>0</v>
      </c>
      <c r="G81" s="37">
        <v>150000</v>
      </c>
      <c r="H81" s="37">
        <v>0</v>
      </c>
      <c r="J81" s="25"/>
      <c r="K81" s="25"/>
      <c r="L81" s="27">
        <v>150000</v>
      </c>
      <c r="M81" s="27">
        <v>0</v>
      </c>
      <c r="N81" s="25"/>
      <c r="O81" s="2" t="b">
        <v>1</v>
      </c>
      <c r="P81" s="12">
        <f t="shared" si="2"/>
        <v>22703.19000000009</v>
      </c>
      <c r="Q81" s="47">
        <f t="shared" si="5"/>
        <v>342133.38000000059</v>
      </c>
      <c r="R81" s="20">
        <v>42048</v>
      </c>
      <c r="S81" s="25"/>
      <c r="T81" s="25"/>
      <c r="U81" s="25"/>
      <c r="V81" s="25"/>
      <c r="W81" s="23">
        <v>3188.4094938081089</v>
      </c>
      <c r="X81" s="23" t="s">
        <v>719</v>
      </c>
      <c r="AC81" s="16" t="s">
        <v>167</v>
      </c>
    </row>
    <row r="82" spans="1:29" ht="13.5" x14ac:dyDescent="0.25">
      <c r="A82" s="34">
        <v>42048</v>
      </c>
      <c r="B82" s="35" t="s">
        <v>14</v>
      </c>
      <c r="C82" s="36" t="s">
        <v>55</v>
      </c>
      <c r="D82" s="36" t="s">
        <v>134</v>
      </c>
      <c r="E82" s="36">
        <v>0</v>
      </c>
      <c r="F82" s="36">
        <v>0</v>
      </c>
      <c r="G82" s="37">
        <v>0</v>
      </c>
      <c r="H82" s="37">
        <v>10071</v>
      </c>
      <c r="J82" s="25"/>
      <c r="K82" s="25"/>
      <c r="L82" s="27"/>
      <c r="M82" s="27">
        <v>10071</v>
      </c>
      <c r="N82" s="25"/>
      <c r="O82" s="2" t="b">
        <v>1</v>
      </c>
      <c r="P82" s="12">
        <f t="shared" si="2"/>
        <v>22703.19000000009</v>
      </c>
      <c r="Q82" s="47">
        <f t="shared" si="5"/>
        <v>332062.38000000059</v>
      </c>
      <c r="R82" s="20">
        <v>42048</v>
      </c>
      <c r="S82" s="25" t="s">
        <v>218</v>
      </c>
      <c r="T82" s="25">
        <v>1</v>
      </c>
      <c r="U82" s="25" t="s">
        <v>231</v>
      </c>
      <c r="V82" s="25"/>
      <c r="W82" s="23" t="s">
        <v>719</v>
      </c>
      <c r="X82" s="23">
        <v>214.06981341427641</v>
      </c>
      <c r="AC82" s="16" t="s">
        <v>220</v>
      </c>
    </row>
    <row r="83" spans="1:29" ht="13.5" x14ac:dyDescent="0.25">
      <c r="A83" s="34">
        <v>42048</v>
      </c>
      <c r="B83" s="35" t="s">
        <v>14</v>
      </c>
      <c r="C83" s="36" t="s">
        <v>24</v>
      </c>
      <c r="D83" s="36" t="s">
        <v>135</v>
      </c>
      <c r="E83" s="36">
        <v>0</v>
      </c>
      <c r="F83" s="36">
        <v>0</v>
      </c>
      <c r="G83" s="37">
        <v>0</v>
      </c>
      <c r="H83" s="37">
        <v>5142</v>
      </c>
      <c r="J83" s="25"/>
      <c r="K83" s="25"/>
      <c r="L83" s="27"/>
      <c r="M83" s="27">
        <v>5142</v>
      </c>
      <c r="N83" s="25"/>
      <c r="O83" s="2" t="b">
        <v>1</v>
      </c>
      <c r="P83" s="12">
        <f t="shared" si="2"/>
        <v>22703.19000000009</v>
      </c>
      <c r="Q83" s="47">
        <f t="shared" si="5"/>
        <v>326920.38000000059</v>
      </c>
      <c r="R83" s="20">
        <v>42048</v>
      </c>
      <c r="S83" s="25" t="s">
        <v>165</v>
      </c>
      <c r="T83" s="25">
        <v>1</v>
      </c>
      <c r="U83" s="25" t="s">
        <v>197</v>
      </c>
      <c r="V83" s="25"/>
      <c r="W83" s="23" t="s">
        <v>719</v>
      </c>
      <c r="X83" s="23">
        <v>109.29867744774197</v>
      </c>
      <c r="AC83" s="16" t="s">
        <v>162</v>
      </c>
    </row>
    <row r="84" spans="1:29" ht="13.5" x14ac:dyDescent="0.25">
      <c r="A84" s="34">
        <v>42048</v>
      </c>
      <c r="B84" s="35" t="s">
        <v>14</v>
      </c>
      <c r="C84" s="36" t="s">
        <v>24</v>
      </c>
      <c r="D84" s="36" t="s">
        <v>136</v>
      </c>
      <c r="E84" s="36">
        <v>0</v>
      </c>
      <c r="F84" s="36">
        <v>0</v>
      </c>
      <c r="G84" s="37">
        <v>0</v>
      </c>
      <c r="H84" s="37">
        <v>7200</v>
      </c>
      <c r="J84" s="25"/>
      <c r="K84" s="25"/>
      <c r="L84" s="27"/>
      <c r="M84" s="27">
        <v>7200</v>
      </c>
      <c r="N84" s="25"/>
      <c r="O84" s="2" t="b">
        <v>1</v>
      </c>
      <c r="P84" s="12">
        <f t="shared" si="2"/>
        <v>22703.19000000009</v>
      </c>
      <c r="Q84" s="47">
        <f t="shared" si="5"/>
        <v>319720.38000000059</v>
      </c>
      <c r="R84" s="20">
        <v>42048</v>
      </c>
      <c r="S84" s="25" t="s">
        <v>157</v>
      </c>
      <c r="T84" s="25">
        <v>1</v>
      </c>
      <c r="U84" s="25" t="s">
        <v>158</v>
      </c>
      <c r="V84" s="25"/>
      <c r="W84" s="23" t="s">
        <v>719</v>
      </c>
      <c r="X84" s="23">
        <v>153.04365570278921</v>
      </c>
      <c r="AC84" s="16" t="s">
        <v>149</v>
      </c>
    </row>
    <row r="85" spans="1:29" ht="13.5" x14ac:dyDescent="0.25">
      <c r="A85" s="34">
        <v>42048</v>
      </c>
      <c r="B85" s="35" t="s">
        <v>14</v>
      </c>
      <c r="C85" s="36" t="s">
        <v>11</v>
      </c>
      <c r="D85" s="36" t="s">
        <v>26</v>
      </c>
      <c r="E85" s="36">
        <v>0</v>
      </c>
      <c r="F85" s="36">
        <v>0</v>
      </c>
      <c r="G85" s="37">
        <v>0</v>
      </c>
      <c r="H85" s="37">
        <v>9000</v>
      </c>
      <c r="J85" s="25"/>
      <c r="K85" s="25"/>
      <c r="L85" s="27"/>
      <c r="M85" s="27">
        <v>9000</v>
      </c>
      <c r="N85" s="25"/>
      <c r="O85" s="2" t="b">
        <v>1</v>
      </c>
      <c r="P85" s="12">
        <f t="shared" si="2"/>
        <v>22703.19000000009</v>
      </c>
      <c r="Q85" s="47">
        <f t="shared" si="5"/>
        <v>310720.38000000059</v>
      </c>
      <c r="R85" s="20">
        <v>42048</v>
      </c>
      <c r="S85" s="25" t="s">
        <v>152</v>
      </c>
      <c r="T85" s="25"/>
      <c r="U85" s="25" t="s">
        <v>175</v>
      </c>
      <c r="V85" s="25"/>
      <c r="W85" s="23" t="s">
        <v>719</v>
      </c>
      <c r="X85" s="23">
        <v>191.30456962848652</v>
      </c>
      <c r="AC85" s="16" t="s">
        <v>221</v>
      </c>
    </row>
    <row r="86" spans="1:29" ht="13.5" x14ac:dyDescent="0.25">
      <c r="A86" s="34">
        <v>42048</v>
      </c>
      <c r="B86" s="35" t="s">
        <v>14</v>
      </c>
      <c r="C86" s="36" t="s">
        <v>16</v>
      </c>
      <c r="D86" s="36" t="s">
        <v>23</v>
      </c>
      <c r="E86" s="36">
        <v>0</v>
      </c>
      <c r="F86" s="36">
        <v>0</v>
      </c>
      <c r="G86" s="37">
        <v>0</v>
      </c>
      <c r="H86" s="37">
        <v>525</v>
      </c>
      <c r="J86" s="25"/>
      <c r="K86" s="25"/>
      <c r="L86" s="27"/>
      <c r="M86" s="27">
        <v>525</v>
      </c>
      <c r="N86" s="25"/>
      <c r="O86" s="2" t="b">
        <v>1</v>
      </c>
      <c r="P86" s="12">
        <f t="shared" si="2"/>
        <v>22703.19000000009</v>
      </c>
      <c r="Q86" s="47">
        <f t="shared" si="5"/>
        <v>310195.38000000059</v>
      </c>
      <c r="R86" s="20">
        <v>42048</v>
      </c>
      <c r="S86" s="25" t="s">
        <v>155</v>
      </c>
      <c r="T86" s="25"/>
      <c r="U86" s="25" t="s">
        <v>235</v>
      </c>
      <c r="V86" s="25"/>
      <c r="W86" s="23" t="s">
        <v>719</v>
      </c>
      <c r="X86" s="23">
        <v>11.15943322832838</v>
      </c>
      <c r="AC86" s="16" t="s">
        <v>159</v>
      </c>
    </row>
    <row r="87" spans="1:29" ht="13.5" x14ac:dyDescent="0.25">
      <c r="A87" s="34">
        <v>42048</v>
      </c>
      <c r="B87" s="35" t="s">
        <v>14</v>
      </c>
      <c r="C87" s="36" t="s">
        <v>16</v>
      </c>
      <c r="D87" s="36" t="s">
        <v>137</v>
      </c>
      <c r="E87" s="36">
        <v>0</v>
      </c>
      <c r="F87" s="36">
        <v>0</v>
      </c>
      <c r="G87" s="37">
        <v>0</v>
      </c>
      <c r="H87" s="37">
        <v>17600</v>
      </c>
      <c r="J87" s="25"/>
      <c r="K87" s="25"/>
      <c r="L87" s="27"/>
      <c r="M87" s="27">
        <v>17600</v>
      </c>
      <c r="N87" s="25"/>
      <c r="O87" s="2" t="b">
        <v>1</v>
      </c>
      <c r="P87" s="12">
        <f t="shared" si="2"/>
        <v>22703.19000000009</v>
      </c>
      <c r="Q87" s="47">
        <f t="shared" si="5"/>
        <v>292595.38000000059</v>
      </c>
      <c r="R87" s="20">
        <v>42048</v>
      </c>
      <c r="S87" s="25" t="s">
        <v>153</v>
      </c>
      <c r="T87" s="25">
        <v>2</v>
      </c>
      <c r="U87" s="25" t="s">
        <v>232</v>
      </c>
      <c r="V87" s="25"/>
      <c r="W87" s="23" t="s">
        <v>719</v>
      </c>
      <c r="X87" s="23">
        <v>374.10671394015139</v>
      </c>
      <c r="AC87" s="16" t="s">
        <v>163</v>
      </c>
    </row>
    <row r="88" spans="1:29" ht="13.5" x14ac:dyDescent="0.25">
      <c r="A88" s="34">
        <v>42048</v>
      </c>
      <c r="B88" s="35" t="s">
        <v>14</v>
      </c>
      <c r="C88" s="36" t="s">
        <v>18</v>
      </c>
      <c r="D88" s="36" t="s">
        <v>138</v>
      </c>
      <c r="E88" s="36">
        <v>0</v>
      </c>
      <c r="F88" s="36">
        <v>0</v>
      </c>
      <c r="G88" s="37">
        <v>0</v>
      </c>
      <c r="H88" s="37">
        <v>670</v>
      </c>
      <c r="J88" s="25"/>
      <c r="K88" s="25"/>
      <c r="L88" s="27"/>
      <c r="M88" s="27">
        <v>670</v>
      </c>
      <c r="N88" s="25"/>
      <c r="O88" s="2" t="b">
        <v>1</v>
      </c>
      <c r="P88" s="12">
        <f t="shared" si="2"/>
        <v>22703.19000000009</v>
      </c>
      <c r="Q88" s="47">
        <f t="shared" si="5"/>
        <v>291925.38000000059</v>
      </c>
      <c r="R88" s="20">
        <v>42048</v>
      </c>
      <c r="S88" s="25" t="s">
        <v>167</v>
      </c>
      <c r="T88" s="25">
        <v>1</v>
      </c>
      <c r="U88" s="25" t="s">
        <v>233</v>
      </c>
      <c r="V88" s="25"/>
      <c r="W88" s="23" t="s">
        <v>719</v>
      </c>
      <c r="X88" s="23">
        <v>14.24156240567622</v>
      </c>
      <c r="AC88" s="16" t="s">
        <v>166</v>
      </c>
    </row>
    <row r="89" spans="1:29" ht="13.5" x14ac:dyDescent="0.25">
      <c r="A89" s="34">
        <v>42048</v>
      </c>
      <c r="B89" s="35" t="s">
        <v>14</v>
      </c>
      <c r="C89" s="36" t="s">
        <v>16</v>
      </c>
      <c r="D89" s="36" t="s">
        <v>139</v>
      </c>
      <c r="E89" s="36">
        <v>0</v>
      </c>
      <c r="F89" s="36">
        <v>0</v>
      </c>
      <c r="G89" s="37">
        <v>0</v>
      </c>
      <c r="H89" s="37">
        <v>725</v>
      </c>
      <c r="J89" s="25"/>
      <c r="K89" s="25"/>
      <c r="L89" s="27"/>
      <c r="M89" s="27">
        <v>725</v>
      </c>
      <c r="N89" s="25"/>
      <c r="O89" s="2" t="b">
        <v>1</v>
      </c>
      <c r="P89" s="12">
        <f t="shared" si="2"/>
        <v>22703.19000000009</v>
      </c>
      <c r="Q89" s="47">
        <f t="shared" si="5"/>
        <v>291200.38000000059</v>
      </c>
      <c r="R89" s="20">
        <v>42048</v>
      </c>
      <c r="S89" s="25" t="s">
        <v>153</v>
      </c>
      <c r="T89" s="25">
        <v>4</v>
      </c>
      <c r="U89" s="25" t="s">
        <v>186</v>
      </c>
      <c r="V89" s="25"/>
      <c r="W89" s="23" t="s">
        <v>719</v>
      </c>
      <c r="X89" s="23">
        <v>15.410645886739193</v>
      </c>
      <c r="AC89" s="16" t="s">
        <v>222</v>
      </c>
    </row>
    <row r="90" spans="1:29" ht="13.5" x14ac:dyDescent="0.25">
      <c r="A90" s="34">
        <v>42048</v>
      </c>
      <c r="B90" s="35" t="s">
        <v>14</v>
      </c>
      <c r="C90" s="36" t="s">
        <v>29</v>
      </c>
      <c r="D90" s="36" t="s">
        <v>140</v>
      </c>
      <c r="E90" s="36">
        <v>0</v>
      </c>
      <c r="F90" s="36">
        <v>0</v>
      </c>
      <c r="G90" s="37">
        <v>0</v>
      </c>
      <c r="H90" s="37">
        <v>5720</v>
      </c>
      <c r="J90" s="25"/>
      <c r="K90" s="25"/>
      <c r="L90" s="27"/>
      <c r="M90" s="27">
        <v>5720</v>
      </c>
      <c r="N90" s="25"/>
      <c r="O90" s="2" t="b">
        <v>1</v>
      </c>
      <c r="P90" s="12">
        <f t="shared" si="2"/>
        <v>22703.19000000009</v>
      </c>
      <c r="Q90" s="47">
        <f t="shared" si="5"/>
        <v>285480.38000000059</v>
      </c>
      <c r="R90" s="20">
        <v>42048</v>
      </c>
      <c r="S90" s="25" t="s">
        <v>160</v>
      </c>
      <c r="T90" s="25">
        <v>1</v>
      </c>
      <c r="U90" s="25" t="s">
        <v>185</v>
      </c>
      <c r="V90" s="25"/>
      <c r="W90" s="23" t="s">
        <v>719</v>
      </c>
      <c r="X90" s="23">
        <v>121.58468203054922</v>
      </c>
      <c r="AC90" s="16" t="s">
        <v>152</v>
      </c>
    </row>
    <row r="91" spans="1:29" ht="13.5" x14ac:dyDescent="0.25">
      <c r="A91" s="34">
        <v>42048</v>
      </c>
      <c r="B91" s="35" t="s">
        <v>14</v>
      </c>
      <c r="C91" s="36" t="s">
        <v>16</v>
      </c>
      <c r="D91" s="36" t="s">
        <v>141</v>
      </c>
      <c r="E91" s="36">
        <v>0</v>
      </c>
      <c r="F91" s="36">
        <v>0</v>
      </c>
      <c r="G91" s="37">
        <v>0</v>
      </c>
      <c r="H91" s="37">
        <v>1700</v>
      </c>
      <c r="J91" s="25"/>
      <c r="K91" s="25"/>
      <c r="L91" s="27"/>
      <c r="M91" s="27">
        <v>1700</v>
      </c>
      <c r="N91" s="25"/>
      <c r="O91" s="2" t="b">
        <v>1</v>
      </c>
      <c r="P91" s="12">
        <f t="shared" si="2"/>
        <v>22703.19000000009</v>
      </c>
      <c r="Q91" s="47">
        <f t="shared" si="5"/>
        <v>283780.38000000059</v>
      </c>
      <c r="R91" s="20">
        <v>42048</v>
      </c>
      <c r="S91" s="25" t="s">
        <v>210</v>
      </c>
      <c r="T91" s="25">
        <v>1</v>
      </c>
      <c r="U91" s="25" t="s">
        <v>234</v>
      </c>
      <c r="V91" s="25"/>
      <c r="W91" s="23" t="s">
        <v>719</v>
      </c>
      <c r="X91" s="23">
        <v>36.135307596491899</v>
      </c>
      <c r="AC91" s="16" t="s">
        <v>151</v>
      </c>
    </row>
    <row r="92" spans="1:29" ht="13.5" x14ac:dyDescent="0.25">
      <c r="A92" s="34">
        <v>42061</v>
      </c>
      <c r="B92" s="35" t="s">
        <v>8</v>
      </c>
      <c r="C92" s="36" t="s">
        <v>29</v>
      </c>
      <c r="D92" s="36" t="s">
        <v>142</v>
      </c>
      <c r="E92" s="36">
        <v>0</v>
      </c>
      <c r="F92" s="36">
        <v>0</v>
      </c>
      <c r="G92" s="37">
        <v>0</v>
      </c>
      <c r="H92" s="37">
        <v>13.53</v>
      </c>
      <c r="J92" s="25"/>
      <c r="K92" s="25">
        <v>13.53</v>
      </c>
      <c r="L92" s="27"/>
      <c r="M92" s="27"/>
      <c r="N92" s="25"/>
      <c r="O92" s="2" t="b">
        <v>1</v>
      </c>
      <c r="P92" s="12">
        <f t="shared" si="2"/>
        <v>22689.660000000091</v>
      </c>
      <c r="Q92" s="47">
        <f t="shared" si="5"/>
        <v>283780.38000000059</v>
      </c>
      <c r="R92" s="20">
        <v>42061</v>
      </c>
      <c r="S92" s="25" t="s">
        <v>159</v>
      </c>
      <c r="T92" s="25">
        <v>1</v>
      </c>
      <c r="U92" s="25" t="s">
        <v>203</v>
      </c>
      <c r="V92" s="25"/>
      <c r="W92" s="23" t="s">
        <v>719</v>
      </c>
      <c r="X92" s="23">
        <v>13.53</v>
      </c>
      <c r="AC92" s="16" t="s">
        <v>173</v>
      </c>
    </row>
    <row r="93" spans="1:29" ht="13.5" x14ac:dyDescent="0.25">
      <c r="A93" s="34">
        <v>42061</v>
      </c>
      <c r="B93" s="35" t="s">
        <v>10</v>
      </c>
      <c r="C93" s="36" t="s">
        <v>123</v>
      </c>
      <c r="D93" s="36" t="s">
        <v>143</v>
      </c>
      <c r="E93" s="36">
        <v>0</v>
      </c>
      <c r="F93" s="36">
        <v>0</v>
      </c>
      <c r="G93" s="37">
        <v>0</v>
      </c>
      <c r="H93" s="37">
        <v>1021</v>
      </c>
      <c r="J93" s="27"/>
      <c r="K93" s="27">
        <v>1021</v>
      </c>
      <c r="L93" s="27"/>
      <c r="M93" s="27"/>
      <c r="N93" s="25"/>
      <c r="O93" s="2" t="b">
        <v>1</v>
      </c>
      <c r="P93" s="12">
        <f t="shared" si="2"/>
        <v>21668.660000000091</v>
      </c>
      <c r="Q93" s="47">
        <f t="shared" si="5"/>
        <v>283780.38000000059</v>
      </c>
      <c r="R93" s="20">
        <v>42061</v>
      </c>
      <c r="S93" s="25" t="s">
        <v>210</v>
      </c>
      <c r="T93" s="25">
        <v>2</v>
      </c>
      <c r="U93" s="25" t="s">
        <v>224</v>
      </c>
      <c r="V93" s="25"/>
      <c r="W93" s="23" t="s">
        <v>719</v>
      </c>
      <c r="X93" s="23">
        <v>1021</v>
      </c>
      <c r="AC93" s="16" t="s">
        <v>174</v>
      </c>
    </row>
    <row r="94" spans="1:29" ht="13.5" x14ac:dyDescent="0.25">
      <c r="A94" s="34">
        <v>42061</v>
      </c>
      <c r="B94" s="35" t="s">
        <v>13</v>
      </c>
      <c r="C94" s="36" t="s">
        <v>29</v>
      </c>
      <c r="D94" s="36" t="s">
        <v>142</v>
      </c>
      <c r="E94" s="36">
        <v>0</v>
      </c>
      <c r="F94" s="36">
        <v>0</v>
      </c>
      <c r="G94" s="37">
        <v>0</v>
      </c>
      <c r="H94" s="37">
        <v>605</v>
      </c>
      <c r="J94" s="25"/>
      <c r="K94" s="25"/>
      <c r="L94" s="27"/>
      <c r="M94" s="27">
        <v>605</v>
      </c>
      <c r="N94" s="25"/>
      <c r="O94" s="2" t="b">
        <v>1</v>
      </c>
      <c r="P94" s="12">
        <f t="shared" si="2"/>
        <v>21668.660000000091</v>
      </c>
      <c r="Q94" s="47">
        <f t="shared" si="5"/>
        <v>283175.38000000059</v>
      </c>
      <c r="R94" s="20">
        <v>42061</v>
      </c>
      <c r="S94" s="25" t="s">
        <v>159</v>
      </c>
      <c r="T94" s="25">
        <v>2</v>
      </c>
      <c r="U94" s="25" t="s">
        <v>203</v>
      </c>
      <c r="V94" s="25"/>
      <c r="W94" s="23" t="s">
        <v>719</v>
      </c>
      <c r="X94" s="23">
        <v>12.859918291692706</v>
      </c>
      <c r="AC94" s="16" t="s">
        <v>273</v>
      </c>
    </row>
    <row r="95" spans="1:29" ht="13.5" x14ac:dyDescent="0.25">
      <c r="A95" s="34">
        <v>42061</v>
      </c>
      <c r="B95" s="35" t="s">
        <v>14</v>
      </c>
      <c r="C95" s="36" t="s">
        <v>16</v>
      </c>
      <c r="D95" s="36" t="s">
        <v>144</v>
      </c>
      <c r="E95" s="36">
        <v>0</v>
      </c>
      <c r="F95" s="36">
        <v>0</v>
      </c>
      <c r="G95" s="37">
        <v>0</v>
      </c>
      <c r="H95" s="37">
        <v>1000</v>
      </c>
      <c r="J95" s="25"/>
      <c r="K95" s="25"/>
      <c r="L95" s="27"/>
      <c r="M95" s="27">
        <v>1000</v>
      </c>
      <c r="N95" s="25"/>
      <c r="O95" s="2" t="b">
        <v>1</v>
      </c>
      <c r="P95" s="12">
        <f t="shared" si="2"/>
        <v>21668.660000000091</v>
      </c>
      <c r="Q95" s="47">
        <f t="shared" si="5"/>
        <v>282175.38000000059</v>
      </c>
      <c r="R95" s="20">
        <v>42061</v>
      </c>
      <c r="S95" s="25" t="s">
        <v>219</v>
      </c>
      <c r="T95" s="25">
        <v>1</v>
      </c>
      <c r="U95" s="25" t="s">
        <v>225</v>
      </c>
      <c r="V95" s="25"/>
      <c r="W95" s="23" t="s">
        <v>719</v>
      </c>
      <c r="X95" s="23">
        <v>21.256063292054058</v>
      </c>
      <c r="AC95" s="16" t="s">
        <v>275</v>
      </c>
    </row>
    <row r="96" spans="1:29" ht="13.5" x14ac:dyDescent="0.25">
      <c r="A96" s="34">
        <v>42061</v>
      </c>
      <c r="B96" s="35" t="s">
        <v>14</v>
      </c>
      <c r="C96" s="36" t="s">
        <v>55</v>
      </c>
      <c r="D96" s="36" t="s">
        <v>145</v>
      </c>
      <c r="E96" s="36">
        <v>0</v>
      </c>
      <c r="F96" s="36">
        <v>0</v>
      </c>
      <c r="G96" s="37">
        <v>0</v>
      </c>
      <c r="H96" s="37">
        <v>5300</v>
      </c>
      <c r="J96" s="25"/>
      <c r="K96" s="25"/>
      <c r="L96" s="25"/>
      <c r="M96" s="25">
        <v>5300</v>
      </c>
      <c r="N96" s="25"/>
      <c r="O96" s="2" t="b">
        <v>1</v>
      </c>
      <c r="P96" s="12">
        <f t="shared" si="2"/>
        <v>21668.660000000091</v>
      </c>
      <c r="Q96" s="47">
        <f t="shared" si="5"/>
        <v>276875.38000000059</v>
      </c>
      <c r="R96" s="20">
        <v>42061</v>
      </c>
      <c r="S96" s="25" t="s">
        <v>218</v>
      </c>
      <c r="T96" s="25">
        <v>1</v>
      </c>
      <c r="U96" s="25" t="s">
        <v>226</v>
      </c>
      <c r="V96" s="25"/>
      <c r="W96" s="23" t="s">
        <v>719</v>
      </c>
      <c r="X96" s="23">
        <v>112.6571354478865</v>
      </c>
      <c r="AC96" s="16" t="s">
        <v>276</v>
      </c>
    </row>
    <row r="97" spans="1:29" ht="13.5" x14ac:dyDescent="0.25">
      <c r="A97" s="34">
        <v>42061</v>
      </c>
      <c r="B97" s="35" t="s">
        <v>14</v>
      </c>
      <c r="C97" s="36" t="s">
        <v>18</v>
      </c>
      <c r="D97" s="36" t="s">
        <v>146</v>
      </c>
      <c r="E97" s="36">
        <v>0</v>
      </c>
      <c r="F97" s="36">
        <v>0</v>
      </c>
      <c r="G97" s="37">
        <v>0</v>
      </c>
      <c r="H97" s="37">
        <v>5000</v>
      </c>
      <c r="J97" s="25"/>
      <c r="K97" s="25"/>
      <c r="L97" s="25"/>
      <c r="M97" s="25">
        <v>5000</v>
      </c>
      <c r="N97" s="25"/>
      <c r="O97" s="2" t="b">
        <v>1</v>
      </c>
      <c r="P97" s="12">
        <f t="shared" si="2"/>
        <v>21668.660000000091</v>
      </c>
      <c r="Q97" s="47">
        <f t="shared" si="5"/>
        <v>271875.38000000059</v>
      </c>
      <c r="R97" s="20">
        <v>42061</v>
      </c>
      <c r="S97" s="25" t="s">
        <v>161</v>
      </c>
      <c r="T97" s="25">
        <v>1</v>
      </c>
      <c r="U97" s="25" t="s">
        <v>227</v>
      </c>
      <c r="V97" s="25"/>
      <c r="W97" s="23" t="s">
        <v>719</v>
      </c>
      <c r="X97" s="23">
        <v>106.28031646027029</v>
      </c>
      <c r="AC97" s="16" t="s">
        <v>279</v>
      </c>
    </row>
    <row r="98" spans="1:29" ht="13.5" x14ac:dyDescent="0.25">
      <c r="A98" s="34">
        <v>42061</v>
      </c>
      <c r="B98" s="35" t="s">
        <v>14</v>
      </c>
      <c r="C98" s="36" t="s">
        <v>16</v>
      </c>
      <c r="D98" s="36" t="s">
        <v>137</v>
      </c>
      <c r="E98" s="36">
        <v>0</v>
      </c>
      <c r="F98" s="36">
        <v>0</v>
      </c>
      <c r="G98" s="37">
        <v>0</v>
      </c>
      <c r="H98" s="37">
        <v>23950</v>
      </c>
      <c r="J98" s="25"/>
      <c r="K98" s="25"/>
      <c r="L98" s="25"/>
      <c r="M98" s="25">
        <v>23950</v>
      </c>
      <c r="N98" s="25"/>
      <c r="O98" s="2" t="b">
        <v>1</v>
      </c>
      <c r="P98" s="12">
        <f t="shared" si="2"/>
        <v>21668.660000000091</v>
      </c>
      <c r="Q98" s="47">
        <f t="shared" si="5"/>
        <v>247925.38000000059</v>
      </c>
      <c r="R98" s="20">
        <v>42061</v>
      </c>
      <c r="S98" s="25" t="s">
        <v>153</v>
      </c>
      <c r="T98" s="25">
        <v>3</v>
      </c>
      <c r="U98" s="25" t="s">
        <v>228</v>
      </c>
      <c r="V98" s="25"/>
      <c r="W98" s="23" t="s">
        <v>719</v>
      </c>
      <c r="X98" s="23">
        <v>509.08271584469469</v>
      </c>
      <c r="AC98" s="16" t="s">
        <v>347</v>
      </c>
    </row>
    <row r="99" spans="1:29" ht="12.75" x14ac:dyDescent="0.25">
      <c r="A99" s="34">
        <v>42061</v>
      </c>
      <c r="B99" s="35" t="s">
        <v>14</v>
      </c>
      <c r="C99" s="36" t="s">
        <v>16</v>
      </c>
      <c r="D99" s="36" t="s">
        <v>23</v>
      </c>
      <c r="E99" s="36">
        <v>0</v>
      </c>
      <c r="F99" s="36">
        <v>0</v>
      </c>
      <c r="G99" s="37">
        <v>0</v>
      </c>
      <c r="H99" s="37">
        <v>575</v>
      </c>
      <c r="J99" s="25"/>
      <c r="K99" s="25"/>
      <c r="L99" s="25"/>
      <c r="M99" s="25">
        <v>575</v>
      </c>
      <c r="N99" s="25"/>
      <c r="O99" s="2" t="b">
        <v>1</v>
      </c>
      <c r="P99" s="12">
        <f t="shared" si="2"/>
        <v>21668.660000000091</v>
      </c>
      <c r="Q99" s="47">
        <f t="shared" si="5"/>
        <v>247350.38000000059</v>
      </c>
      <c r="R99" s="20">
        <v>42061</v>
      </c>
      <c r="S99" s="25" t="s">
        <v>155</v>
      </c>
      <c r="T99" s="25">
        <v>2</v>
      </c>
      <c r="U99" s="25" t="s">
        <v>229</v>
      </c>
      <c r="V99" s="25"/>
      <c r="W99" s="23" t="s">
        <v>719</v>
      </c>
      <c r="X99" s="23">
        <v>12.222236392931084</v>
      </c>
      <c r="AC99" s="17" t="s">
        <v>282</v>
      </c>
    </row>
    <row r="100" spans="1:29" ht="12.75" x14ac:dyDescent="0.25">
      <c r="A100" s="34">
        <v>42061</v>
      </c>
      <c r="B100" s="35" t="s">
        <v>14</v>
      </c>
      <c r="C100" s="36" t="s">
        <v>18</v>
      </c>
      <c r="D100" s="36" t="s">
        <v>147</v>
      </c>
      <c r="E100" s="36">
        <v>0</v>
      </c>
      <c r="F100" s="36">
        <v>0</v>
      </c>
      <c r="G100" s="37">
        <v>0</v>
      </c>
      <c r="H100" s="37">
        <v>1050</v>
      </c>
      <c r="J100" s="25"/>
      <c r="K100" s="25"/>
      <c r="L100" s="25"/>
      <c r="M100" s="25">
        <v>1050</v>
      </c>
      <c r="N100" s="25"/>
      <c r="O100" s="2" t="b">
        <v>1</v>
      </c>
      <c r="P100" s="12">
        <f t="shared" si="2"/>
        <v>21668.660000000091</v>
      </c>
      <c r="Q100" s="47">
        <f t="shared" si="5"/>
        <v>246300.38000000059</v>
      </c>
      <c r="R100" s="20">
        <v>42061</v>
      </c>
      <c r="S100" s="25" t="s">
        <v>149</v>
      </c>
      <c r="T100" s="25">
        <v>1</v>
      </c>
      <c r="U100" s="25" t="s">
        <v>230</v>
      </c>
      <c r="V100" s="25"/>
      <c r="W100" s="23" t="s">
        <v>719</v>
      </c>
      <c r="X100" s="23">
        <v>22.31886645665676</v>
      </c>
      <c r="AC100" s="17" t="s">
        <v>286</v>
      </c>
    </row>
    <row r="101" spans="1:29" ht="12.75" x14ac:dyDescent="0.25">
      <c r="A101" s="34">
        <v>42061</v>
      </c>
      <c r="B101" s="35" t="s">
        <v>14</v>
      </c>
      <c r="C101" s="36" t="s">
        <v>20</v>
      </c>
      <c r="D101" s="36" t="s">
        <v>148</v>
      </c>
      <c r="E101" s="36">
        <v>0</v>
      </c>
      <c r="F101" s="36">
        <v>0</v>
      </c>
      <c r="G101" s="37">
        <v>0</v>
      </c>
      <c r="H101" s="37">
        <v>1540</v>
      </c>
      <c r="J101" s="25"/>
      <c r="K101" s="25"/>
      <c r="L101" s="25"/>
      <c r="M101" s="25">
        <v>1540</v>
      </c>
      <c r="N101" s="25"/>
      <c r="O101" s="2" t="b">
        <v>1</v>
      </c>
      <c r="P101" s="12">
        <f t="shared" si="2"/>
        <v>21668.660000000091</v>
      </c>
      <c r="Q101" s="47">
        <f t="shared" si="5"/>
        <v>244760.38000000059</v>
      </c>
      <c r="R101" s="20">
        <v>42061</v>
      </c>
      <c r="S101" s="25" t="s">
        <v>154</v>
      </c>
      <c r="T101" s="25">
        <v>1</v>
      </c>
      <c r="U101" s="25" t="s">
        <v>178</v>
      </c>
      <c r="V101" s="25"/>
      <c r="W101" s="23" t="s">
        <v>719</v>
      </c>
      <c r="X101" s="23">
        <v>32.734337469763247</v>
      </c>
      <c r="AC101" s="17" t="s">
        <v>289</v>
      </c>
    </row>
    <row r="102" spans="1:29" ht="12.75" x14ac:dyDescent="0.25">
      <c r="A102" s="34">
        <v>42061</v>
      </c>
      <c r="B102" s="35" t="s">
        <v>14</v>
      </c>
      <c r="C102" s="36" t="s">
        <v>11</v>
      </c>
      <c r="D102" s="36" t="s">
        <v>26</v>
      </c>
      <c r="E102" s="36">
        <v>0</v>
      </c>
      <c r="F102" s="36">
        <v>0</v>
      </c>
      <c r="G102" s="37">
        <v>0</v>
      </c>
      <c r="H102" s="37">
        <v>8000</v>
      </c>
      <c r="J102" s="25"/>
      <c r="K102" s="25"/>
      <c r="L102" s="25"/>
      <c r="M102" s="25">
        <v>8000</v>
      </c>
      <c r="N102" s="25"/>
      <c r="O102" s="2" t="b">
        <v>1</v>
      </c>
      <c r="P102" s="12">
        <f t="shared" si="2"/>
        <v>21668.660000000091</v>
      </c>
      <c r="Q102" s="47">
        <f t="shared" si="5"/>
        <v>236760.38000000059</v>
      </c>
      <c r="R102" s="20">
        <v>42061</v>
      </c>
      <c r="S102" s="25" t="s">
        <v>152</v>
      </c>
      <c r="T102" s="25">
        <v>2</v>
      </c>
      <c r="U102" s="25" t="s">
        <v>175</v>
      </c>
      <c r="V102" s="25"/>
      <c r="W102" s="23" t="s">
        <v>719</v>
      </c>
      <c r="X102" s="23">
        <v>170.04850633643247</v>
      </c>
      <c r="AC102" s="17" t="s">
        <v>154</v>
      </c>
    </row>
    <row r="103" spans="1:29" ht="13.5" thickBot="1" x14ac:dyDescent="0.3">
      <c r="A103" s="34">
        <v>42061</v>
      </c>
      <c r="B103" s="35" t="s">
        <v>14</v>
      </c>
      <c r="C103" s="36" t="s">
        <v>16</v>
      </c>
      <c r="D103" s="36" t="s">
        <v>139</v>
      </c>
      <c r="E103" s="36">
        <v>0</v>
      </c>
      <c r="F103" s="36">
        <v>0</v>
      </c>
      <c r="G103" s="37">
        <v>0</v>
      </c>
      <c r="H103" s="37">
        <v>2525</v>
      </c>
      <c r="J103" s="25"/>
      <c r="K103" s="25"/>
      <c r="L103" s="25"/>
      <c r="M103" s="25">
        <v>2525</v>
      </c>
      <c r="N103" s="25"/>
      <c r="O103" s="2" t="b">
        <v>1</v>
      </c>
      <c r="P103" s="12">
        <f t="shared" si="2"/>
        <v>21668.660000000091</v>
      </c>
      <c r="Q103" s="47">
        <f t="shared" si="5"/>
        <v>234235.38000000059</v>
      </c>
      <c r="R103" s="20">
        <v>42061</v>
      </c>
      <c r="S103" s="25" t="s">
        <v>153</v>
      </c>
      <c r="T103" s="25">
        <v>3</v>
      </c>
      <c r="U103" s="25" t="s">
        <v>228</v>
      </c>
      <c r="V103" s="25"/>
      <c r="W103" s="23" t="s">
        <v>719</v>
      </c>
      <c r="X103" s="23">
        <v>53.671559812436499</v>
      </c>
      <c r="AC103" s="17" t="s">
        <v>346</v>
      </c>
    </row>
    <row r="104" spans="1:29" ht="14.25" thickTop="1" x14ac:dyDescent="0.25">
      <c r="A104" s="30">
        <v>42069</v>
      </c>
      <c r="B104" s="31" t="s">
        <v>8</v>
      </c>
      <c r="C104" s="32" t="s">
        <v>41</v>
      </c>
      <c r="D104" s="32" t="s">
        <v>236</v>
      </c>
      <c r="E104" s="32">
        <v>0</v>
      </c>
      <c r="F104" s="32">
        <v>0</v>
      </c>
      <c r="G104" s="27">
        <v>41000</v>
      </c>
      <c r="H104" s="27">
        <v>0</v>
      </c>
      <c r="J104" s="27">
        <v>41000</v>
      </c>
      <c r="K104" s="27"/>
      <c r="L104" s="25"/>
      <c r="M104" s="27"/>
      <c r="N104" s="25"/>
      <c r="O104" s="2" t="b">
        <v>1</v>
      </c>
      <c r="P104" s="12">
        <f t="shared" si="2"/>
        <v>62668.660000000091</v>
      </c>
      <c r="Q104" s="47">
        <f t="shared" si="5"/>
        <v>234235.38000000059</v>
      </c>
      <c r="R104" s="20">
        <v>42069</v>
      </c>
      <c r="S104" s="25"/>
      <c r="T104" s="25">
        <v>1</v>
      </c>
      <c r="U104" s="25" t="s">
        <v>170</v>
      </c>
      <c r="V104" s="25"/>
      <c r="W104" s="23">
        <v>41000</v>
      </c>
      <c r="X104" s="23" t="s">
        <v>719</v>
      </c>
      <c r="AC104" s="15" t="s">
        <v>168</v>
      </c>
    </row>
    <row r="105" spans="1:29" ht="13.5" x14ac:dyDescent="0.25">
      <c r="A105" s="30">
        <v>42069</v>
      </c>
      <c r="B105" s="31" t="s">
        <v>8</v>
      </c>
      <c r="C105" s="32" t="s">
        <v>9</v>
      </c>
      <c r="D105" s="32" t="s">
        <v>237</v>
      </c>
      <c r="E105" s="32">
        <v>0</v>
      </c>
      <c r="F105" s="32">
        <v>0</v>
      </c>
      <c r="G105" s="27">
        <v>0</v>
      </c>
      <c r="H105" s="27">
        <v>9000</v>
      </c>
      <c r="J105" s="25"/>
      <c r="K105" s="27">
        <v>9000</v>
      </c>
      <c r="L105" s="25"/>
      <c r="M105" s="27"/>
      <c r="N105" s="25"/>
      <c r="O105" s="2" t="b">
        <v>1</v>
      </c>
      <c r="P105" s="12">
        <f t="shared" si="2"/>
        <v>53668.660000000091</v>
      </c>
      <c r="Q105" s="47">
        <f t="shared" si="5"/>
        <v>234235.38000000059</v>
      </c>
      <c r="R105" s="20">
        <v>42069</v>
      </c>
      <c r="S105" s="25" t="s">
        <v>275</v>
      </c>
      <c r="T105" s="25">
        <v>1</v>
      </c>
      <c r="U105" s="25" t="s">
        <v>277</v>
      </c>
      <c r="V105" s="25"/>
      <c r="W105" s="23" t="s">
        <v>719</v>
      </c>
      <c r="X105" s="23">
        <v>9000</v>
      </c>
      <c r="AC105" s="16" t="s">
        <v>171</v>
      </c>
    </row>
    <row r="106" spans="1:29" ht="13.5" x14ac:dyDescent="0.25">
      <c r="A106" s="30">
        <v>42069</v>
      </c>
      <c r="B106" s="31" t="s">
        <v>8</v>
      </c>
      <c r="C106" s="32" t="s">
        <v>9</v>
      </c>
      <c r="D106" s="32" t="s">
        <v>237</v>
      </c>
      <c r="E106" s="32">
        <v>0</v>
      </c>
      <c r="F106" s="32">
        <v>0</v>
      </c>
      <c r="G106" s="27">
        <v>0</v>
      </c>
      <c r="H106" s="27">
        <v>1000</v>
      </c>
      <c r="J106" s="25"/>
      <c r="K106" s="27">
        <v>1000</v>
      </c>
      <c r="L106" s="25"/>
      <c r="M106" s="27"/>
      <c r="N106" s="25"/>
      <c r="O106" s="2" t="b">
        <v>1</v>
      </c>
      <c r="P106" s="12">
        <f t="shared" si="2"/>
        <v>52668.660000000091</v>
      </c>
      <c r="Q106" s="47">
        <f t="shared" si="5"/>
        <v>234235.38000000059</v>
      </c>
      <c r="R106" s="20">
        <v>42069</v>
      </c>
      <c r="S106" s="25" t="s">
        <v>275</v>
      </c>
      <c r="T106" s="25"/>
      <c r="U106" s="25" t="s">
        <v>277</v>
      </c>
      <c r="V106" s="25"/>
      <c r="W106" s="23" t="s">
        <v>719</v>
      </c>
      <c r="X106" s="23">
        <v>1000</v>
      </c>
      <c r="AC106" s="16" t="s">
        <v>218</v>
      </c>
    </row>
    <row r="107" spans="1:29" ht="13.5" x14ac:dyDescent="0.25">
      <c r="A107" s="30">
        <v>42069</v>
      </c>
      <c r="B107" s="31" t="s">
        <v>8</v>
      </c>
      <c r="C107" s="32" t="s">
        <v>55</v>
      </c>
      <c r="D107" s="32" t="s">
        <v>238</v>
      </c>
      <c r="E107" s="32">
        <v>0</v>
      </c>
      <c r="F107" s="32">
        <v>0</v>
      </c>
      <c r="G107" s="27">
        <v>0</v>
      </c>
      <c r="H107" s="27">
        <v>5000</v>
      </c>
      <c r="J107" s="25"/>
      <c r="K107" s="27">
        <v>5000</v>
      </c>
      <c r="L107" s="25"/>
      <c r="M107" s="27"/>
      <c r="N107" s="25"/>
      <c r="O107" s="2" t="b">
        <v>1</v>
      </c>
      <c r="P107" s="12">
        <f t="shared" ref="P107:P170" si="6">P106+J107-K107</f>
        <v>47668.660000000091</v>
      </c>
      <c r="Q107" s="47">
        <f t="shared" si="5"/>
        <v>234235.38000000059</v>
      </c>
      <c r="R107" s="20">
        <v>42069</v>
      </c>
      <c r="S107" s="25" t="s">
        <v>168</v>
      </c>
      <c r="T107" s="25">
        <v>1</v>
      </c>
      <c r="U107" s="25" t="s">
        <v>184</v>
      </c>
      <c r="V107" s="25"/>
      <c r="W107" s="23" t="s">
        <v>719</v>
      </c>
      <c r="X107" s="23">
        <v>5000</v>
      </c>
      <c r="AC107" s="16" t="s">
        <v>153</v>
      </c>
    </row>
    <row r="108" spans="1:29" ht="13.5" x14ac:dyDescent="0.25">
      <c r="A108" s="30">
        <v>42069</v>
      </c>
      <c r="B108" s="31" t="s">
        <v>8</v>
      </c>
      <c r="C108" s="32" t="s">
        <v>9</v>
      </c>
      <c r="D108" s="32" t="s">
        <v>239</v>
      </c>
      <c r="E108" s="32">
        <v>0</v>
      </c>
      <c r="F108" s="32">
        <v>0</v>
      </c>
      <c r="G108" s="27">
        <v>0</v>
      </c>
      <c r="H108" s="27">
        <v>3000</v>
      </c>
      <c r="J108" s="25"/>
      <c r="K108" s="27">
        <v>3000</v>
      </c>
      <c r="L108" s="25"/>
      <c r="M108" s="27"/>
      <c r="N108" s="25"/>
      <c r="O108" s="2" t="b">
        <v>1</v>
      </c>
      <c r="P108" s="12">
        <f t="shared" si="6"/>
        <v>44668.660000000091</v>
      </c>
      <c r="Q108" s="47">
        <f t="shared" si="5"/>
        <v>234235.38000000059</v>
      </c>
      <c r="R108" s="20">
        <v>42069</v>
      </c>
      <c r="S108" s="25" t="s">
        <v>280</v>
      </c>
      <c r="T108" s="25"/>
      <c r="U108" s="25"/>
      <c r="V108" s="25"/>
      <c r="W108" s="23" t="s">
        <v>719</v>
      </c>
      <c r="X108" s="23">
        <v>3000</v>
      </c>
      <c r="AC108" s="16" t="s">
        <v>155</v>
      </c>
    </row>
    <row r="109" spans="1:29" ht="13.5" x14ac:dyDescent="0.25">
      <c r="A109" s="30">
        <v>42069</v>
      </c>
      <c r="B109" s="31" t="s">
        <v>8</v>
      </c>
      <c r="C109" s="32" t="s">
        <v>29</v>
      </c>
      <c r="D109" s="32" t="s">
        <v>240</v>
      </c>
      <c r="E109" s="32">
        <v>0</v>
      </c>
      <c r="F109" s="32">
        <v>0</v>
      </c>
      <c r="G109" s="27">
        <v>0</v>
      </c>
      <c r="H109" s="27">
        <v>31.2</v>
      </c>
      <c r="J109" s="25"/>
      <c r="K109" s="27">
        <v>31.2</v>
      </c>
      <c r="L109" s="25"/>
      <c r="M109" s="27"/>
      <c r="N109" s="25"/>
      <c r="O109" s="2" t="b">
        <v>1</v>
      </c>
      <c r="P109" s="12">
        <f t="shared" si="6"/>
        <v>44637.460000000094</v>
      </c>
      <c r="Q109" s="47">
        <f t="shared" si="5"/>
        <v>234235.38000000059</v>
      </c>
      <c r="R109" s="20">
        <v>42069</v>
      </c>
      <c r="S109" s="25" t="s">
        <v>159</v>
      </c>
      <c r="T109" s="25">
        <v>1</v>
      </c>
      <c r="U109" s="25" t="s">
        <v>203</v>
      </c>
      <c r="V109" s="25"/>
      <c r="W109" s="23" t="s">
        <v>719</v>
      </c>
      <c r="X109" s="23">
        <v>31.2</v>
      </c>
      <c r="AC109" s="16" t="s">
        <v>164</v>
      </c>
    </row>
    <row r="110" spans="1:29" ht="13.5" x14ac:dyDescent="0.25">
      <c r="A110" s="30">
        <v>42069</v>
      </c>
      <c r="B110" s="31" t="s">
        <v>10</v>
      </c>
      <c r="C110" s="32" t="s">
        <v>132</v>
      </c>
      <c r="D110" s="32" t="s">
        <v>241</v>
      </c>
      <c r="E110" s="32">
        <v>0</v>
      </c>
      <c r="F110" s="32">
        <v>0</v>
      </c>
      <c r="G110" s="27">
        <v>3000</v>
      </c>
      <c r="H110" s="27">
        <v>0</v>
      </c>
      <c r="J110" s="27">
        <v>3000</v>
      </c>
      <c r="K110" s="25"/>
      <c r="L110" s="25"/>
      <c r="M110" s="27"/>
      <c r="N110" s="25"/>
      <c r="O110" s="2" t="b">
        <v>1</v>
      </c>
      <c r="P110" s="12">
        <f t="shared" si="6"/>
        <v>47637.460000000094</v>
      </c>
      <c r="Q110" s="47">
        <f t="shared" si="5"/>
        <v>234235.38000000059</v>
      </c>
      <c r="R110" s="20">
        <v>42069</v>
      </c>
      <c r="S110" s="25" t="s">
        <v>279</v>
      </c>
      <c r="T110" s="25"/>
      <c r="U110" s="25"/>
      <c r="V110" s="25"/>
      <c r="W110" s="23">
        <v>3000</v>
      </c>
      <c r="X110" s="23" t="s">
        <v>719</v>
      </c>
      <c r="AC110" s="16" t="s">
        <v>156</v>
      </c>
    </row>
    <row r="111" spans="1:29" ht="13.5" x14ac:dyDescent="0.25">
      <c r="A111" s="30">
        <v>42069</v>
      </c>
      <c r="B111" s="31" t="s">
        <v>13</v>
      </c>
      <c r="C111" s="32" t="s">
        <v>132</v>
      </c>
      <c r="D111" s="32" t="s">
        <v>242</v>
      </c>
      <c r="E111" s="32">
        <v>0</v>
      </c>
      <c r="F111" s="32">
        <v>0</v>
      </c>
      <c r="G111" s="27">
        <v>423000</v>
      </c>
      <c r="H111" s="27">
        <v>0</v>
      </c>
      <c r="J111" s="27"/>
      <c r="K111" s="27"/>
      <c r="L111" s="27">
        <v>423000</v>
      </c>
      <c r="M111" s="25"/>
      <c r="N111" s="25"/>
      <c r="O111" s="2" t="b">
        <v>1</v>
      </c>
      <c r="P111" s="12">
        <f t="shared" si="6"/>
        <v>47637.460000000094</v>
      </c>
      <c r="Q111" s="47">
        <f t="shared" si="5"/>
        <v>657235.38000000059</v>
      </c>
      <c r="R111" s="20">
        <v>42069</v>
      </c>
      <c r="S111" s="25" t="s">
        <v>276</v>
      </c>
      <c r="T111" s="25">
        <v>1</v>
      </c>
      <c r="U111" s="25" t="s">
        <v>277</v>
      </c>
      <c r="V111" s="25"/>
      <c r="W111" s="23">
        <v>8969.2944791129939</v>
      </c>
      <c r="X111" s="23" t="s">
        <v>719</v>
      </c>
      <c r="AC111" s="16" t="s">
        <v>219</v>
      </c>
    </row>
    <row r="112" spans="1:29" ht="13.5" x14ac:dyDescent="0.25">
      <c r="A112" s="30">
        <v>42069</v>
      </c>
      <c r="B112" s="31" t="s">
        <v>13</v>
      </c>
      <c r="C112" s="32" t="s">
        <v>66</v>
      </c>
      <c r="D112" s="32" t="s">
        <v>67</v>
      </c>
      <c r="E112" s="32">
        <v>0</v>
      </c>
      <c r="F112" s="32">
        <v>0</v>
      </c>
      <c r="G112" s="27">
        <v>0</v>
      </c>
      <c r="H112" s="27">
        <v>37240</v>
      </c>
      <c r="J112" s="27"/>
      <c r="K112" s="27"/>
      <c r="L112" s="25"/>
      <c r="M112" s="27">
        <v>37240</v>
      </c>
      <c r="N112" s="25"/>
      <c r="O112" s="2" t="b">
        <v>1</v>
      </c>
      <c r="P112" s="12">
        <f t="shared" si="6"/>
        <v>47637.460000000094</v>
      </c>
      <c r="Q112" s="47">
        <f t="shared" si="5"/>
        <v>619995.38000000059</v>
      </c>
      <c r="R112" s="20">
        <v>42069</v>
      </c>
      <c r="S112" s="25" t="s">
        <v>173</v>
      </c>
      <c r="T112" s="25">
        <v>1</v>
      </c>
      <c r="U112" s="25" t="s">
        <v>205</v>
      </c>
      <c r="V112" s="25"/>
      <c r="W112" s="23" t="s">
        <v>719</v>
      </c>
      <c r="X112" s="23">
        <v>789.63717825571609</v>
      </c>
      <c r="AC112" s="16" t="s">
        <v>356</v>
      </c>
    </row>
    <row r="113" spans="1:29" ht="13.5" x14ac:dyDescent="0.25">
      <c r="A113" s="30">
        <v>42069</v>
      </c>
      <c r="B113" s="31" t="s">
        <v>13</v>
      </c>
      <c r="C113" s="32" t="s">
        <v>29</v>
      </c>
      <c r="D113" s="32" t="s">
        <v>58</v>
      </c>
      <c r="E113" s="32">
        <v>0</v>
      </c>
      <c r="F113" s="32">
        <v>0</v>
      </c>
      <c r="G113" s="27">
        <v>0</v>
      </c>
      <c r="H113" s="27">
        <v>616.20000000000005</v>
      </c>
      <c r="J113" s="25"/>
      <c r="K113" s="25"/>
      <c r="L113" s="25"/>
      <c r="M113" s="27">
        <v>616.20000000000005</v>
      </c>
      <c r="N113" s="25"/>
      <c r="O113" s="2" t="b">
        <v>1</v>
      </c>
      <c r="P113" s="12">
        <f t="shared" si="6"/>
        <v>47637.460000000094</v>
      </c>
      <c r="Q113" s="47">
        <f t="shared" si="5"/>
        <v>619379.18000000063</v>
      </c>
      <c r="R113" s="20">
        <v>42069</v>
      </c>
      <c r="S113" s="25" t="s">
        <v>159</v>
      </c>
      <c r="T113" s="25">
        <v>2</v>
      </c>
      <c r="U113" s="25" t="s">
        <v>203</v>
      </c>
      <c r="V113" s="25"/>
      <c r="W113" s="23" t="s">
        <v>719</v>
      </c>
      <c r="X113" s="23">
        <v>13.065908411417086</v>
      </c>
      <c r="AC113" s="16" t="s">
        <v>161</v>
      </c>
    </row>
    <row r="114" spans="1:29" ht="13.5" x14ac:dyDescent="0.25">
      <c r="A114" s="30">
        <v>42069</v>
      </c>
      <c r="B114" s="31" t="s">
        <v>13</v>
      </c>
      <c r="C114" s="32" t="s">
        <v>66</v>
      </c>
      <c r="D114" s="32" t="s">
        <v>68</v>
      </c>
      <c r="E114" s="32">
        <v>0</v>
      </c>
      <c r="F114" s="32">
        <v>0</v>
      </c>
      <c r="G114" s="27">
        <v>0</v>
      </c>
      <c r="H114" s="27">
        <v>23520</v>
      </c>
      <c r="J114" s="25"/>
      <c r="K114" s="25"/>
      <c r="L114" s="25"/>
      <c r="M114" s="27">
        <v>23520</v>
      </c>
      <c r="N114" s="25"/>
      <c r="O114" s="2" t="b">
        <v>1</v>
      </c>
      <c r="P114" s="12">
        <f t="shared" si="6"/>
        <v>47637.460000000094</v>
      </c>
      <c r="Q114" s="47">
        <f t="shared" si="5"/>
        <v>595859.18000000063</v>
      </c>
      <c r="R114" s="20">
        <v>42069</v>
      </c>
      <c r="S114" s="25" t="s">
        <v>174</v>
      </c>
      <c r="T114" s="25">
        <v>1</v>
      </c>
      <c r="U114" s="25" t="s">
        <v>206</v>
      </c>
      <c r="V114" s="25"/>
      <c r="W114" s="23" t="s">
        <v>719</v>
      </c>
      <c r="X114" s="23">
        <v>498.71821784571546</v>
      </c>
      <c r="AC114" s="16" t="s">
        <v>167</v>
      </c>
    </row>
    <row r="115" spans="1:29" ht="13.5" x14ac:dyDescent="0.25">
      <c r="A115" s="30">
        <v>42069</v>
      </c>
      <c r="B115" s="31" t="s">
        <v>13</v>
      </c>
      <c r="C115" s="32" t="s">
        <v>69</v>
      </c>
      <c r="D115" s="32" t="s">
        <v>70</v>
      </c>
      <c r="E115" s="32">
        <v>0</v>
      </c>
      <c r="F115" s="32">
        <v>0</v>
      </c>
      <c r="G115" s="27">
        <v>0</v>
      </c>
      <c r="H115" s="27">
        <v>23520</v>
      </c>
      <c r="J115" s="25"/>
      <c r="K115" s="25"/>
      <c r="L115" s="25"/>
      <c r="M115" s="27">
        <v>23520</v>
      </c>
      <c r="N115" s="25"/>
      <c r="O115" s="2" t="b">
        <v>1</v>
      </c>
      <c r="P115" s="12">
        <f t="shared" si="6"/>
        <v>47637.460000000094</v>
      </c>
      <c r="Q115" s="47">
        <f t="shared" si="5"/>
        <v>572339.18000000063</v>
      </c>
      <c r="R115" s="20">
        <v>42069</v>
      </c>
      <c r="S115" s="25" t="s">
        <v>174</v>
      </c>
      <c r="T115" s="25">
        <v>1</v>
      </c>
      <c r="U115" s="25" t="s">
        <v>206</v>
      </c>
      <c r="V115" s="25"/>
      <c r="W115" s="23" t="s">
        <v>719</v>
      </c>
      <c r="X115" s="23">
        <v>498.71821784571546</v>
      </c>
      <c r="AC115" s="16" t="s">
        <v>220</v>
      </c>
    </row>
    <row r="116" spans="1:29" ht="13.5" x14ac:dyDescent="0.25">
      <c r="A116" s="30">
        <v>42069</v>
      </c>
      <c r="B116" s="31" t="s">
        <v>13</v>
      </c>
      <c r="C116" s="32" t="s">
        <v>29</v>
      </c>
      <c r="D116" s="32" t="s">
        <v>58</v>
      </c>
      <c r="E116" s="32">
        <v>0</v>
      </c>
      <c r="F116" s="32">
        <v>0</v>
      </c>
      <c r="G116" s="27">
        <v>0</v>
      </c>
      <c r="H116" s="27">
        <v>616.20000000000005</v>
      </c>
      <c r="J116" s="25"/>
      <c r="K116" s="25"/>
      <c r="L116" s="25"/>
      <c r="M116" s="27">
        <v>616.20000000000005</v>
      </c>
      <c r="N116" s="25"/>
      <c r="O116" s="2" t="b">
        <v>1</v>
      </c>
      <c r="P116" s="12">
        <f t="shared" si="6"/>
        <v>47637.460000000094</v>
      </c>
      <c r="Q116" s="47">
        <f t="shared" si="5"/>
        <v>571722.98000000068</v>
      </c>
      <c r="R116" s="20">
        <v>42069</v>
      </c>
      <c r="S116" s="25" t="s">
        <v>159</v>
      </c>
      <c r="T116" s="25">
        <v>3</v>
      </c>
      <c r="U116" s="25" t="s">
        <v>203</v>
      </c>
      <c r="V116" s="25"/>
      <c r="W116" s="23" t="s">
        <v>719</v>
      </c>
      <c r="X116" s="23">
        <v>13.065908411417086</v>
      </c>
      <c r="AC116" s="16" t="s">
        <v>162</v>
      </c>
    </row>
    <row r="117" spans="1:29" ht="13.5" x14ac:dyDescent="0.25">
      <c r="A117" s="30">
        <v>42069</v>
      </c>
      <c r="B117" s="31" t="s">
        <v>13</v>
      </c>
      <c r="C117" s="32" t="s">
        <v>55</v>
      </c>
      <c r="D117" s="32" t="s">
        <v>243</v>
      </c>
      <c r="E117" s="32">
        <v>0</v>
      </c>
      <c r="F117" s="32">
        <v>0</v>
      </c>
      <c r="G117" s="27">
        <v>0</v>
      </c>
      <c r="H117" s="27">
        <v>316292.8</v>
      </c>
      <c r="J117" s="25"/>
      <c r="K117" s="25"/>
      <c r="L117" s="25"/>
      <c r="M117" s="27">
        <v>316292.8</v>
      </c>
      <c r="N117" s="25"/>
      <c r="O117" s="2" t="b">
        <v>1</v>
      </c>
      <c r="P117" s="12">
        <f t="shared" si="6"/>
        <v>47637.460000000094</v>
      </c>
      <c r="Q117" s="47">
        <f t="shared" si="5"/>
        <v>255430.18000000069</v>
      </c>
      <c r="R117" s="20">
        <v>42069</v>
      </c>
      <c r="S117" s="25" t="s">
        <v>171</v>
      </c>
      <c r="T117" s="25">
        <v>1</v>
      </c>
      <c r="U117" s="25" t="s">
        <v>226</v>
      </c>
      <c r="V117" s="25"/>
      <c r="W117" s="23" t="s">
        <v>719</v>
      </c>
      <c r="X117" s="23">
        <v>6706.6743849247996</v>
      </c>
      <c r="AC117" s="16" t="s">
        <v>149</v>
      </c>
    </row>
    <row r="118" spans="1:29" ht="13.5" x14ac:dyDescent="0.25">
      <c r="A118" s="30">
        <v>42069</v>
      </c>
      <c r="B118" s="31" t="s">
        <v>13</v>
      </c>
      <c r="C118" s="32" t="s">
        <v>9</v>
      </c>
      <c r="D118" s="32" t="s">
        <v>244</v>
      </c>
      <c r="E118" s="32">
        <v>0</v>
      </c>
      <c r="F118" s="32">
        <v>0</v>
      </c>
      <c r="G118" s="27">
        <v>0</v>
      </c>
      <c r="H118" s="27">
        <v>100000</v>
      </c>
      <c r="J118" s="25"/>
      <c r="K118" s="25"/>
      <c r="L118" s="25"/>
      <c r="M118" s="27">
        <v>100000</v>
      </c>
      <c r="N118" s="25"/>
      <c r="O118" s="2" t="b">
        <v>1</v>
      </c>
      <c r="P118" s="12">
        <f t="shared" si="6"/>
        <v>47637.460000000094</v>
      </c>
      <c r="Q118" s="47">
        <f t="shared" si="5"/>
        <v>155430.18000000069</v>
      </c>
      <c r="R118" s="20">
        <v>42069</v>
      </c>
      <c r="S118" s="25" t="s">
        <v>276</v>
      </c>
      <c r="T118" s="25">
        <v>1</v>
      </c>
      <c r="U118" s="25" t="s">
        <v>278</v>
      </c>
      <c r="V118" s="25"/>
      <c r="W118" s="23" t="s">
        <v>719</v>
      </c>
      <c r="X118" s="23">
        <v>2120.400586078722</v>
      </c>
      <c r="AC118" s="16" t="s">
        <v>221</v>
      </c>
    </row>
    <row r="119" spans="1:29" ht="13.5" x14ac:dyDescent="0.25">
      <c r="A119" s="30">
        <v>42069</v>
      </c>
      <c r="B119" s="31" t="s">
        <v>13</v>
      </c>
      <c r="C119" s="32" t="s">
        <v>24</v>
      </c>
      <c r="D119" s="32" t="s">
        <v>245</v>
      </c>
      <c r="E119" s="32">
        <v>0</v>
      </c>
      <c r="F119" s="32">
        <v>0</v>
      </c>
      <c r="G119" s="27">
        <v>0</v>
      </c>
      <c r="H119" s="27">
        <v>7265</v>
      </c>
      <c r="J119" s="25"/>
      <c r="K119" s="25"/>
      <c r="L119" s="25"/>
      <c r="M119" s="27">
        <v>7265</v>
      </c>
      <c r="N119" s="25"/>
      <c r="O119" s="2" t="b">
        <v>1</v>
      </c>
      <c r="P119" s="12">
        <f t="shared" si="6"/>
        <v>47637.460000000094</v>
      </c>
      <c r="Q119" s="47">
        <f t="shared" si="5"/>
        <v>148165.18000000069</v>
      </c>
      <c r="R119" s="20">
        <v>42069</v>
      </c>
      <c r="S119" s="25" t="s">
        <v>273</v>
      </c>
      <c r="T119" s="25">
        <v>1</v>
      </c>
      <c r="U119" s="25" t="s">
        <v>158</v>
      </c>
      <c r="V119" s="25"/>
      <c r="W119" s="23" t="s">
        <v>719</v>
      </c>
      <c r="X119" s="23">
        <v>154.04710257861916</v>
      </c>
      <c r="AC119" s="16" t="s">
        <v>159</v>
      </c>
    </row>
    <row r="120" spans="1:29" ht="13.5" x14ac:dyDescent="0.25">
      <c r="A120" s="30">
        <v>42069</v>
      </c>
      <c r="B120" s="31" t="s">
        <v>13</v>
      </c>
      <c r="C120" s="32" t="s">
        <v>29</v>
      </c>
      <c r="D120" s="32" t="s">
        <v>246</v>
      </c>
      <c r="E120" s="32">
        <v>0</v>
      </c>
      <c r="F120" s="32">
        <v>0</v>
      </c>
      <c r="G120" s="27">
        <v>0</v>
      </c>
      <c r="H120" s="27">
        <v>53910</v>
      </c>
      <c r="J120" s="25"/>
      <c r="K120" s="25"/>
      <c r="L120" s="25"/>
      <c r="M120" s="27">
        <v>53910</v>
      </c>
      <c r="N120" s="25"/>
      <c r="O120" s="2" t="b">
        <v>1</v>
      </c>
      <c r="P120" s="12">
        <f t="shared" si="6"/>
        <v>47637.460000000094</v>
      </c>
      <c r="Q120" s="47">
        <f t="shared" si="5"/>
        <v>94255.180000000692</v>
      </c>
      <c r="R120" s="20">
        <v>42069</v>
      </c>
      <c r="S120" s="25" t="s">
        <v>166</v>
      </c>
      <c r="T120" s="25">
        <v>1</v>
      </c>
      <c r="U120" s="25" t="s">
        <v>274</v>
      </c>
      <c r="V120" s="25"/>
      <c r="W120" s="23" t="s">
        <v>719</v>
      </c>
      <c r="X120" s="23">
        <v>1143.107955955039</v>
      </c>
      <c r="AC120" s="16" t="s">
        <v>163</v>
      </c>
    </row>
    <row r="121" spans="1:29" ht="13.5" x14ac:dyDescent="0.25">
      <c r="A121" s="30">
        <v>42069</v>
      </c>
      <c r="B121" s="31" t="s">
        <v>13</v>
      </c>
      <c r="C121" s="32" t="s">
        <v>132</v>
      </c>
      <c r="D121" s="32" t="s">
        <v>247</v>
      </c>
      <c r="E121" s="32">
        <v>0</v>
      </c>
      <c r="F121" s="32">
        <v>0</v>
      </c>
      <c r="G121" s="27">
        <v>46900</v>
      </c>
      <c r="H121" s="27">
        <v>0</v>
      </c>
      <c r="J121" s="25"/>
      <c r="K121" s="25"/>
      <c r="L121" s="27">
        <v>46900</v>
      </c>
      <c r="M121" s="27"/>
      <c r="N121" s="25"/>
      <c r="O121" s="2" t="b">
        <v>1</v>
      </c>
      <c r="P121" s="12">
        <f t="shared" si="6"/>
        <v>47637.460000000094</v>
      </c>
      <c r="Q121" s="47">
        <f t="shared" si="5"/>
        <v>141155.18000000069</v>
      </c>
      <c r="R121" s="20">
        <v>42069</v>
      </c>
      <c r="S121" s="25" t="s">
        <v>276</v>
      </c>
      <c r="T121" s="25">
        <v>1</v>
      </c>
      <c r="U121" s="25"/>
      <c r="V121" s="25"/>
      <c r="W121" s="23">
        <v>994.4678748709207</v>
      </c>
      <c r="X121" s="23" t="s">
        <v>719</v>
      </c>
      <c r="AC121" s="16" t="s">
        <v>166</v>
      </c>
    </row>
    <row r="122" spans="1:29" ht="13.5" x14ac:dyDescent="0.25">
      <c r="A122" s="30">
        <v>42069</v>
      </c>
      <c r="B122" s="31" t="s">
        <v>14</v>
      </c>
      <c r="C122" s="32" t="s">
        <v>132</v>
      </c>
      <c r="D122" s="32" t="s">
        <v>248</v>
      </c>
      <c r="E122" s="32">
        <v>0</v>
      </c>
      <c r="F122" s="32">
        <v>0</v>
      </c>
      <c r="G122" s="27">
        <v>100000</v>
      </c>
      <c r="H122" s="27">
        <v>0</v>
      </c>
      <c r="J122" s="25"/>
      <c r="K122" s="25"/>
      <c r="L122" s="27">
        <v>100000</v>
      </c>
      <c r="M122" s="27">
        <v>0</v>
      </c>
      <c r="N122" s="25"/>
      <c r="O122" s="2" t="b">
        <v>1</v>
      </c>
      <c r="P122" s="12">
        <f t="shared" si="6"/>
        <v>47637.460000000094</v>
      </c>
      <c r="Q122" s="47">
        <f t="shared" si="5"/>
        <v>241155.18000000069</v>
      </c>
      <c r="R122" s="20">
        <v>42069</v>
      </c>
      <c r="S122" s="25" t="s">
        <v>276</v>
      </c>
      <c r="T122" s="25">
        <v>1</v>
      </c>
      <c r="U122" s="25"/>
      <c r="V122" s="25"/>
      <c r="W122" s="23">
        <v>2120.400586078722</v>
      </c>
      <c r="X122" s="23" t="s">
        <v>719</v>
      </c>
      <c r="AC122" s="16" t="s">
        <v>222</v>
      </c>
    </row>
    <row r="123" spans="1:29" ht="13.5" x14ac:dyDescent="0.25">
      <c r="A123" s="30">
        <v>42069</v>
      </c>
      <c r="B123" s="31" t="s">
        <v>14</v>
      </c>
      <c r="C123" s="32" t="s">
        <v>16</v>
      </c>
      <c r="D123" s="32" t="s">
        <v>137</v>
      </c>
      <c r="E123" s="32">
        <v>0</v>
      </c>
      <c r="F123" s="32">
        <v>0</v>
      </c>
      <c r="G123" s="27">
        <v>0</v>
      </c>
      <c r="H123" s="27">
        <v>18210</v>
      </c>
      <c r="J123" s="25"/>
      <c r="K123" s="25"/>
      <c r="L123" s="27"/>
      <c r="M123" s="27">
        <v>18210</v>
      </c>
      <c r="N123" s="25"/>
      <c r="O123" s="2" t="b">
        <v>1</v>
      </c>
      <c r="P123" s="12">
        <f t="shared" si="6"/>
        <v>47637.460000000094</v>
      </c>
      <c r="Q123" s="47">
        <f t="shared" si="5"/>
        <v>222945.18000000069</v>
      </c>
      <c r="R123" s="20">
        <v>42069</v>
      </c>
      <c r="S123" s="25" t="s">
        <v>153</v>
      </c>
      <c r="T123" s="25">
        <v>1</v>
      </c>
      <c r="U123" s="25" t="s">
        <v>196</v>
      </c>
      <c r="V123" s="25"/>
      <c r="W123" s="23" t="s">
        <v>719</v>
      </c>
      <c r="X123" s="23">
        <v>386.12494672493528</v>
      </c>
      <c r="AC123" s="16" t="s">
        <v>152</v>
      </c>
    </row>
    <row r="124" spans="1:29" ht="13.5" x14ac:dyDescent="0.25">
      <c r="A124" s="30">
        <v>42069</v>
      </c>
      <c r="B124" s="31" t="s">
        <v>14</v>
      </c>
      <c r="C124" s="32" t="s">
        <v>18</v>
      </c>
      <c r="D124" s="32" t="s">
        <v>147</v>
      </c>
      <c r="E124" s="32">
        <v>0</v>
      </c>
      <c r="F124" s="32">
        <v>0</v>
      </c>
      <c r="G124" s="27">
        <v>0</v>
      </c>
      <c r="H124" s="27">
        <v>3320</v>
      </c>
      <c r="J124" s="25"/>
      <c r="K124" s="25"/>
      <c r="L124" s="27"/>
      <c r="M124" s="27">
        <v>3320</v>
      </c>
      <c r="N124" s="25"/>
      <c r="O124" s="2" t="b">
        <v>1</v>
      </c>
      <c r="P124" s="12">
        <f t="shared" si="6"/>
        <v>47637.460000000094</v>
      </c>
      <c r="Q124" s="47">
        <f t="shared" si="5"/>
        <v>219625.18000000069</v>
      </c>
      <c r="R124" s="20">
        <v>42069</v>
      </c>
      <c r="S124" s="25" t="s">
        <v>149</v>
      </c>
      <c r="T124" s="25">
        <v>1</v>
      </c>
      <c r="U124" s="25" t="s">
        <v>281</v>
      </c>
      <c r="V124" s="25"/>
      <c r="W124" s="23" t="s">
        <v>719</v>
      </c>
      <c r="X124" s="23">
        <v>70.397299457813574</v>
      </c>
      <c r="AC124" s="16" t="s">
        <v>151</v>
      </c>
    </row>
    <row r="125" spans="1:29" ht="13.5" x14ac:dyDescent="0.25">
      <c r="A125" s="30">
        <v>42069</v>
      </c>
      <c r="B125" s="31" t="s">
        <v>14</v>
      </c>
      <c r="C125" s="32" t="s">
        <v>20</v>
      </c>
      <c r="D125" s="32" t="s">
        <v>249</v>
      </c>
      <c r="E125" s="32">
        <v>0</v>
      </c>
      <c r="F125" s="32">
        <v>0</v>
      </c>
      <c r="G125" s="27">
        <v>0</v>
      </c>
      <c r="H125" s="27">
        <v>3335</v>
      </c>
      <c r="J125" s="25"/>
      <c r="K125" s="25"/>
      <c r="L125" s="27"/>
      <c r="M125" s="27">
        <v>3335</v>
      </c>
      <c r="N125" s="25"/>
      <c r="O125" s="2" t="b">
        <v>1</v>
      </c>
      <c r="P125" s="12">
        <f t="shared" si="6"/>
        <v>47637.460000000094</v>
      </c>
      <c r="Q125" s="47">
        <f t="shared" si="5"/>
        <v>216290.18000000069</v>
      </c>
      <c r="R125" s="20">
        <v>42069</v>
      </c>
      <c r="S125" s="25" t="s">
        <v>282</v>
      </c>
      <c r="T125" s="25">
        <v>1</v>
      </c>
      <c r="U125" s="25" t="s">
        <v>215</v>
      </c>
      <c r="V125" s="25"/>
      <c r="W125" s="23" t="s">
        <v>719</v>
      </c>
      <c r="X125" s="23">
        <v>70.715359545725377</v>
      </c>
      <c r="AC125" s="16" t="s">
        <v>173</v>
      </c>
    </row>
    <row r="126" spans="1:29" ht="13.5" x14ac:dyDescent="0.25">
      <c r="A126" s="30">
        <v>42069</v>
      </c>
      <c r="B126" s="31" t="s">
        <v>14</v>
      </c>
      <c r="C126" s="32" t="s">
        <v>16</v>
      </c>
      <c r="D126" s="32" t="s">
        <v>250</v>
      </c>
      <c r="E126" s="32">
        <v>0</v>
      </c>
      <c r="F126" s="32">
        <v>0</v>
      </c>
      <c r="G126" s="27">
        <v>0</v>
      </c>
      <c r="H126" s="27">
        <v>1710</v>
      </c>
      <c r="J126" s="25"/>
      <c r="K126" s="25"/>
      <c r="L126" s="27"/>
      <c r="M126" s="27">
        <v>1710</v>
      </c>
      <c r="N126" s="25"/>
      <c r="O126" s="2" t="b">
        <v>1</v>
      </c>
      <c r="P126" s="12">
        <f t="shared" si="6"/>
        <v>47637.460000000094</v>
      </c>
      <c r="Q126" s="47">
        <f t="shared" si="5"/>
        <v>214580.18000000069</v>
      </c>
      <c r="R126" s="20">
        <v>42069</v>
      </c>
      <c r="S126" s="25" t="s">
        <v>153</v>
      </c>
      <c r="T126" s="25">
        <v>2</v>
      </c>
      <c r="U126" s="25" t="s">
        <v>283</v>
      </c>
      <c r="V126" s="25"/>
      <c r="W126" s="23" t="s">
        <v>719</v>
      </c>
      <c r="X126" s="23">
        <v>36.258850021946145</v>
      </c>
      <c r="AC126" s="16" t="s">
        <v>174</v>
      </c>
    </row>
    <row r="127" spans="1:29" ht="13.5" x14ac:dyDescent="0.25">
      <c r="A127" s="30">
        <v>42069</v>
      </c>
      <c r="B127" s="31" t="s">
        <v>14</v>
      </c>
      <c r="C127" s="32" t="s">
        <v>11</v>
      </c>
      <c r="D127" s="32" t="s">
        <v>26</v>
      </c>
      <c r="E127" s="32">
        <v>0</v>
      </c>
      <c r="F127" s="32">
        <v>0</v>
      </c>
      <c r="G127" s="27">
        <v>0</v>
      </c>
      <c r="H127" s="27">
        <v>4000</v>
      </c>
      <c r="J127" s="25"/>
      <c r="K127" s="25"/>
      <c r="L127" s="27"/>
      <c r="M127" s="27">
        <v>4000</v>
      </c>
      <c r="N127" s="25"/>
      <c r="O127" s="2" t="b">
        <v>1</v>
      </c>
      <c r="P127" s="12">
        <f t="shared" si="6"/>
        <v>47637.460000000094</v>
      </c>
      <c r="Q127" s="47">
        <f t="shared" si="5"/>
        <v>210580.18000000069</v>
      </c>
      <c r="R127" s="20">
        <v>42069</v>
      </c>
      <c r="S127" s="25" t="s">
        <v>152</v>
      </c>
      <c r="T127" s="25">
        <v>1</v>
      </c>
      <c r="U127" s="25" t="s">
        <v>175</v>
      </c>
      <c r="V127" s="25"/>
      <c r="W127" s="23" t="s">
        <v>719</v>
      </c>
      <c r="X127" s="23">
        <v>84.816023443148879</v>
      </c>
      <c r="AC127" s="16" t="s">
        <v>273</v>
      </c>
    </row>
    <row r="128" spans="1:29" ht="13.5" x14ac:dyDescent="0.25">
      <c r="A128" s="30">
        <v>42069</v>
      </c>
      <c r="B128" s="31" t="s">
        <v>14</v>
      </c>
      <c r="C128" s="32" t="s">
        <v>18</v>
      </c>
      <c r="D128" s="32" t="s">
        <v>251</v>
      </c>
      <c r="E128" s="32">
        <v>0</v>
      </c>
      <c r="F128" s="32">
        <v>0</v>
      </c>
      <c r="G128" s="27">
        <v>0</v>
      </c>
      <c r="H128" s="27">
        <v>600</v>
      </c>
      <c r="J128" s="25"/>
      <c r="K128" s="25"/>
      <c r="L128" s="27"/>
      <c r="M128" s="27">
        <v>600</v>
      </c>
      <c r="N128" s="25"/>
      <c r="O128" s="2" t="b">
        <v>1</v>
      </c>
      <c r="P128" s="12">
        <f t="shared" si="6"/>
        <v>47637.460000000094</v>
      </c>
      <c r="Q128" s="47">
        <f t="shared" si="5"/>
        <v>209980.18000000069</v>
      </c>
      <c r="R128" s="20">
        <v>42069</v>
      </c>
      <c r="S128" s="25" t="s">
        <v>167</v>
      </c>
      <c r="T128" s="25">
        <v>2</v>
      </c>
      <c r="U128" s="25" t="s">
        <v>284</v>
      </c>
      <c r="V128" s="25"/>
      <c r="W128" s="23" t="s">
        <v>719</v>
      </c>
      <c r="X128" s="23">
        <v>12.722403516472333</v>
      </c>
      <c r="AC128" s="16" t="s">
        <v>275</v>
      </c>
    </row>
    <row r="129" spans="1:29" ht="13.5" x14ac:dyDescent="0.25">
      <c r="A129" s="30">
        <v>42069</v>
      </c>
      <c r="B129" s="31" t="s">
        <v>14</v>
      </c>
      <c r="C129" s="32" t="s">
        <v>16</v>
      </c>
      <c r="D129" s="32" t="s">
        <v>23</v>
      </c>
      <c r="E129" s="32">
        <v>0</v>
      </c>
      <c r="F129" s="32">
        <v>0</v>
      </c>
      <c r="G129" s="27">
        <v>0</v>
      </c>
      <c r="H129" s="27">
        <v>325</v>
      </c>
      <c r="J129" s="25"/>
      <c r="K129" s="25"/>
      <c r="L129" s="27"/>
      <c r="M129" s="27">
        <v>325</v>
      </c>
      <c r="N129" s="25"/>
      <c r="O129" s="2" t="b">
        <v>1</v>
      </c>
      <c r="P129" s="12">
        <f t="shared" si="6"/>
        <v>47637.460000000094</v>
      </c>
      <c r="Q129" s="47">
        <f t="shared" si="5"/>
        <v>209655.18000000069</v>
      </c>
      <c r="R129" s="20">
        <v>42069</v>
      </c>
      <c r="S129" s="25" t="s">
        <v>155</v>
      </c>
      <c r="T129" s="25">
        <v>1</v>
      </c>
      <c r="U129" s="25" t="s">
        <v>189</v>
      </c>
      <c r="V129" s="25"/>
      <c r="W129" s="23" t="s">
        <v>719</v>
      </c>
      <c r="X129" s="23">
        <v>6.8913019047558466</v>
      </c>
      <c r="AC129" s="16" t="s">
        <v>276</v>
      </c>
    </row>
    <row r="130" spans="1:29" ht="13.5" x14ac:dyDescent="0.25">
      <c r="A130" s="30">
        <v>42069</v>
      </c>
      <c r="B130" s="31" t="s">
        <v>14</v>
      </c>
      <c r="C130" s="32" t="s">
        <v>11</v>
      </c>
      <c r="D130" s="32" t="s">
        <v>26</v>
      </c>
      <c r="E130" s="32">
        <v>0</v>
      </c>
      <c r="F130" s="32">
        <v>0</v>
      </c>
      <c r="G130" s="27">
        <v>0</v>
      </c>
      <c r="H130" s="27">
        <v>3800</v>
      </c>
      <c r="J130" s="25"/>
      <c r="K130" s="25"/>
      <c r="L130" s="27"/>
      <c r="M130" s="27">
        <v>3800</v>
      </c>
      <c r="N130" s="25"/>
      <c r="O130" s="2" t="b">
        <v>1</v>
      </c>
      <c r="P130" s="12">
        <f t="shared" si="6"/>
        <v>47637.460000000094</v>
      </c>
      <c r="Q130" s="47">
        <f t="shared" si="5"/>
        <v>205855.18000000069</v>
      </c>
      <c r="R130" s="20">
        <v>42069</v>
      </c>
      <c r="S130" s="25" t="s">
        <v>152</v>
      </c>
      <c r="T130" s="25">
        <v>2</v>
      </c>
      <c r="U130" s="25" t="s">
        <v>175</v>
      </c>
      <c r="V130" s="25"/>
      <c r="W130" s="23" t="s">
        <v>719</v>
      </c>
      <c r="X130" s="23">
        <v>80.575222270991432</v>
      </c>
      <c r="AC130" s="16" t="s">
        <v>279</v>
      </c>
    </row>
    <row r="131" spans="1:29" ht="13.5" x14ac:dyDescent="0.25">
      <c r="A131" s="30">
        <v>42069</v>
      </c>
      <c r="B131" s="31" t="s">
        <v>14</v>
      </c>
      <c r="C131" s="32" t="s">
        <v>29</v>
      </c>
      <c r="D131" s="32" t="s">
        <v>252</v>
      </c>
      <c r="E131" s="32">
        <v>0</v>
      </c>
      <c r="F131" s="32">
        <v>0</v>
      </c>
      <c r="G131" s="27">
        <v>0</v>
      </c>
      <c r="H131" s="27">
        <v>1250</v>
      </c>
      <c r="J131" s="25"/>
      <c r="K131" s="25"/>
      <c r="L131" s="27"/>
      <c r="M131" s="27">
        <v>1250</v>
      </c>
      <c r="N131" s="25"/>
      <c r="O131" s="2" t="b">
        <v>1</v>
      </c>
      <c r="P131" s="12">
        <f t="shared" si="6"/>
        <v>47637.460000000094</v>
      </c>
      <c r="Q131" s="47">
        <f t="shared" si="5"/>
        <v>204605.18000000069</v>
      </c>
      <c r="R131" s="20">
        <v>42069</v>
      </c>
      <c r="S131" s="25" t="s">
        <v>160</v>
      </c>
      <c r="T131" s="25">
        <v>1</v>
      </c>
      <c r="U131" s="25" t="s">
        <v>285</v>
      </c>
      <c r="V131" s="25"/>
      <c r="W131" s="23" t="s">
        <v>719</v>
      </c>
      <c r="X131" s="23">
        <v>26.505007325984025</v>
      </c>
      <c r="AC131" s="16" t="s">
        <v>347</v>
      </c>
    </row>
    <row r="132" spans="1:29" x14ac:dyDescent="0.25">
      <c r="A132" s="30">
        <v>42069</v>
      </c>
      <c r="B132" s="31" t="s">
        <v>14</v>
      </c>
      <c r="C132" s="32" t="s">
        <v>24</v>
      </c>
      <c r="D132" s="32" t="s">
        <v>253</v>
      </c>
      <c r="E132" s="32">
        <v>0</v>
      </c>
      <c r="F132" s="32">
        <v>0</v>
      </c>
      <c r="G132" s="27">
        <v>0</v>
      </c>
      <c r="H132" s="27">
        <v>5142</v>
      </c>
      <c r="J132" s="25"/>
      <c r="K132" s="25"/>
      <c r="L132" s="27"/>
      <c r="M132" s="27">
        <v>5142</v>
      </c>
      <c r="N132" s="25"/>
      <c r="O132" s="2" t="b">
        <v>1</v>
      </c>
      <c r="P132" s="12">
        <f t="shared" si="6"/>
        <v>47637.460000000094</v>
      </c>
      <c r="Q132" s="47">
        <f t="shared" si="5"/>
        <v>199463.18000000069</v>
      </c>
      <c r="R132" s="20">
        <v>42069</v>
      </c>
      <c r="S132" s="25" t="s">
        <v>286</v>
      </c>
      <c r="T132" s="25">
        <v>1</v>
      </c>
      <c r="U132" s="25" t="s">
        <v>197</v>
      </c>
      <c r="V132" s="25"/>
      <c r="W132" s="23" t="s">
        <v>719</v>
      </c>
      <c r="X132" s="23">
        <v>109.0309981361679</v>
      </c>
      <c r="AC132" s="17" t="s">
        <v>282</v>
      </c>
    </row>
    <row r="133" spans="1:29" x14ac:dyDescent="0.25">
      <c r="A133" s="30">
        <v>42074</v>
      </c>
      <c r="B133" s="31" t="s">
        <v>14</v>
      </c>
      <c r="C133" s="32" t="s">
        <v>11</v>
      </c>
      <c r="D133" s="32" t="s">
        <v>26</v>
      </c>
      <c r="E133" s="32">
        <v>0</v>
      </c>
      <c r="F133" s="32">
        <v>0</v>
      </c>
      <c r="G133" s="27">
        <v>0</v>
      </c>
      <c r="H133" s="27">
        <v>5250</v>
      </c>
      <c r="J133" s="25"/>
      <c r="K133" s="25"/>
      <c r="L133" s="27"/>
      <c r="M133" s="27">
        <v>5250</v>
      </c>
      <c r="N133" s="25"/>
      <c r="O133" s="2" t="b">
        <v>1</v>
      </c>
      <c r="P133" s="12">
        <f t="shared" si="6"/>
        <v>47637.460000000094</v>
      </c>
      <c r="Q133" s="47">
        <f t="shared" si="5"/>
        <v>194213.18000000069</v>
      </c>
      <c r="R133" s="20">
        <v>42074</v>
      </c>
      <c r="S133" s="25" t="s">
        <v>152</v>
      </c>
      <c r="T133" s="25">
        <v>3</v>
      </c>
      <c r="U133" s="25" t="s">
        <v>175</v>
      </c>
      <c r="V133" s="25"/>
      <c r="W133" s="23" t="s">
        <v>719</v>
      </c>
      <c r="X133" s="23">
        <v>111.3210307691329</v>
      </c>
      <c r="AC133" s="17" t="s">
        <v>286</v>
      </c>
    </row>
    <row r="134" spans="1:29" x14ac:dyDescent="0.25">
      <c r="A134" s="30">
        <v>42074</v>
      </c>
      <c r="B134" s="31" t="s">
        <v>14</v>
      </c>
      <c r="C134" s="32" t="s">
        <v>24</v>
      </c>
      <c r="D134" s="32" t="s">
        <v>254</v>
      </c>
      <c r="E134" s="32">
        <v>0</v>
      </c>
      <c r="F134" s="32">
        <v>0</v>
      </c>
      <c r="G134" s="27">
        <v>0</v>
      </c>
      <c r="H134" s="27">
        <v>3000</v>
      </c>
      <c r="J134" s="25"/>
      <c r="K134" s="25"/>
      <c r="L134" s="27"/>
      <c r="M134" s="27">
        <v>3000</v>
      </c>
      <c r="N134" s="25"/>
      <c r="O134" s="2" t="b">
        <v>1</v>
      </c>
      <c r="P134" s="12">
        <f t="shared" si="6"/>
        <v>47637.460000000094</v>
      </c>
      <c r="Q134" s="47">
        <f t="shared" si="5"/>
        <v>191213.18000000069</v>
      </c>
      <c r="R134" s="20">
        <v>42074</v>
      </c>
      <c r="S134" s="25" t="s">
        <v>156</v>
      </c>
      <c r="T134" s="25">
        <v>1</v>
      </c>
      <c r="U134" s="25" t="s">
        <v>287</v>
      </c>
      <c r="V134" s="25"/>
      <c r="W134" s="23" t="s">
        <v>719</v>
      </c>
      <c r="X134" s="23">
        <v>63.612017582361659</v>
      </c>
      <c r="AC134" s="17" t="s">
        <v>289</v>
      </c>
    </row>
    <row r="135" spans="1:29" x14ac:dyDescent="0.25">
      <c r="A135" s="30">
        <v>42074</v>
      </c>
      <c r="B135" s="31" t="s">
        <v>14</v>
      </c>
      <c r="C135" s="32" t="s">
        <v>16</v>
      </c>
      <c r="D135" s="32" t="s">
        <v>23</v>
      </c>
      <c r="E135" s="32">
        <v>0</v>
      </c>
      <c r="F135" s="32">
        <v>0</v>
      </c>
      <c r="G135" s="27">
        <v>0</v>
      </c>
      <c r="H135" s="27">
        <v>325</v>
      </c>
      <c r="J135" s="25"/>
      <c r="K135" s="25"/>
      <c r="L135" s="27"/>
      <c r="M135" s="27">
        <v>325</v>
      </c>
      <c r="N135" s="25"/>
      <c r="O135" s="2" t="b">
        <v>1</v>
      </c>
      <c r="P135" s="12">
        <f t="shared" si="6"/>
        <v>47637.460000000094</v>
      </c>
      <c r="Q135" s="47">
        <f t="shared" si="5"/>
        <v>190888.18000000069</v>
      </c>
      <c r="R135" s="20">
        <v>42074</v>
      </c>
      <c r="S135" s="25" t="s">
        <v>155</v>
      </c>
      <c r="T135" s="25">
        <v>2</v>
      </c>
      <c r="U135" s="25" t="s">
        <v>288</v>
      </c>
      <c r="V135" s="25"/>
      <c r="W135" s="23" t="s">
        <v>719</v>
      </c>
      <c r="X135" s="23">
        <v>6.8913019047558466</v>
      </c>
      <c r="AC135" s="17" t="s">
        <v>154</v>
      </c>
    </row>
    <row r="136" spans="1:29" x14ac:dyDescent="0.25">
      <c r="A136" s="30">
        <v>42074</v>
      </c>
      <c r="B136" s="31" t="s">
        <v>14</v>
      </c>
      <c r="C136" s="32" t="s">
        <v>16</v>
      </c>
      <c r="D136" s="32" t="s">
        <v>137</v>
      </c>
      <c r="E136" s="32">
        <v>0</v>
      </c>
      <c r="F136" s="32">
        <v>0</v>
      </c>
      <c r="G136" s="27">
        <v>0</v>
      </c>
      <c r="H136" s="27">
        <v>16130</v>
      </c>
      <c r="J136" s="25"/>
      <c r="K136" s="25"/>
      <c r="L136" s="27"/>
      <c r="M136" s="27">
        <v>16130</v>
      </c>
      <c r="N136" s="25"/>
      <c r="O136" s="2" t="b">
        <v>1</v>
      </c>
      <c r="P136" s="12">
        <f t="shared" si="6"/>
        <v>47637.460000000094</v>
      </c>
      <c r="Q136" s="47">
        <f t="shared" si="5"/>
        <v>174758.18000000069</v>
      </c>
      <c r="R136" s="20">
        <v>42074</v>
      </c>
      <c r="S136" s="25" t="s">
        <v>153</v>
      </c>
      <c r="T136" s="25">
        <v>3</v>
      </c>
      <c r="U136" s="25" t="s">
        <v>196</v>
      </c>
      <c r="V136" s="25"/>
      <c r="W136" s="23" t="s">
        <v>719</v>
      </c>
      <c r="X136" s="23">
        <v>342.02061453449789</v>
      </c>
      <c r="AC136" s="17" t="s">
        <v>346</v>
      </c>
    </row>
    <row r="137" spans="1:29" x14ac:dyDescent="0.25">
      <c r="A137" s="30">
        <v>42074</v>
      </c>
      <c r="B137" s="31" t="s">
        <v>14</v>
      </c>
      <c r="C137" s="32" t="s">
        <v>16</v>
      </c>
      <c r="D137" s="32" t="s">
        <v>137</v>
      </c>
      <c r="E137" s="32">
        <v>0</v>
      </c>
      <c r="F137" s="32">
        <v>0</v>
      </c>
      <c r="G137" s="27">
        <v>0</v>
      </c>
      <c r="H137" s="27">
        <v>3500</v>
      </c>
      <c r="J137" s="25"/>
      <c r="K137" s="25"/>
      <c r="L137" s="27"/>
      <c r="M137" s="27">
        <v>3500</v>
      </c>
      <c r="N137" s="25"/>
      <c r="O137" s="2" t="b">
        <v>1</v>
      </c>
      <c r="P137" s="12">
        <f t="shared" si="6"/>
        <v>47637.460000000094</v>
      </c>
      <c r="Q137" s="47">
        <f t="shared" si="5"/>
        <v>171258.18000000069</v>
      </c>
      <c r="R137" s="20">
        <v>42074</v>
      </c>
      <c r="S137" s="25" t="s">
        <v>153</v>
      </c>
      <c r="T137" s="25">
        <v>4</v>
      </c>
      <c r="U137" s="25" t="s">
        <v>283</v>
      </c>
      <c r="V137" s="25"/>
      <c r="W137" s="23" t="s">
        <v>719</v>
      </c>
      <c r="X137" s="23">
        <v>74.214020512755269</v>
      </c>
      <c r="AC137" s="17" t="s">
        <v>371</v>
      </c>
    </row>
    <row r="138" spans="1:29" x14ac:dyDescent="0.25">
      <c r="A138" s="30">
        <v>42074</v>
      </c>
      <c r="B138" s="31" t="s">
        <v>14</v>
      </c>
      <c r="C138" s="32" t="s">
        <v>123</v>
      </c>
      <c r="D138" s="32" t="s">
        <v>255</v>
      </c>
      <c r="E138" s="32">
        <v>0</v>
      </c>
      <c r="F138" s="32">
        <v>0</v>
      </c>
      <c r="G138" s="27">
        <v>0</v>
      </c>
      <c r="H138" s="27">
        <v>9694</v>
      </c>
      <c r="J138" s="25"/>
      <c r="K138" s="25"/>
      <c r="L138" s="27"/>
      <c r="M138" s="27">
        <v>9694</v>
      </c>
      <c r="N138" s="25"/>
      <c r="O138" s="2" t="b">
        <v>1</v>
      </c>
      <c r="P138" s="12">
        <f t="shared" si="6"/>
        <v>47637.460000000094</v>
      </c>
      <c r="Q138" s="47">
        <f t="shared" si="5"/>
        <v>161564.18000000069</v>
      </c>
      <c r="R138" s="20">
        <v>42074</v>
      </c>
      <c r="S138" s="25" t="s">
        <v>289</v>
      </c>
      <c r="T138" s="25">
        <v>1</v>
      </c>
      <c r="U138" s="25" t="s">
        <v>290</v>
      </c>
      <c r="V138" s="25"/>
      <c r="W138" s="23" t="s">
        <v>719</v>
      </c>
      <c r="X138" s="23">
        <v>205.5516328144713</v>
      </c>
      <c r="AC138" s="17" t="s">
        <v>571</v>
      </c>
    </row>
    <row r="139" spans="1:29" ht="12.75" x14ac:dyDescent="0.25">
      <c r="A139" s="40">
        <v>42086</v>
      </c>
      <c r="B139" s="41" t="s">
        <v>10</v>
      </c>
      <c r="C139" s="42" t="s">
        <v>18</v>
      </c>
      <c r="D139" s="42" t="s">
        <v>256</v>
      </c>
      <c r="E139" s="42">
        <v>0</v>
      </c>
      <c r="F139" s="42">
        <v>30</v>
      </c>
      <c r="G139" s="43">
        <v>0</v>
      </c>
      <c r="H139" s="43"/>
      <c r="J139" s="25"/>
      <c r="K139" s="25">
        <v>30</v>
      </c>
      <c r="L139" s="43"/>
      <c r="M139" s="43"/>
      <c r="N139" s="25"/>
      <c r="O139" s="2" t="b">
        <v>1</v>
      </c>
      <c r="P139" s="12">
        <f t="shared" si="6"/>
        <v>47607.460000000094</v>
      </c>
      <c r="Q139" s="47">
        <f t="shared" ref="Q139:Q202" si="7">Q138+L139-M139</f>
        <v>161564.18000000069</v>
      </c>
      <c r="R139" s="20">
        <v>42086</v>
      </c>
      <c r="S139" s="25" t="s">
        <v>161</v>
      </c>
      <c r="T139" s="25">
        <v>1</v>
      </c>
      <c r="U139" s="25" t="s">
        <v>291</v>
      </c>
      <c r="V139" s="25"/>
      <c r="W139" s="23" t="s">
        <v>719</v>
      </c>
      <c r="X139" s="23">
        <v>30</v>
      </c>
    </row>
    <row r="140" spans="1:29" x14ac:dyDescent="0.25">
      <c r="A140" s="30">
        <v>42086</v>
      </c>
      <c r="B140" s="31" t="s">
        <v>14</v>
      </c>
      <c r="C140" s="32" t="s">
        <v>16</v>
      </c>
      <c r="D140" s="32" t="s">
        <v>23</v>
      </c>
      <c r="E140" s="32">
        <v>0</v>
      </c>
      <c r="F140" s="32">
        <v>0</v>
      </c>
      <c r="G140" s="27">
        <v>0</v>
      </c>
      <c r="H140" s="27">
        <v>600</v>
      </c>
      <c r="J140" s="27"/>
      <c r="K140" s="27"/>
      <c r="L140" s="27"/>
      <c r="M140" s="27">
        <v>600</v>
      </c>
      <c r="N140" s="25"/>
      <c r="O140" s="2" t="b">
        <v>1</v>
      </c>
      <c r="P140" s="12">
        <f t="shared" si="6"/>
        <v>47607.460000000094</v>
      </c>
      <c r="Q140" s="47">
        <f t="shared" si="7"/>
        <v>160964.18000000069</v>
      </c>
      <c r="R140" s="20">
        <v>42086</v>
      </c>
      <c r="S140" s="25" t="s">
        <v>155</v>
      </c>
      <c r="T140" s="25">
        <v>3</v>
      </c>
      <c r="U140" s="25" t="s">
        <v>288</v>
      </c>
      <c r="V140" s="25"/>
      <c r="W140" s="23" t="s">
        <v>719</v>
      </c>
      <c r="X140" s="23">
        <v>12.722403516472333</v>
      </c>
    </row>
    <row r="141" spans="1:29" x14ac:dyDescent="0.25">
      <c r="A141" s="30">
        <v>42086</v>
      </c>
      <c r="B141" s="31" t="s">
        <v>14</v>
      </c>
      <c r="C141" s="32" t="s">
        <v>11</v>
      </c>
      <c r="D141" s="32" t="s">
        <v>257</v>
      </c>
      <c r="E141" s="32">
        <v>0</v>
      </c>
      <c r="F141" s="32">
        <v>0</v>
      </c>
      <c r="G141" s="27">
        <v>0</v>
      </c>
      <c r="H141" s="27">
        <v>6000</v>
      </c>
      <c r="J141" s="27"/>
      <c r="K141" s="27"/>
      <c r="L141" s="27"/>
      <c r="M141" s="27">
        <v>6000</v>
      </c>
      <c r="N141" s="25"/>
      <c r="O141" s="2" t="b">
        <v>1</v>
      </c>
      <c r="P141" s="12">
        <f t="shared" si="6"/>
        <v>47607.460000000094</v>
      </c>
      <c r="Q141" s="47">
        <f t="shared" si="7"/>
        <v>154964.18000000069</v>
      </c>
      <c r="R141" s="20">
        <v>42086</v>
      </c>
      <c r="S141" s="25" t="s">
        <v>152</v>
      </c>
      <c r="T141" s="25">
        <v>4</v>
      </c>
      <c r="U141" s="25" t="s">
        <v>175</v>
      </c>
      <c r="V141" s="25"/>
      <c r="W141" s="23" t="s">
        <v>719</v>
      </c>
      <c r="X141" s="23">
        <v>127.22403516472332</v>
      </c>
    </row>
    <row r="142" spans="1:29" x14ac:dyDescent="0.25">
      <c r="A142" s="30">
        <v>42086</v>
      </c>
      <c r="B142" s="31" t="s">
        <v>14</v>
      </c>
      <c r="C142" s="32" t="s">
        <v>16</v>
      </c>
      <c r="D142" s="32" t="s">
        <v>137</v>
      </c>
      <c r="E142" s="32">
        <v>0</v>
      </c>
      <c r="F142" s="32">
        <v>0</v>
      </c>
      <c r="G142" s="27">
        <v>0</v>
      </c>
      <c r="H142" s="27">
        <v>18555</v>
      </c>
      <c r="J142" s="27"/>
      <c r="K142" s="27"/>
      <c r="L142" s="27"/>
      <c r="M142" s="27">
        <v>18555</v>
      </c>
      <c r="N142" s="25"/>
      <c r="O142" s="2" t="b">
        <v>1</v>
      </c>
      <c r="P142" s="12">
        <f t="shared" si="6"/>
        <v>47607.460000000094</v>
      </c>
      <c r="Q142" s="47">
        <f t="shared" si="7"/>
        <v>136409.18000000069</v>
      </c>
      <c r="R142" s="20">
        <v>42086</v>
      </c>
      <c r="S142" s="25" t="s">
        <v>153</v>
      </c>
      <c r="T142" s="25">
        <v>5</v>
      </c>
      <c r="U142" s="25" t="s">
        <v>292</v>
      </c>
      <c r="V142" s="25"/>
      <c r="W142" s="23" t="s">
        <v>719</v>
      </c>
      <c r="X142" s="23">
        <v>393.44032874690686</v>
      </c>
    </row>
    <row r="143" spans="1:29" x14ac:dyDescent="0.25">
      <c r="A143" s="30">
        <v>42086</v>
      </c>
      <c r="B143" s="31" t="s">
        <v>14</v>
      </c>
      <c r="C143" s="32" t="s">
        <v>18</v>
      </c>
      <c r="D143" s="32" t="s">
        <v>258</v>
      </c>
      <c r="E143" s="32">
        <v>0</v>
      </c>
      <c r="F143" s="32">
        <v>0</v>
      </c>
      <c r="G143" s="27">
        <v>0</v>
      </c>
      <c r="H143" s="27">
        <v>2850</v>
      </c>
      <c r="J143" s="27"/>
      <c r="K143" s="27"/>
      <c r="L143" s="27"/>
      <c r="M143" s="27">
        <v>2850</v>
      </c>
      <c r="N143" s="25"/>
      <c r="O143" s="2" t="b">
        <v>1</v>
      </c>
      <c r="P143" s="12">
        <f t="shared" si="6"/>
        <v>47607.460000000094</v>
      </c>
      <c r="Q143" s="47">
        <f t="shared" si="7"/>
        <v>133559.18000000069</v>
      </c>
      <c r="R143" s="20">
        <v>42086</v>
      </c>
      <c r="S143" s="25" t="s">
        <v>149</v>
      </c>
      <c r="T143" s="25">
        <v>2</v>
      </c>
      <c r="U143" s="25" t="s">
        <v>293</v>
      </c>
      <c r="V143" s="25"/>
      <c r="W143" s="23" t="s">
        <v>719</v>
      </c>
      <c r="X143" s="23">
        <v>60.431416703243578</v>
      </c>
    </row>
    <row r="144" spans="1:29" x14ac:dyDescent="0.25">
      <c r="A144" s="30">
        <v>42086</v>
      </c>
      <c r="B144" s="31" t="s">
        <v>14</v>
      </c>
      <c r="C144" s="32" t="s">
        <v>18</v>
      </c>
      <c r="D144" s="32" t="s">
        <v>259</v>
      </c>
      <c r="E144" s="32">
        <v>0</v>
      </c>
      <c r="F144" s="32">
        <v>0</v>
      </c>
      <c r="G144" s="27">
        <v>0</v>
      </c>
      <c r="H144" s="27">
        <v>950</v>
      </c>
      <c r="J144" s="27"/>
      <c r="K144" s="27"/>
      <c r="L144" s="27"/>
      <c r="M144" s="27">
        <v>950</v>
      </c>
      <c r="N144" s="25"/>
      <c r="O144" s="2" t="b">
        <v>1</v>
      </c>
      <c r="P144" s="12">
        <f t="shared" si="6"/>
        <v>47607.460000000094</v>
      </c>
      <c r="Q144" s="47">
        <f t="shared" si="7"/>
        <v>132609.18000000069</v>
      </c>
      <c r="R144" s="20">
        <v>42086</v>
      </c>
      <c r="S144" s="25" t="s">
        <v>151</v>
      </c>
      <c r="T144" s="25">
        <v>1</v>
      </c>
      <c r="U144" s="25" t="s">
        <v>283</v>
      </c>
      <c r="V144" s="25"/>
      <c r="W144" s="23" t="s">
        <v>719</v>
      </c>
      <c r="X144" s="23">
        <v>20.143805567747858</v>
      </c>
    </row>
    <row r="145" spans="1:24" x14ac:dyDescent="0.25">
      <c r="A145" s="30">
        <v>42088</v>
      </c>
      <c r="B145" s="31" t="s">
        <v>14</v>
      </c>
      <c r="C145" s="32" t="s">
        <v>16</v>
      </c>
      <c r="D145" s="32" t="s">
        <v>23</v>
      </c>
      <c r="E145" s="32">
        <v>0</v>
      </c>
      <c r="F145" s="32">
        <v>0</v>
      </c>
      <c r="G145" s="27">
        <v>0</v>
      </c>
      <c r="H145" s="27">
        <v>325</v>
      </c>
      <c r="J145" s="27"/>
      <c r="K145" s="27"/>
      <c r="L145" s="27"/>
      <c r="M145" s="27">
        <v>325</v>
      </c>
      <c r="N145" s="25"/>
      <c r="O145" s="2" t="b">
        <v>1</v>
      </c>
      <c r="P145" s="12">
        <f t="shared" si="6"/>
        <v>47607.460000000094</v>
      </c>
      <c r="Q145" s="47">
        <f t="shared" si="7"/>
        <v>132284.18000000069</v>
      </c>
      <c r="R145" s="20">
        <v>42088</v>
      </c>
      <c r="S145" s="25" t="s">
        <v>155</v>
      </c>
      <c r="T145" s="25">
        <v>4</v>
      </c>
      <c r="U145" s="25" t="s">
        <v>288</v>
      </c>
      <c r="V145" s="25"/>
      <c r="W145" s="23" t="s">
        <v>719</v>
      </c>
      <c r="X145" s="23">
        <v>6.8913019047558466</v>
      </c>
    </row>
    <row r="146" spans="1:24" x14ac:dyDescent="0.25">
      <c r="A146" s="30">
        <v>42088</v>
      </c>
      <c r="B146" s="31" t="s">
        <v>14</v>
      </c>
      <c r="C146" s="32" t="s">
        <v>11</v>
      </c>
      <c r="D146" s="32" t="s">
        <v>257</v>
      </c>
      <c r="E146" s="32">
        <v>0</v>
      </c>
      <c r="F146" s="32">
        <v>0</v>
      </c>
      <c r="G146" s="27">
        <v>0</v>
      </c>
      <c r="H146" s="27">
        <v>6000</v>
      </c>
      <c r="J146" s="27"/>
      <c r="K146" s="27"/>
      <c r="L146" s="27"/>
      <c r="M146" s="27">
        <v>6000</v>
      </c>
      <c r="N146" s="25"/>
      <c r="O146" s="2" t="b">
        <v>1</v>
      </c>
      <c r="P146" s="12">
        <f t="shared" si="6"/>
        <v>47607.460000000094</v>
      </c>
      <c r="Q146" s="47">
        <f t="shared" si="7"/>
        <v>126284.18000000069</v>
      </c>
      <c r="R146" s="20">
        <v>42088</v>
      </c>
      <c r="S146" s="25" t="s">
        <v>152</v>
      </c>
      <c r="T146" s="25">
        <v>1</v>
      </c>
      <c r="U146" s="25" t="s">
        <v>175</v>
      </c>
      <c r="V146" s="25"/>
      <c r="W146" s="23" t="s">
        <v>719</v>
      </c>
      <c r="X146" s="23">
        <v>127.22403516472332</v>
      </c>
    </row>
    <row r="147" spans="1:24" x14ac:dyDescent="0.25">
      <c r="A147" s="30">
        <v>42088</v>
      </c>
      <c r="B147" s="31" t="s">
        <v>14</v>
      </c>
      <c r="C147" s="32" t="s">
        <v>20</v>
      </c>
      <c r="D147" s="32" t="s">
        <v>21</v>
      </c>
      <c r="E147" s="32">
        <v>0</v>
      </c>
      <c r="F147" s="32">
        <v>0</v>
      </c>
      <c r="G147" s="27">
        <v>0</v>
      </c>
      <c r="H147" s="27">
        <v>1540</v>
      </c>
      <c r="J147" s="27"/>
      <c r="K147" s="27"/>
      <c r="L147" s="27"/>
      <c r="M147" s="27">
        <v>1540</v>
      </c>
      <c r="N147" s="25"/>
      <c r="O147" s="2" t="b">
        <v>1</v>
      </c>
      <c r="P147" s="12">
        <f t="shared" si="6"/>
        <v>47607.460000000094</v>
      </c>
      <c r="Q147" s="47">
        <f t="shared" si="7"/>
        <v>124744.18000000069</v>
      </c>
      <c r="R147" s="20">
        <v>42088</v>
      </c>
      <c r="S147" s="25" t="s">
        <v>154</v>
      </c>
      <c r="T147" s="25">
        <v>2</v>
      </c>
      <c r="U147" s="25" t="s">
        <v>178</v>
      </c>
      <c r="V147" s="25"/>
      <c r="W147" s="23" t="s">
        <v>719</v>
      </c>
      <c r="X147" s="23">
        <v>32.654169025612319</v>
      </c>
    </row>
    <row r="148" spans="1:24" x14ac:dyDescent="0.25">
      <c r="A148" s="30">
        <v>42088</v>
      </c>
      <c r="B148" s="31" t="s">
        <v>14</v>
      </c>
      <c r="C148" s="32" t="s">
        <v>11</v>
      </c>
      <c r="D148" s="32" t="s">
        <v>260</v>
      </c>
      <c r="E148" s="32">
        <v>0</v>
      </c>
      <c r="F148" s="32">
        <v>0</v>
      </c>
      <c r="G148" s="27">
        <v>0</v>
      </c>
      <c r="H148" s="27">
        <v>200</v>
      </c>
      <c r="J148" s="27"/>
      <c r="K148" s="27"/>
      <c r="L148" s="27"/>
      <c r="M148" s="27">
        <v>200</v>
      </c>
      <c r="N148" s="25"/>
      <c r="O148" s="2" t="b">
        <v>1</v>
      </c>
      <c r="P148" s="12">
        <f t="shared" si="6"/>
        <v>47607.460000000094</v>
      </c>
      <c r="Q148" s="47">
        <f t="shared" si="7"/>
        <v>124544.18000000069</v>
      </c>
      <c r="R148" s="20">
        <v>42088</v>
      </c>
      <c r="S148" s="25" t="s">
        <v>161</v>
      </c>
      <c r="T148" s="25">
        <v>2</v>
      </c>
      <c r="U148" s="25" t="s">
        <v>175</v>
      </c>
      <c r="V148" s="25"/>
      <c r="W148" s="23" t="s">
        <v>719</v>
      </c>
      <c r="X148" s="23">
        <v>4.2408011721574441</v>
      </c>
    </row>
    <row r="149" spans="1:24" x14ac:dyDescent="0.25">
      <c r="A149" s="30">
        <v>42088</v>
      </c>
      <c r="B149" s="31" t="s">
        <v>14</v>
      </c>
      <c r="C149" s="32" t="s">
        <v>18</v>
      </c>
      <c r="D149" s="32" t="s">
        <v>261</v>
      </c>
      <c r="E149" s="32">
        <v>0</v>
      </c>
      <c r="F149" s="32">
        <v>0</v>
      </c>
      <c r="G149" s="27">
        <v>0</v>
      </c>
      <c r="H149" s="27">
        <v>2525</v>
      </c>
      <c r="J149" s="25"/>
      <c r="K149" s="25"/>
      <c r="L149" s="27"/>
      <c r="M149" s="27">
        <v>2525</v>
      </c>
      <c r="N149" s="25"/>
      <c r="O149" s="2" t="b">
        <v>1</v>
      </c>
      <c r="P149" s="12">
        <f t="shared" si="6"/>
        <v>47607.460000000094</v>
      </c>
      <c r="Q149" s="47">
        <f t="shared" si="7"/>
        <v>122019.18000000069</v>
      </c>
      <c r="R149" s="20">
        <v>42088</v>
      </c>
      <c r="S149" s="25" t="s">
        <v>162</v>
      </c>
      <c r="T149" s="25">
        <v>1</v>
      </c>
      <c r="U149" s="25" t="s">
        <v>294</v>
      </c>
      <c r="V149" s="25"/>
      <c r="W149" s="23" t="s">
        <v>719</v>
      </c>
      <c r="X149" s="23">
        <v>53.540114798487735</v>
      </c>
    </row>
    <row r="150" spans="1:24" x14ac:dyDescent="0.25">
      <c r="A150" s="30">
        <v>42088</v>
      </c>
      <c r="B150" s="31" t="s">
        <v>14</v>
      </c>
      <c r="C150" s="32" t="s">
        <v>24</v>
      </c>
      <c r="D150" s="32" t="s">
        <v>262</v>
      </c>
      <c r="E150" s="32">
        <v>0</v>
      </c>
      <c r="F150" s="32">
        <v>0</v>
      </c>
      <c r="G150" s="27">
        <v>0</v>
      </c>
      <c r="H150" s="27">
        <v>3000</v>
      </c>
      <c r="J150" s="25"/>
      <c r="K150" s="25"/>
      <c r="L150" s="27"/>
      <c r="M150" s="27">
        <v>3000</v>
      </c>
      <c r="N150" s="25"/>
      <c r="O150" s="2" t="b">
        <v>1</v>
      </c>
      <c r="P150" s="12">
        <f t="shared" si="6"/>
        <v>47607.460000000094</v>
      </c>
      <c r="Q150" s="47">
        <f t="shared" si="7"/>
        <v>119019.18000000069</v>
      </c>
      <c r="R150" s="20">
        <v>42088</v>
      </c>
      <c r="S150" s="25" t="s">
        <v>156</v>
      </c>
      <c r="T150" s="25">
        <v>2</v>
      </c>
      <c r="U150" s="25" t="s">
        <v>295</v>
      </c>
      <c r="V150" s="25"/>
      <c r="W150" s="23" t="s">
        <v>719</v>
      </c>
      <c r="X150" s="23">
        <v>63.612017582361659</v>
      </c>
    </row>
    <row r="151" spans="1:24" x14ac:dyDescent="0.25">
      <c r="A151" s="30">
        <v>42088</v>
      </c>
      <c r="B151" s="31" t="s">
        <v>14</v>
      </c>
      <c r="C151" s="32" t="s">
        <v>16</v>
      </c>
      <c r="D151" s="32" t="s">
        <v>137</v>
      </c>
      <c r="E151" s="32">
        <v>0</v>
      </c>
      <c r="F151" s="32">
        <v>0</v>
      </c>
      <c r="G151" s="27">
        <v>0</v>
      </c>
      <c r="H151" s="27">
        <v>16065</v>
      </c>
      <c r="J151" s="25"/>
      <c r="K151" s="25"/>
      <c r="L151" s="27"/>
      <c r="M151" s="27">
        <v>16065</v>
      </c>
      <c r="N151" s="25"/>
      <c r="O151" s="2" t="b">
        <v>1</v>
      </c>
      <c r="P151" s="12">
        <f t="shared" si="6"/>
        <v>47607.460000000094</v>
      </c>
      <c r="Q151" s="47">
        <f t="shared" si="7"/>
        <v>102954.18000000069</v>
      </c>
      <c r="R151" s="20">
        <v>42088</v>
      </c>
      <c r="S151" s="25" t="s">
        <v>153</v>
      </c>
      <c r="T151" s="25">
        <v>3</v>
      </c>
      <c r="U151" s="25" t="s">
        <v>296</v>
      </c>
      <c r="V151" s="25"/>
      <c r="W151" s="23" t="s">
        <v>719</v>
      </c>
      <c r="X151" s="23">
        <v>340.64235415354671</v>
      </c>
    </row>
    <row r="152" spans="1:24" x14ac:dyDescent="0.25">
      <c r="A152" s="30">
        <v>42094</v>
      </c>
      <c r="B152" s="31" t="s">
        <v>8</v>
      </c>
      <c r="C152" s="32" t="s">
        <v>29</v>
      </c>
      <c r="D152" s="32" t="s">
        <v>263</v>
      </c>
      <c r="E152" s="32">
        <v>0</v>
      </c>
      <c r="F152" s="32">
        <v>0</v>
      </c>
      <c r="G152" s="27">
        <v>0</v>
      </c>
      <c r="H152" s="27">
        <v>480</v>
      </c>
      <c r="J152" s="25"/>
      <c r="K152" s="27">
        <v>480</v>
      </c>
      <c r="L152" s="27"/>
      <c r="M152" s="27"/>
      <c r="N152" s="25"/>
      <c r="O152" s="2" t="b">
        <v>1</v>
      </c>
      <c r="P152" s="12">
        <f t="shared" si="6"/>
        <v>47127.460000000094</v>
      </c>
      <c r="Q152" s="47">
        <f t="shared" si="7"/>
        <v>102954.18000000069</v>
      </c>
      <c r="R152" s="20">
        <v>42094</v>
      </c>
      <c r="S152" s="25" t="s">
        <v>163</v>
      </c>
      <c r="T152" s="25">
        <v>1</v>
      </c>
      <c r="U152" s="25" t="s">
        <v>169</v>
      </c>
      <c r="V152" s="25"/>
      <c r="W152" s="23" t="s">
        <v>719</v>
      </c>
      <c r="X152" s="23">
        <v>480</v>
      </c>
    </row>
    <row r="153" spans="1:24" x14ac:dyDescent="0.25">
      <c r="A153" s="30">
        <v>42094</v>
      </c>
      <c r="B153" s="31" t="s">
        <v>8</v>
      </c>
      <c r="C153" s="32" t="s">
        <v>55</v>
      </c>
      <c r="D153" s="32" t="s">
        <v>264</v>
      </c>
      <c r="E153" s="32">
        <v>0</v>
      </c>
      <c r="F153" s="32">
        <v>0</v>
      </c>
      <c r="G153" s="27">
        <v>0</v>
      </c>
      <c r="H153" s="27">
        <v>5000</v>
      </c>
      <c r="J153" s="25"/>
      <c r="K153" s="27">
        <v>5000</v>
      </c>
      <c r="L153" s="27"/>
      <c r="M153" s="27"/>
      <c r="N153" s="25"/>
      <c r="O153" s="2" t="b">
        <v>1</v>
      </c>
      <c r="P153" s="12">
        <f t="shared" si="6"/>
        <v>42127.460000000094</v>
      </c>
      <c r="Q153" s="47">
        <f t="shared" si="7"/>
        <v>102954.18000000069</v>
      </c>
      <c r="R153" s="20">
        <v>42094</v>
      </c>
      <c r="S153" s="25" t="s">
        <v>168</v>
      </c>
      <c r="T153" s="25">
        <v>1</v>
      </c>
      <c r="U153" s="25" t="s">
        <v>184</v>
      </c>
      <c r="V153" s="25"/>
      <c r="W153" s="23" t="s">
        <v>719</v>
      </c>
      <c r="X153" s="23">
        <v>5000</v>
      </c>
    </row>
    <row r="154" spans="1:24" x14ac:dyDescent="0.25">
      <c r="A154" s="30">
        <v>42094</v>
      </c>
      <c r="B154" s="31" t="s">
        <v>8</v>
      </c>
      <c r="C154" s="32" t="s">
        <v>9</v>
      </c>
      <c r="D154" s="32" t="s">
        <v>265</v>
      </c>
      <c r="E154" s="32">
        <v>0</v>
      </c>
      <c r="F154" s="32">
        <v>0</v>
      </c>
      <c r="G154" s="27">
        <v>0</v>
      </c>
      <c r="H154" s="27">
        <v>15000</v>
      </c>
      <c r="J154" s="25"/>
      <c r="K154" s="27">
        <v>15000</v>
      </c>
      <c r="L154" s="27"/>
      <c r="M154" s="27"/>
      <c r="N154" s="25"/>
      <c r="O154" s="2" t="b">
        <v>1</v>
      </c>
      <c r="P154" s="12">
        <f t="shared" si="6"/>
        <v>27127.460000000094</v>
      </c>
      <c r="Q154" s="47">
        <f t="shared" si="7"/>
        <v>102954.18000000069</v>
      </c>
      <c r="R154" s="20">
        <v>42094</v>
      </c>
      <c r="S154" s="25" t="s">
        <v>275</v>
      </c>
      <c r="T154" s="25">
        <v>1</v>
      </c>
      <c r="U154" s="25" t="s">
        <v>297</v>
      </c>
      <c r="V154" s="25"/>
      <c r="W154" s="23" t="s">
        <v>719</v>
      </c>
      <c r="X154" s="23">
        <v>15000</v>
      </c>
    </row>
    <row r="155" spans="1:24" x14ac:dyDescent="0.25">
      <c r="A155" s="30">
        <v>42094</v>
      </c>
      <c r="B155" s="31" t="s">
        <v>8</v>
      </c>
      <c r="C155" s="32" t="s">
        <v>29</v>
      </c>
      <c r="D155" s="32" t="s">
        <v>266</v>
      </c>
      <c r="E155" s="32">
        <v>0</v>
      </c>
      <c r="F155" s="32">
        <v>0</v>
      </c>
      <c r="G155" s="27">
        <v>0</v>
      </c>
      <c r="H155" s="27">
        <v>13.53</v>
      </c>
      <c r="J155" s="25"/>
      <c r="K155" s="27">
        <v>13.53</v>
      </c>
      <c r="L155" s="27"/>
      <c r="M155" s="27"/>
      <c r="N155" s="25"/>
      <c r="O155" s="2" t="b">
        <v>1</v>
      </c>
      <c r="P155" s="12">
        <f t="shared" si="6"/>
        <v>27113.930000000095</v>
      </c>
      <c r="Q155" s="47">
        <f t="shared" si="7"/>
        <v>102954.18000000069</v>
      </c>
      <c r="R155" s="20">
        <v>42094</v>
      </c>
      <c r="S155" s="25" t="s">
        <v>159</v>
      </c>
      <c r="T155" s="25">
        <v>4</v>
      </c>
      <c r="U155" s="25" t="s">
        <v>203</v>
      </c>
      <c r="V155" s="25"/>
      <c r="W155" s="23" t="s">
        <v>719</v>
      </c>
      <c r="X155" s="23">
        <v>13.53</v>
      </c>
    </row>
    <row r="156" spans="1:24" ht="12.75" x14ac:dyDescent="0.25">
      <c r="A156" s="40">
        <v>42094</v>
      </c>
      <c r="B156" s="25" t="s">
        <v>13</v>
      </c>
      <c r="C156" s="25" t="s">
        <v>55</v>
      </c>
      <c r="D156" s="25" t="s">
        <v>267</v>
      </c>
      <c r="E156" s="25">
        <v>0</v>
      </c>
      <c r="F156" s="25">
        <v>0</v>
      </c>
      <c r="G156" s="25">
        <v>0</v>
      </c>
      <c r="H156" s="25">
        <v>317673.13</v>
      </c>
      <c r="J156" s="25"/>
      <c r="K156" s="25"/>
      <c r="L156" s="25"/>
      <c r="M156" s="25">
        <v>317673.13</v>
      </c>
      <c r="N156" s="25"/>
      <c r="O156" s="2" t="b">
        <v>1</v>
      </c>
      <c r="P156" s="12">
        <f t="shared" si="6"/>
        <v>27113.930000000095</v>
      </c>
      <c r="Q156" s="47">
        <f t="shared" si="7"/>
        <v>-214718.94999999931</v>
      </c>
      <c r="R156" s="20">
        <v>42094</v>
      </c>
      <c r="S156" s="25" t="s">
        <v>171</v>
      </c>
      <c r="T156" s="25">
        <v>1</v>
      </c>
      <c r="U156" s="25" t="s">
        <v>298</v>
      </c>
      <c r="V156" s="25"/>
      <c r="W156" s="23" t="s">
        <v>719</v>
      </c>
      <c r="X156" s="23">
        <v>6735.942910334621</v>
      </c>
    </row>
    <row r="157" spans="1:24" ht="12.75" x14ac:dyDescent="0.25">
      <c r="A157" s="40">
        <v>42094</v>
      </c>
      <c r="B157" s="25" t="s">
        <v>13</v>
      </c>
      <c r="C157" s="25" t="s">
        <v>9</v>
      </c>
      <c r="D157" s="25" t="s">
        <v>268</v>
      </c>
      <c r="E157" s="25">
        <v>0</v>
      </c>
      <c r="F157" s="25">
        <v>0</v>
      </c>
      <c r="G157" s="25">
        <v>0</v>
      </c>
      <c r="H157" s="25">
        <v>202326.87</v>
      </c>
      <c r="J157" s="25"/>
      <c r="K157" s="25"/>
      <c r="L157" s="25"/>
      <c r="M157" s="25">
        <v>202326.87</v>
      </c>
      <c r="N157" s="25"/>
      <c r="O157" s="2" t="b">
        <v>1</v>
      </c>
      <c r="P157" s="12">
        <f t="shared" si="6"/>
        <v>27113.930000000095</v>
      </c>
      <c r="Q157" s="47">
        <f t="shared" si="7"/>
        <v>-417045.81999999931</v>
      </c>
      <c r="R157" s="20">
        <v>42094</v>
      </c>
      <c r="S157" s="25" t="s">
        <v>280</v>
      </c>
      <c r="T157" s="25">
        <v>1</v>
      </c>
      <c r="U157" s="25" t="s">
        <v>299</v>
      </c>
      <c r="V157" s="25"/>
      <c r="W157" s="23" t="s">
        <v>719</v>
      </c>
      <c r="X157" s="23">
        <v>4290.1401372747341</v>
      </c>
    </row>
    <row r="158" spans="1:24" ht="12.75" x14ac:dyDescent="0.25">
      <c r="A158" s="40">
        <v>42094</v>
      </c>
      <c r="B158" s="25" t="s">
        <v>13</v>
      </c>
      <c r="C158" s="25" t="s">
        <v>132</v>
      </c>
      <c r="D158" s="25" t="s">
        <v>269</v>
      </c>
      <c r="E158" s="25">
        <v>0</v>
      </c>
      <c r="F158" s="25">
        <v>0</v>
      </c>
      <c r="G158" s="25">
        <v>706500</v>
      </c>
      <c r="H158" s="25"/>
      <c r="J158" s="25"/>
      <c r="K158" s="25"/>
      <c r="L158" s="25">
        <v>706500</v>
      </c>
      <c r="M158" s="25"/>
      <c r="N158" s="25"/>
      <c r="O158" s="2" t="b">
        <v>1</v>
      </c>
      <c r="P158" s="12">
        <f t="shared" si="6"/>
        <v>27113.930000000095</v>
      </c>
      <c r="Q158" s="47">
        <f t="shared" si="7"/>
        <v>289454.18000000069</v>
      </c>
      <c r="R158" s="20">
        <v>42094</v>
      </c>
      <c r="S158" s="25" t="s">
        <v>276</v>
      </c>
      <c r="T158" s="25">
        <v>1</v>
      </c>
      <c r="U158" s="25" t="s">
        <v>297</v>
      </c>
      <c r="V158" s="25"/>
      <c r="W158" s="23">
        <v>14980.630140646172</v>
      </c>
      <c r="X158" s="23" t="s">
        <v>719</v>
      </c>
    </row>
    <row r="159" spans="1:24" ht="12.75" x14ac:dyDescent="0.25">
      <c r="A159" s="40">
        <v>42094</v>
      </c>
      <c r="B159" s="25" t="s">
        <v>13</v>
      </c>
      <c r="C159" s="25" t="s">
        <v>29</v>
      </c>
      <c r="D159" s="25" t="s">
        <v>270</v>
      </c>
      <c r="E159" s="25">
        <v>0</v>
      </c>
      <c r="F159" s="25">
        <v>0</v>
      </c>
      <c r="G159" s="25">
        <v>0</v>
      </c>
      <c r="H159" s="25">
        <v>58850</v>
      </c>
      <c r="J159" s="25"/>
      <c r="K159" s="25"/>
      <c r="L159" s="25"/>
      <c r="M159" s="25">
        <v>58850</v>
      </c>
      <c r="N159" s="25"/>
      <c r="O159" s="2" t="b">
        <v>1</v>
      </c>
      <c r="P159" s="12">
        <f t="shared" si="6"/>
        <v>27113.930000000095</v>
      </c>
      <c r="Q159" s="47">
        <f t="shared" si="7"/>
        <v>230604.18000000069</v>
      </c>
      <c r="R159" s="20">
        <v>42094</v>
      </c>
      <c r="S159" s="25" t="s">
        <v>166</v>
      </c>
      <c r="T159" s="25">
        <v>1</v>
      </c>
      <c r="U159" s="25" t="s">
        <v>300</v>
      </c>
      <c r="V159" s="25"/>
      <c r="W159" s="23" t="s">
        <v>719</v>
      </c>
      <c r="X159" s="23">
        <v>1247.855744907328</v>
      </c>
    </row>
    <row r="160" spans="1:24" ht="12.75" x14ac:dyDescent="0.25">
      <c r="A160" s="40">
        <v>42094</v>
      </c>
      <c r="B160" s="25" t="s">
        <v>13</v>
      </c>
      <c r="C160" s="25" t="s">
        <v>66</v>
      </c>
      <c r="D160" s="25" t="s">
        <v>68</v>
      </c>
      <c r="E160" s="25">
        <v>0</v>
      </c>
      <c r="F160" s="25">
        <v>0</v>
      </c>
      <c r="G160" s="25">
        <v>0</v>
      </c>
      <c r="H160" s="25">
        <v>23880</v>
      </c>
      <c r="J160" s="25"/>
      <c r="K160" s="25"/>
      <c r="L160" s="25"/>
      <c r="M160" s="25">
        <v>23880</v>
      </c>
      <c r="N160" s="25"/>
      <c r="O160" s="2" t="b">
        <v>1</v>
      </c>
      <c r="P160" s="12">
        <f t="shared" si="6"/>
        <v>27113.930000000095</v>
      </c>
      <c r="Q160" s="47">
        <f t="shared" si="7"/>
        <v>206724.18000000069</v>
      </c>
      <c r="R160" s="20">
        <v>42094</v>
      </c>
      <c r="S160" s="25" t="s">
        <v>174</v>
      </c>
      <c r="T160" s="25">
        <v>1</v>
      </c>
      <c r="U160" s="25" t="s">
        <v>206</v>
      </c>
      <c r="V160" s="25"/>
      <c r="W160" s="23" t="s">
        <v>719</v>
      </c>
      <c r="X160" s="23">
        <v>506.35165995559885</v>
      </c>
    </row>
    <row r="161" spans="1:29" ht="12.75" x14ac:dyDescent="0.25">
      <c r="A161" s="40">
        <v>42094</v>
      </c>
      <c r="B161" s="25" t="s">
        <v>13</v>
      </c>
      <c r="C161" s="25" t="s">
        <v>69</v>
      </c>
      <c r="D161" s="25" t="s">
        <v>70</v>
      </c>
      <c r="E161" s="25">
        <v>0</v>
      </c>
      <c r="F161" s="25">
        <v>0</v>
      </c>
      <c r="G161" s="25">
        <v>0</v>
      </c>
      <c r="H161" s="25">
        <v>23880</v>
      </c>
      <c r="J161" s="25"/>
      <c r="K161" s="25"/>
      <c r="L161" s="25"/>
      <c r="M161" s="25">
        <v>23880</v>
      </c>
      <c r="N161" s="25"/>
      <c r="O161" s="2" t="b">
        <v>1</v>
      </c>
      <c r="P161" s="12">
        <f t="shared" si="6"/>
        <v>27113.930000000095</v>
      </c>
      <c r="Q161" s="47">
        <f t="shared" si="7"/>
        <v>182844.18000000069</v>
      </c>
      <c r="R161" s="20">
        <v>42094</v>
      </c>
      <c r="S161" s="25" t="s">
        <v>174</v>
      </c>
      <c r="T161" s="25">
        <v>1</v>
      </c>
      <c r="U161" s="25" t="s">
        <v>206</v>
      </c>
      <c r="V161" s="25"/>
      <c r="W161" s="23" t="s">
        <v>719</v>
      </c>
      <c r="X161" s="23">
        <v>506.35165995559885</v>
      </c>
    </row>
    <row r="162" spans="1:29" ht="12.75" x14ac:dyDescent="0.25">
      <c r="A162" s="40">
        <v>42094</v>
      </c>
      <c r="B162" s="25" t="s">
        <v>13</v>
      </c>
      <c r="C162" s="25" t="s">
        <v>29</v>
      </c>
      <c r="D162" s="25" t="s">
        <v>58</v>
      </c>
      <c r="E162" s="25">
        <v>0</v>
      </c>
      <c r="F162" s="25">
        <v>0</v>
      </c>
      <c r="G162" s="25">
        <v>0</v>
      </c>
      <c r="H162" s="25">
        <v>616.20000000000005</v>
      </c>
      <c r="J162" s="25"/>
      <c r="K162" s="25"/>
      <c r="L162" s="25"/>
      <c r="M162" s="25">
        <v>616.20000000000005</v>
      </c>
      <c r="N162" s="25"/>
      <c r="O162" s="2" t="b">
        <v>1</v>
      </c>
      <c r="P162" s="12">
        <f t="shared" si="6"/>
        <v>27113.930000000095</v>
      </c>
      <c r="Q162" s="47">
        <f t="shared" si="7"/>
        <v>182227.98000000068</v>
      </c>
      <c r="R162" s="20">
        <v>42094</v>
      </c>
      <c r="S162" s="25" t="s">
        <v>159</v>
      </c>
      <c r="T162" s="25">
        <v>5</v>
      </c>
      <c r="U162" s="25" t="s">
        <v>203</v>
      </c>
      <c r="V162" s="25"/>
      <c r="W162" s="23" t="s">
        <v>719</v>
      </c>
      <c r="X162" s="23">
        <v>13.065908411417086</v>
      </c>
    </row>
    <row r="163" spans="1:29" ht="12.75" x14ac:dyDescent="0.25">
      <c r="A163" s="40">
        <v>42094</v>
      </c>
      <c r="B163" s="25" t="s">
        <v>13</v>
      </c>
      <c r="C163" s="25" t="s">
        <v>66</v>
      </c>
      <c r="D163" s="25" t="s">
        <v>67</v>
      </c>
      <c r="E163" s="25">
        <v>0</v>
      </c>
      <c r="F163" s="25">
        <v>0</v>
      </c>
      <c r="G163" s="25">
        <v>0</v>
      </c>
      <c r="H163" s="25">
        <v>38394.379999999997</v>
      </c>
      <c r="J163" s="25"/>
      <c r="K163" s="25"/>
      <c r="L163" s="25"/>
      <c r="M163" s="25">
        <v>38394.379999999997</v>
      </c>
      <c r="N163" s="25"/>
      <c r="O163" s="2" t="b">
        <v>1</v>
      </c>
      <c r="P163" s="12">
        <f t="shared" si="6"/>
        <v>27113.930000000095</v>
      </c>
      <c r="Q163" s="47">
        <f t="shared" si="7"/>
        <v>143833.60000000068</v>
      </c>
      <c r="R163" s="20">
        <v>42094</v>
      </c>
      <c r="S163" s="25" t="s">
        <v>173</v>
      </c>
      <c r="T163" s="25"/>
      <c r="U163" s="25" t="s">
        <v>205</v>
      </c>
      <c r="V163" s="25"/>
      <c r="W163" s="23" t="s">
        <v>719</v>
      </c>
      <c r="X163" s="23">
        <v>814.11465854129165</v>
      </c>
    </row>
    <row r="164" spans="1:29" ht="12.75" x14ac:dyDescent="0.25">
      <c r="A164" s="40">
        <v>42094</v>
      </c>
      <c r="B164" s="25" t="s">
        <v>13</v>
      </c>
      <c r="C164" s="25" t="s">
        <v>29</v>
      </c>
      <c r="D164" s="25" t="s">
        <v>58</v>
      </c>
      <c r="E164" s="25">
        <v>0</v>
      </c>
      <c r="F164" s="25">
        <v>0</v>
      </c>
      <c r="G164" s="25">
        <v>0</v>
      </c>
      <c r="H164" s="25">
        <v>616.20000000000005</v>
      </c>
      <c r="J164" s="25"/>
      <c r="K164" s="25"/>
      <c r="L164" s="25"/>
      <c r="M164" s="25">
        <v>616.20000000000005</v>
      </c>
      <c r="N164" s="25"/>
      <c r="O164" s="2" t="b">
        <v>1</v>
      </c>
      <c r="P164" s="12">
        <f t="shared" si="6"/>
        <v>27113.930000000095</v>
      </c>
      <c r="Q164" s="47">
        <f t="shared" si="7"/>
        <v>143217.40000000066</v>
      </c>
      <c r="R164" s="20">
        <v>42094</v>
      </c>
      <c r="S164" s="25" t="s">
        <v>159</v>
      </c>
      <c r="T164" s="25">
        <v>6</v>
      </c>
      <c r="U164" s="25" t="s">
        <v>203</v>
      </c>
      <c r="V164" s="25"/>
      <c r="W164" s="23" t="s">
        <v>719</v>
      </c>
      <c r="X164" s="23">
        <v>13.065908411417086</v>
      </c>
    </row>
    <row r="165" spans="1:29" ht="12.75" x14ac:dyDescent="0.25">
      <c r="A165" s="40">
        <v>42094</v>
      </c>
      <c r="B165" s="25" t="s">
        <v>13</v>
      </c>
      <c r="C165" s="25" t="s">
        <v>41</v>
      </c>
      <c r="D165" s="25" t="s">
        <v>271</v>
      </c>
      <c r="E165" s="25">
        <v>0</v>
      </c>
      <c r="F165" s="25">
        <v>0</v>
      </c>
      <c r="G165" s="25">
        <v>267517.5</v>
      </c>
      <c r="H165" s="25"/>
      <c r="J165" s="25"/>
      <c r="K165" s="25"/>
      <c r="L165" s="25">
        <v>267517.5</v>
      </c>
      <c r="M165" s="25"/>
      <c r="N165" s="25"/>
      <c r="O165" s="2" t="b">
        <v>1</v>
      </c>
      <c r="P165" s="12">
        <f t="shared" si="6"/>
        <v>27113.930000000095</v>
      </c>
      <c r="Q165" s="47">
        <f t="shared" si="7"/>
        <v>410734.90000000066</v>
      </c>
      <c r="R165" s="20">
        <v>42094</v>
      </c>
      <c r="S165" s="25"/>
      <c r="T165" s="25">
        <v>1</v>
      </c>
      <c r="U165" s="25" t="s">
        <v>301</v>
      </c>
      <c r="V165" s="25"/>
      <c r="W165" s="23">
        <v>5672.4426378631451</v>
      </c>
      <c r="X165" s="23" t="s">
        <v>719</v>
      </c>
    </row>
    <row r="166" spans="1:29" ht="13.5" thickBot="1" x14ac:dyDescent="0.3">
      <c r="A166" s="40">
        <v>42094</v>
      </c>
      <c r="B166" s="25" t="s">
        <v>13</v>
      </c>
      <c r="C166" s="25" t="s">
        <v>29</v>
      </c>
      <c r="D166" s="25" t="s">
        <v>266</v>
      </c>
      <c r="E166" s="25">
        <v>0</v>
      </c>
      <c r="F166" s="25">
        <v>0</v>
      </c>
      <c r="G166" s="25">
        <v>0</v>
      </c>
      <c r="H166" s="25">
        <v>605.79999999999995</v>
      </c>
      <c r="J166" s="25"/>
      <c r="K166" s="25"/>
      <c r="L166" s="25"/>
      <c r="M166" s="25">
        <v>605.79999999999995</v>
      </c>
      <c r="N166" s="25"/>
      <c r="O166" s="2" t="b">
        <v>1</v>
      </c>
      <c r="P166" s="12">
        <f t="shared" si="6"/>
        <v>27113.930000000095</v>
      </c>
      <c r="Q166" s="47">
        <f t="shared" si="7"/>
        <v>410129.10000000068</v>
      </c>
      <c r="R166" s="20">
        <v>42094</v>
      </c>
      <c r="S166" s="25" t="s">
        <v>159</v>
      </c>
      <c r="T166" s="25">
        <v>7</v>
      </c>
      <c r="U166" s="25" t="s">
        <v>203</v>
      </c>
      <c r="V166" s="25"/>
      <c r="W166" s="23" t="s">
        <v>719</v>
      </c>
      <c r="X166" s="23">
        <v>12.845386750464897</v>
      </c>
    </row>
    <row r="167" spans="1:29" ht="14.25" thickTop="1" x14ac:dyDescent="0.25">
      <c r="A167" s="40">
        <v>42098</v>
      </c>
      <c r="B167" s="41" t="s">
        <v>10</v>
      </c>
      <c r="C167" s="42" t="s">
        <v>29</v>
      </c>
      <c r="D167" s="42" t="s">
        <v>304</v>
      </c>
      <c r="E167" s="42">
        <v>0</v>
      </c>
      <c r="F167" s="42">
        <v>0</v>
      </c>
      <c r="G167" s="43">
        <v>0</v>
      </c>
      <c r="H167" s="43">
        <v>150</v>
      </c>
      <c r="J167" s="27"/>
      <c r="K167" s="43">
        <v>150</v>
      </c>
      <c r="L167" s="43">
        <v>0</v>
      </c>
      <c r="M167" s="43"/>
      <c r="N167" s="25"/>
      <c r="O167" s="2" t="b">
        <v>1</v>
      </c>
      <c r="P167" s="12">
        <f t="shared" si="6"/>
        <v>26963.930000000095</v>
      </c>
      <c r="Q167" s="47">
        <f t="shared" si="7"/>
        <v>410129.10000000068</v>
      </c>
      <c r="R167" s="20">
        <v>42098</v>
      </c>
      <c r="S167" s="25" t="s">
        <v>222</v>
      </c>
      <c r="T167" s="25">
        <v>1</v>
      </c>
      <c r="U167" s="25" t="s">
        <v>348</v>
      </c>
      <c r="V167" s="25" t="s">
        <v>349</v>
      </c>
      <c r="W167" s="23" t="s">
        <v>719</v>
      </c>
      <c r="X167" s="23">
        <v>150</v>
      </c>
      <c r="AC167" s="15" t="s">
        <v>168</v>
      </c>
    </row>
    <row r="168" spans="1:29" ht="13.5" x14ac:dyDescent="0.25">
      <c r="A168" s="40">
        <v>42098</v>
      </c>
      <c r="B168" s="41" t="s">
        <v>14</v>
      </c>
      <c r="C168" s="42" t="s">
        <v>132</v>
      </c>
      <c r="D168" s="42" t="s">
        <v>305</v>
      </c>
      <c r="E168" s="42">
        <v>0</v>
      </c>
      <c r="F168" s="42">
        <v>0</v>
      </c>
      <c r="G168" s="43">
        <v>202326.87</v>
      </c>
      <c r="H168" s="43">
        <v>0</v>
      </c>
      <c r="J168" s="25"/>
      <c r="K168" s="25"/>
      <c r="L168" s="43">
        <v>202326.87</v>
      </c>
      <c r="M168" s="43">
        <v>0</v>
      </c>
      <c r="N168" s="25"/>
      <c r="O168" s="2" t="b">
        <v>1</v>
      </c>
      <c r="P168" s="12">
        <f t="shared" si="6"/>
        <v>26963.930000000095</v>
      </c>
      <c r="Q168" s="47">
        <f t="shared" si="7"/>
        <v>612455.97000000067</v>
      </c>
      <c r="R168" s="20">
        <v>42098</v>
      </c>
      <c r="S168" s="25" t="s">
        <v>347</v>
      </c>
      <c r="T168" s="25">
        <v>1</v>
      </c>
      <c r="U168" s="25" t="s">
        <v>350</v>
      </c>
      <c r="V168" s="25"/>
      <c r="W168" s="23">
        <v>4283.0019369383672</v>
      </c>
      <c r="X168" s="23" t="s">
        <v>719</v>
      </c>
      <c r="AC168" s="16" t="s">
        <v>171</v>
      </c>
    </row>
    <row r="169" spans="1:29" ht="13.5" x14ac:dyDescent="0.25">
      <c r="A169" s="40">
        <v>42098</v>
      </c>
      <c r="B169" s="41" t="s">
        <v>14</v>
      </c>
      <c r="C169" s="42" t="s">
        <v>29</v>
      </c>
      <c r="D169" s="42" t="s">
        <v>306</v>
      </c>
      <c r="E169" s="42">
        <v>0</v>
      </c>
      <c r="F169" s="42">
        <v>0</v>
      </c>
      <c r="G169" s="43">
        <v>0</v>
      </c>
      <c r="H169" s="43">
        <v>2000</v>
      </c>
      <c r="J169" s="25"/>
      <c r="K169" s="25"/>
      <c r="L169" s="43">
        <v>0</v>
      </c>
      <c r="M169" s="43">
        <v>2000</v>
      </c>
      <c r="N169" s="25"/>
      <c r="O169" s="2" t="b">
        <v>1</v>
      </c>
      <c r="P169" s="12">
        <f t="shared" si="6"/>
        <v>26963.930000000095</v>
      </c>
      <c r="Q169" s="47">
        <f t="shared" si="7"/>
        <v>610455.97000000067</v>
      </c>
      <c r="R169" s="20">
        <v>42098</v>
      </c>
      <c r="S169" s="25" t="s">
        <v>222</v>
      </c>
      <c r="T169" s="25">
        <v>2</v>
      </c>
      <c r="U169" s="25" t="s">
        <v>351</v>
      </c>
      <c r="V169" s="25"/>
      <c r="W169" s="23" t="s">
        <v>719</v>
      </c>
      <c r="X169" s="23">
        <v>42.337450650409089</v>
      </c>
      <c r="AC169" s="16" t="s">
        <v>218</v>
      </c>
    </row>
    <row r="170" spans="1:29" ht="13.5" x14ac:dyDescent="0.25">
      <c r="A170" s="40">
        <v>42098</v>
      </c>
      <c r="B170" s="41" t="s">
        <v>14</v>
      </c>
      <c r="C170" s="42" t="s">
        <v>29</v>
      </c>
      <c r="D170" s="42" t="s">
        <v>307</v>
      </c>
      <c r="E170" s="42">
        <v>0</v>
      </c>
      <c r="F170" s="42">
        <v>0</v>
      </c>
      <c r="G170" s="43">
        <v>0</v>
      </c>
      <c r="H170" s="43">
        <v>15000</v>
      </c>
      <c r="J170" s="25"/>
      <c r="K170" s="25"/>
      <c r="L170" s="43">
        <v>0</v>
      </c>
      <c r="M170" s="43">
        <v>15000</v>
      </c>
      <c r="N170" s="25"/>
      <c r="O170" s="2" t="b">
        <v>1</v>
      </c>
      <c r="P170" s="12">
        <f t="shared" si="6"/>
        <v>26963.930000000095</v>
      </c>
      <c r="Q170" s="47">
        <f t="shared" si="7"/>
        <v>595455.97000000067</v>
      </c>
      <c r="R170" s="20">
        <v>42098</v>
      </c>
      <c r="S170" s="25" t="s">
        <v>222</v>
      </c>
      <c r="T170" s="25">
        <v>3</v>
      </c>
      <c r="U170" s="25" t="s">
        <v>351</v>
      </c>
      <c r="V170" s="25"/>
      <c r="W170" s="23" t="s">
        <v>719</v>
      </c>
      <c r="X170" s="23">
        <v>317.53087987806816</v>
      </c>
      <c r="AC170" s="16" t="s">
        <v>153</v>
      </c>
    </row>
    <row r="171" spans="1:29" ht="13.5" x14ac:dyDescent="0.25">
      <c r="A171" s="40">
        <v>42098</v>
      </c>
      <c r="B171" s="41" t="s">
        <v>14</v>
      </c>
      <c r="C171" s="42" t="s">
        <v>16</v>
      </c>
      <c r="D171" s="42" t="s">
        <v>23</v>
      </c>
      <c r="E171" s="42">
        <v>0</v>
      </c>
      <c r="F171" s="42">
        <v>0</v>
      </c>
      <c r="G171" s="43">
        <v>0</v>
      </c>
      <c r="H171" s="43">
        <v>625</v>
      </c>
      <c r="J171" s="25"/>
      <c r="K171" s="25"/>
      <c r="L171" s="43">
        <v>0</v>
      </c>
      <c r="M171" s="43">
        <v>625</v>
      </c>
      <c r="N171" s="25"/>
      <c r="O171" s="2" t="b">
        <v>1</v>
      </c>
      <c r="P171" s="12">
        <f t="shared" ref="P171:P234" si="8">P170+J171-K171</f>
        <v>26963.930000000095</v>
      </c>
      <c r="Q171" s="47">
        <f t="shared" si="7"/>
        <v>594830.97000000067</v>
      </c>
      <c r="R171" s="20">
        <v>42098</v>
      </c>
      <c r="S171" s="25" t="s">
        <v>155</v>
      </c>
      <c r="T171" s="25">
        <v>1</v>
      </c>
      <c r="U171" s="25" t="s">
        <v>288</v>
      </c>
      <c r="V171" s="25"/>
      <c r="W171" s="23" t="s">
        <v>719</v>
      </c>
      <c r="X171" s="23">
        <v>13.230453328252839</v>
      </c>
      <c r="AC171" s="16" t="s">
        <v>155</v>
      </c>
    </row>
    <row r="172" spans="1:29" ht="13.5" x14ac:dyDescent="0.25">
      <c r="A172" s="40">
        <v>42098</v>
      </c>
      <c r="B172" s="41" t="s">
        <v>14</v>
      </c>
      <c r="C172" s="42" t="s">
        <v>11</v>
      </c>
      <c r="D172" s="42" t="s">
        <v>26</v>
      </c>
      <c r="E172" s="42">
        <v>0</v>
      </c>
      <c r="F172" s="42">
        <v>0</v>
      </c>
      <c r="G172" s="43">
        <v>0</v>
      </c>
      <c r="H172" s="43">
        <v>6000</v>
      </c>
      <c r="J172" s="25"/>
      <c r="K172" s="25"/>
      <c r="L172" s="43">
        <v>0</v>
      </c>
      <c r="M172" s="43">
        <v>6000</v>
      </c>
      <c r="N172" s="25"/>
      <c r="O172" s="2" t="b">
        <v>1</v>
      </c>
      <c r="P172" s="12">
        <f t="shared" si="8"/>
        <v>26963.930000000095</v>
      </c>
      <c r="Q172" s="47">
        <f t="shared" si="7"/>
        <v>588830.97000000067</v>
      </c>
      <c r="R172" s="20">
        <v>42098</v>
      </c>
      <c r="S172" s="25" t="s">
        <v>152</v>
      </c>
      <c r="T172" s="25">
        <v>1</v>
      </c>
      <c r="U172" s="25" t="s">
        <v>175</v>
      </c>
      <c r="V172" s="25"/>
      <c r="W172" s="23" t="s">
        <v>719</v>
      </c>
      <c r="X172" s="23">
        <v>127.01235195122726</v>
      </c>
      <c r="AC172" s="16" t="s">
        <v>164</v>
      </c>
    </row>
    <row r="173" spans="1:29" ht="13.5" x14ac:dyDescent="0.25">
      <c r="A173" s="40">
        <v>42098</v>
      </c>
      <c r="B173" s="41" t="s">
        <v>14</v>
      </c>
      <c r="C173" s="42" t="s">
        <v>16</v>
      </c>
      <c r="D173" s="42" t="s">
        <v>308</v>
      </c>
      <c r="E173" s="42">
        <v>0</v>
      </c>
      <c r="F173" s="42">
        <v>0</v>
      </c>
      <c r="G173" s="43">
        <v>0</v>
      </c>
      <c r="H173" s="43">
        <v>1600</v>
      </c>
      <c r="J173" s="25"/>
      <c r="K173" s="25"/>
      <c r="L173" s="43">
        <v>0</v>
      </c>
      <c r="M173" s="43">
        <v>1600</v>
      </c>
      <c r="N173" s="25"/>
      <c r="O173" s="2" t="b">
        <v>1</v>
      </c>
      <c r="P173" s="12">
        <f t="shared" si="8"/>
        <v>26963.930000000095</v>
      </c>
      <c r="Q173" s="47">
        <f t="shared" si="7"/>
        <v>587230.97000000067</v>
      </c>
      <c r="R173" s="20">
        <v>42098</v>
      </c>
      <c r="S173" s="25" t="s">
        <v>153</v>
      </c>
      <c r="T173" s="25">
        <v>1</v>
      </c>
      <c r="U173" s="25" t="s">
        <v>292</v>
      </c>
      <c r="V173" s="25"/>
      <c r="W173" s="23" t="s">
        <v>719</v>
      </c>
      <c r="X173" s="23">
        <v>33.869960520327268</v>
      </c>
      <c r="AC173" s="16" t="s">
        <v>156</v>
      </c>
    </row>
    <row r="174" spans="1:29" ht="13.5" x14ac:dyDescent="0.25">
      <c r="A174" s="40">
        <v>42098</v>
      </c>
      <c r="B174" s="41" t="s">
        <v>14</v>
      </c>
      <c r="C174" s="42" t="s">
        <v>16</v>
      </c>
      <c r="D174" s="42" t="s">
        <v>308</v>
      </c>
      <c r="E174" s="42">
        <v>0</v>
      </c>
      <c r="F174" s="42">
        <v>0</v>
      </c>
      <c r="G174" s="43">
        <v>0</v>
      </c>
      <c r="H174" s="43">
        <v>5750</v>
      </c>
      <c r="J174" s="25"/>
      <c r="K174" s="25"/>
      <c r="L174" s="43">
        <v>0</v>
      </c>
      <c r="M174" s="43">
        <v>5750</v>
      </c>
      <c r="N174" s="25"/>
      <c r="O174" s="2" t="b">
        <v>1</v>
      </c>
      <c r="P174" s="12">
        <f t="shared" si="8"/>
        <v>26963.930000000095</v>
      </c>
      <c r="Q174" s="47">
        <f t="shared" si="7"/>
        <v>581480.97000000067</v>
      </c>
      <c r="R174" s="20">
        <v>42098</v>
      </c>
      <c r="S174" s="25" t="s">
        <v>153</v>
      </c>
      <c r="T174" s="25">
        <v>2</v>
      </c>
      <c r="U174" s="25" t="s">
        <v>352</v>
      </c>
      <c r="V174" s="25"/>
      <c r="W174" s="23" t="s">
        <v>719</v>
      </c>
      <c r="X174" s="23">
        <v>121.72017061992612</v>
      </c>
      <c r="AC174" s="16" t="s">
        <v>219</v>
      </c>
    </row>
    <row r="175" spans="1:29" ht="13.5" x14ac:dyDescent="0.25">
      <c r="A175" s="40">
        <v>42103</v>
      </c>
      <c r="B175" s="41" t="s">
        <v>10</v>
      </c>
      <c r="C175" s="42" t="s">
        <v>18</v>
      </c>
      <c r="D175" s="42" t="s">
        <v>309</v>
      </c>
      <c r="E175" s="42">
        <v>0</v>
      </c>
      <c r="F175" s="42">
        <v>0</v>
      </c>
      <c r="G175" s="43">
        <v>0</v>
      </c>
      <c r="H175" s="43">
        <v>49</v>
      </c>
      <c r="J175" s="25"/>
      <c r="K175" s="43">
        <v>49</v>
      </c>
      <c r="L175" s="43">
        <v>0</v>
      </c>
      <c r="M175" s="43"/>
      <c r="N175" s="25"/>
      <c r="O175" s="2" t="b">
        <v>1</v>
      </c>
      <c r="P175" s="12">
        <f t="shared" si="8"/>
        <v>26914.930000000095</v>
      </c>
      <c r="Q175" s="47">
        <f t="shared" si="7"/>
        <v>581480.97000000067</v>
      </c>
      <c r="R175" s="20">
        <v>42103</v>
      </c>
      <c r="S175" s="25" t="s">
        <v>161</v>
      </c>
      <c r="T175" s="25">
        <v>1</v>
      </c>
      <c r="U175" s="25" t="s">
        <v>204</v>
      </c>
      <c r="V175" s="25"/>
      <c r="W175" s="23" t="s">
        <v>719</v>
      </c>
      <c r="X175" s="23">
        <v>49</v>
      </c>
      <c r="AC175" s="16" t="s">
        <v>356</v>
      </c>
    </row>
    <row r="176" spans="1:29" ht="13.5" x14ac:dyDescent="0.25">
      <c r="A176" s="40">
        <v>42103</v>
      </c>
      <c r="B176" s="41" t="s">
        <v>13</v>
      </c>
      <c r="C176" s="42" t="s">
        <v>29</v>
      </c>
      <c r="D176" s="42" t="s">
        <v>344</v>
      </c>
      <c r="E176" s="42">
        <v>0</v>
      </c>
      <c r="F176" s="42">
        <v>0</v>
      </c>
      <c r="G176" s="43">
        <v>0</v>
      </c>
      <c r="H176" s="43">
        <v>18000</v>
      </c>
      <c r="J176" s="25"/>
      <c r="K176" s="25"/>
      <c r="L176" s="43">
        <v>0</v>
      </c>
      <c r="M176" s="43">
        <v>18000</v>
      </c>
      <c r="N176" s="25"/>
      <c r="O176" s="2" t="b">
        <v>1</v>
      </c>
      <c r="P176" s="12">
        <f t="shared" si="8"/>
        <v>26914.930000000095</v>
      </c>
      <c r="Q176" s="47">
        <f t="shared" si="7"/>
        <v>563480.97000000067</v>
      </c>
      <c r="R176" s="20">
        <v>42103</v>
      </c>
      <c r="S176" s="25" t="s">
        <v>166</v>
      </c>
      <c r="T176" s="25">
        <v>1</v>
      </c>
      <c r="U176" s="25" t="s">
        <v>353</v>
      </c>
      <c r="V176" s="25"/>
      <c r="W176" s="23" t="s">
        <v>719</v>
      </c>
      <c r="X176" s="23">
        <v>381.03705585368175</v>
      </c>
      <c r="AC176" s="16" t="s">
        <v>161</v>
      </c>
    </row>
    <row r="177" spans="1:29" ht="13.5" x14ac:dyDescent="0.25">
      <c r="A177" s="40">
        <v>42103</v>
      </c>
      <c r="B177" s="41" t="s">
        <v>13</v>
      </c>
      <c r="C177" s="42" t="s">
        <v>24</v>
      </c>
      <c r="D177" s="42" t="s">
        <v>345</v>
      </c>
      <c r="E177" s="42">
        <v>0</v>
      </c>
      <c r="F177" s="42">
        <v>0</v>
      </c>
      <c r="G177" s="43">
        <v>0</v>
      </c>
      <c r="H177" s="43">
        <v>7704.6</v>
      </c>
      <c r="J177" s="25"/>
      <c r="K177" s="25"/>
      <c r="L177" s="43">
        <v>0</v>
      </c>
      <c r="M177" s="43">
        <v>7704.6</v>
      </c>
      <c r="N177" s="25"/>
      <c r="O177" s="2" t="b">
        <v>1</v>
      </c>
      <c r="P177" s="12">
        <f t="shared" si="8"/>
        <v>26914.930000000095</v>
      </c>
      <c r="Q177" s="47">
        <f t="shared" si="7"/>
        <v>555776.37000000069</v>
      </c>
      <c r="R177" s="20">
        <v>42103</v>
      </c>
      <c r="S177" s="25" t="s">
        <v>273</v>
      </c>
      <c r="T177" s="25">
        <v>1</v>
      </c>
      <c r="U177" s="25" t="s">
        <v>158</v>
      </c>
      <c r="V177" s="25"/>
      <c r="W177" s="23" t="s">
        <v>719</v>
      </c>
      <c r="X177" s="23">
        <v>163.09656114057094</v>
      </c>
      <c r="AC177" s="16" t="s">
        <v>167</v>
      </c>
    </row>
    <row r="178" spans="1:29" ht="13.5" x14ac:dyDescent="0.25">
      <c r="A178" s="40">
        <v>42103</v>
      </c>
      <c r="B178" s="41" t="s">
        <v>14</v>
      </c>
      <c r="C178" s="42" t="s">
        <v>16</v>
      </c>
      <c r="D178" s="42" t="s">
        <v>308</v>
      </c>
      <c r="E178" s="42">
        <v>0</v>
      </c>
      <c r="F178" s="42">
        <v>0</v>
      </c>
      <c r="G178" s="43">
        <v>0</v>
      </c>
      <c r="H178" s="43">
        <v>11575</v>
      </c>
      <c r="J178" s="25"/>
      <c r="K178" s="25"/>
      <c r="L178" s="43">
        <v>0</v>
      </c>
      <c r="M178" s="43">
        <v>11575</v>
      </c>
      <c r="N178" s="25"/>
      <c r="O178" s="2" t="b">
        <v>1</v>
      </c>
      <c r="P178" s="12">
        <f t="shared" si="8"/>
        <v>26914.930000000095</v>
      </c>
      <c r="Q178" s="47">
        <f t="shared" si="7"/>
        <v>544201.37000000069</v>
      </c>
      <c r="R178" s="20">
        <v>42103</v>
      </c>
      <c r="S178" s="25" t="s">
        <v>153</v>
      </c>
      <c r="T178" s="25">
        <v>3</v>
      </c>
      <c r="U178" s="25" t="s">
        <v>292</v>
      </c>
      <c r="V178" s="25"/>
      <c r="W178" s="23" t="s">
        <v>719</v>
      </c>
      <c r="X178" s="23">
        <v>245.02799563924259</v>
      </c>
      <c r="AC178" s="16" t="s">
        <v>220</v>
      </c>
    </row>
    <row r="179" spans="1:29" ht="13.5" x14ac:dyDescent="0.25">
      <c r="A179" s="40">
        <v>42103</v>
      </c>
      <c r="B179" s="41" t="s">
        <v>14</v>
      </c>
      <c r="C179" s="42" t="s">
        <v>16</v>
      </c>
      <c r="D179" s="42" t="s">
        <v>308</v>
      </c>
      <c r="E179" s="42">
        <v>0</v>
      </c>
      <c r="F179" s="42">
        <v>0</v>
      </c>
      <c r="G179" s="43">
        <v>0</v>
      </c>
      <c r="H179" s="43">
        <v>2350</v>
      </c>
      <c r="J179" s="27"/>
      <c r="K179" s="27"/>
      <c r="L179" s="43">
        <v>0</v>
      </c>
      <c r="M179" s="43">
        <v>2350</v>
      </c>
      <c r="N179" s="25"/>
      <c r="O179" s="2" t="b">
        <v>1</v>
      </c>
      <c r="P179" s="12">
        <f t="shared" si="8"/>
        <v>26914.930000000095</v>
      </c>
      <c r="Q179" s="47">
        <f t="shared" si="7"/>
        <v>541851.37000000069</v>
      </c>
      <c r="R179" s="20">
        <v>42103</v>
      </c>
      <c r="S179" s="25" t="s">
        <v>153</v>
      </c>
      <c r="T179" s="25">
        <v>4</v>
      </c>
      <c r="U179" s="25" t="s">
        <v>354</v>
      </c>
      <c r="V179" s="25"/>
      <c r="W179" s="23" t="s">
        <v>719</v>
      </c>
      <c r="X179" s="23">
        <v>49.746504514230679</v>
      </c>
      <c r="AC179" s="16" t="s">
        <v>162</v>
      </c>
    </row>
    <row r="180" spans="1:29" ht="13.5" x14ac:dyDescent="0.25">
      <c r="A180" s="40">
        <v>42103</v>
      </c>
      <c r="B180" s="41" t="s">
        <v>14</v>
      </c>
      <c r="C180" s="42" t="s">
        <v>18</v>
      </c>
      <c r="D180" s="42" t="s">
        <v>310</v>
      </c>
      <c r="E180" s="42">
        <v>0</v>
      </c>
      <c r="F180" s="42">
        <v>0</v>
      </c>
      <c r="G180" s="43">
        <v>0</v>
      </c>
      <c r="H180" s="43">
        <v>1500</v>
      </c>
      <c r="J180" s="27"/>
      <c r="K180" s="27"/>
      <c r="L180" s="43">
        <v>0</v>
      </c>
      <c r="M180" s="43">
        <v>1500</v>
      </c>
      <c r="N180" s="25"/>
      <c r="O180" s="2" t="b">
        <v>1</v>
      </c>
      <c r="P180" s="12">
        <f t="shared" si="8"/>
        <v>26914.930000000095</v>
      </c>
      <c r="Q180" s="47">
        <f t="shared" si="7"/>
        <v>540351.37000000069</v>
      </c>
      <c r="R180" s="20">
        <v>42103</v>
      </c>
      <c r="S180" s="25" t="s">
        <v>356</v>
      </c>
      <c r="T180" s="25">
        <v>1</v>
      </c>
      <c r="U180" s="25" t="s">
        <v>355</v>
      </c>
      <c r="V180" s="25"/>
      <c r="W180" s="23" t="s">
        <v>719</v>
      </c>
      <c r="X180" s="23">
        <v>31.753087987806815</v>
      </c>
      <c r="AC180" s="16" t="s">
        <v>149</v>
      </c>
    </row>
    <row r="181" spans="1:29" ht="13.5" x14ac:dyDescent="0.25">
      <c r="A181" s="40">
        <v>42103</v>
      </c>
      <c r="B181" s="41" t="s">
        <v>14</v>
      </c>
      <c r="C181" s="42" t="s">
        <v>11</v>
      </c>
      <c r="D181" s="42" t="s">
        <v>26</v>
      </c>
      <c r="E181" s="42">
        <v>0</v>
      </c>
      <c r="F181" s="42">
        <v>0</v>
      </c>
      <c r="G181" s="43">
        <v>0</v>
      </c>
      <c r="H181" s="43">
        <v>9260</v>
      </c>
      <c r="J181" s="25"/>
      <c r="K181" s="25"/>
      <c r="L181" s="43">
        <v>0</v>
      </c>
      <c r="M181" s="43">
        <v>9260</v>
      </c>
      <c r="N181" s="25"/>
      <c r="O181" s="2" t="b">
        <v>1</v>
      </c>
      <c r="P181" s="12">
        <f t="shared" si="8"/>
        <v>26914.930000000095</v>
      </c>
      <c r="Q181" s="47">
        <f t="shared" si="7"/>
        <v>531091.37000000069</v>
      </c>
      <c r="R181" s="20">
        <v>42103</v>
      </c>
      <c r="S181" s="25" t="s">
        <v>152</v>
      </c>
      <c r="T181" s="25">
        <v>2</v>
      </c>
      <c r="U181" s="25" t="s">
        <v>175</v>
      </c>
      <c r="V181" s="25"/>
      <c r="W181" s="23" t="s">
        <v>719</v>
      </c>
      <c r="X181" s="23">
        <v>196.02239651139408</v>
      </c>
      <c r="AC181" s="16" t="s">
        <v>221</v>
      </c>
    </row>
    <row r="182" spans="1:29" ht="13.5" x14ac:dyDescent="0.25">
      <c r="A182" s="40">
        <v>42103</v>
      </c>
      <c r="B182" s="41" t="s">
        <v>14</v>
      </c>
      <c r="C182" s="42" t="s">
        <v>18</v>
      </c>
      <c r="D182" s="42" t="s">
        <v>311</v>
      </c>
      <c r="E182" s="42">
        <v>0</v>
      </c>
      <c r="F182" s="42">
        <v>0</v>
      </c>
      <c r="G182" s="43">
        <v>0</v>
      </c>
      <c r="H182" s="43">
        <v>1175</v>
      </c>
      <c r="J182" s="25"/>
      <c r="K182" s="25"/>
      <c r="L182" s="43">
        <v>0</v>
      </c>
      <c r="M182" s="43">
        <v>1175</v>
      </c>
      <c r="N182" s="25"/>
      <c r="O182" s="2" t="b">
        <v>1</v>
      </c>
      <c r="P182" s="12">
        <f t="shared" si="8"/>
        <v>26914.930000000095</v>
      </c>
      <c r="Q182" s="47">
        <f t="shared" si="7"/>
        <v>529916.37000000069</v>
      </c>
      <c r="R182" s="20">
        <v>42103</v>
      </c>
      <c r="S182" s="25" t="s">
        <v>149</v>
      </c>
      <c r="T182" s="25">
        <v>1</v>
      </c>
      <c r="U182" s="25" t="s">
        <v>357</v>
      </c>
      <c r="V182" s="25"/>
      <c r="W182" s="23" t="s">
        <v>719</v>
      </c>
      <c r="X182" s="23">
        <v>24.87325225711534</v>
      </c>
      <c r="AC182" s="16" t="s">
        <v>159</v>
      </c>
    </row>
    <row r="183" spans="1:29" ht="13.5" x14ac:dyDescent="0.25">
      <c r="A183" s="40">
        <v>42103</v>
      </c>
      <c r="B183" s="41" t="s">
        <v>14</v>
      </c>
      <c r="C183" s="42" t="s">
        <v>20</v>
      </c>
      <c r="D183" s="42" t="s">
        <v>312</v>
      </c>
      <c r="E183" s="42">
        <v>0</v>
      </c>
      <c r="F183" s="42">
        <v>0</v>
      </c>
      <c r="G183" s="43">
        <v>0</v>
      </c>
      <c r="H183" s="43">
        <v>750</v>
      </c>
      <c r="J183" s="25"/>
      <c r="K183" s="25"/>
      <c r="L183" s="43">
        <v>0</v>
      </c>
      <c r="M183" s="43">
        <v>750</v>
      </c>
      <c r="N183" s="25"/>
      <c r="O183" s="2" t="b">
        <v>1</v>
      </c>
      <c r="P183" s="12">
        <f t="shared" si="8"/>
        <v>26914.930000000095</v>
      </c>
      <c r="Q183" s="47">
        <f t="shared" si="7"/>
        <v>529166.37000000069</v>
      </c>
      <c r="R183" s="20">
        <v>42103</v>
      </c>
      <c r="S183" s="25" t="s">
        <v>164</v>
      </c>
      <c r="T183" s="25">
        <v>1</v>
      </c>
      <c r="U183" s="25" t="s">
        <v>358</v>
      </c>
      <c r="V183" s="25"/>
      <c r="W183" s="23" t="s">
        <v>719</v>
      </c>
      <c r="X183" s="23">
        <v>15.876543993903407</v>
      </c>
      <c r="AC183" s="16" t="s">
        <v>163</v>
      </c>
    </row>
    <row r="184" spans="1:29" ht="13.5" x14ac:dyDescent="0.25">
      <c r="A184" s="40">
        <v>42103</v>
      </c>
      <c r="B184" s="41" t="s">
        <v>14</v>
      </c>
      <c r="C184" s="42" t="s">
        <v>16</v>
      </c>
      <c r="D184" s="42" t="s">
        <v>23</v>
      </c>
      <c r="E184" s="42">
        <v>0</v>
      </c>
      <c r="F184" s="42">
        <v>0</v>
      </c>
      <c r="G184" s="43">
        <v>0</v>
      </c>
      <c r="H184" s="43">
        <v>250</v>
      </c>
      <c r="J184" s="25"/>
      <c r="K184" s="25"/>
      <c r="L184" s="43">
        <v>0</v>
      </c>
      <c r="M184" s="43">
        <v>250</v>
      </c>
      <c r="N184" s="25"/>
      <c r="O184" s="2" t="b">
        <v>1</v>
      </c>
      <c r="P184" s="12">
        <f t="shared" si="8"/>
        <v>26914.930000000095</v>
      </c>
      <c r="Q184" s="47">
        <f t="shared" si="7"/>
        <v>528916.37000000069</v>
      </c>
      <c r="R184" s="20">
        <v>42103</v>
      </c>
      <c r="S184" s="25" t="s">
        <v>155</v>
      </c>
      <c r="T184" s="25">
        <v>2</v>
      </c>
      <c r="U184" s="25" t="s">
        <v>359</v>
      </c>
      <c r="V184" s="25"/>
      <c r="W184" s="23" t="s">
        <v>719</v>
      </c>
      <c r="X184" s="23">
        <v>5.2921813313011361</v>
      </c>
      <c r="AC184" s="16" t="s">
        <v>166</v>
      </c>
    </row>
    <row r="185" spans="1:29" ht="13.5" x14ac:dyDescent="0.25">
      <c r="A185" s="40">
        <v>42109</v>
      </c>
      <c r="B185" s="41" t="s">
        <v>14</v>
      </c>
      <c r="C185" s="42" t="s">
        <v>11</v>
      </c>
      <c r="D185" s="42" t="s">
        <v>313</v>
      </c>
      <c r="E185" s="42">
        <v>0</v>
      </c>
      <c r="F185" s="42">
        <v>0</v>
      </c>
      <c r="G185" s="43">
        <v>0</v>
      </c>
      <c r="H185" s="43">
        <v>7500</v>
      </c>
      <c r="J185" s="25"/>
      <c r="K185" s="25"/>
      <c r="L185" s="27">
        <v>0</v>
      </c>
      <c r="M185" s="43">
        <v>7500</v>
      </c>
      <c r="N185" s="25"/>
      <c r="O185" s="2" t="b">
        <v>1</v>
      </c>
      <c r="P185" s="12">
        <f t="shared" si="8"/>
        <v>26914.930000000095</v>
      </c>
      <c r="Q185" s="47">
        <f t="shared" si="7"/>
        <v>521416.37000000069</v>
      </c>
      <c r="R185" s="20">
        <v>42109</v>
      </c>
      <c r="S185" s="25" t="s">
        <v>152</v>
      </c>
      <c r="T185" s="25">
        <v>3</v>
      </c>
      <c r="U185" s="25" t="s">
        <v>175</v>
      </c>
      <c r="V185" s="25"/>
      <c r="W185" s="23" t="s">
        <v>719</v>
      </c>
      <c r="X185" s="23">
        <v>158.76543993903408</v>
      </c>
      <c r="AC185" s="16" t="s">
        <v>222</v>
      </c>
    </row>
    <row r="186" spans="1:29" ht="13.5" x14ac:dyDescent="0.25">
      <c r="A186" s="40">
        <v>42109</v>
      </c>
      <c r="B186" s="41" t="s">
        <v>14</v>
      </c>
      <c r="C186" s="42" t="s">
        <v>16</v>
      </c>
      <c r="D186" s="42" t="s">
        <v>314</v>
      </c>
      <c r="E186" s="42">
        <v>0</v>
      </c>
      <c r="F186" s="42">
        <v>0</v>
      </c>
      <c r="G186" s="43">
        <v>0</v>
      </c>
      <c r="H186" s="43">
        <v>12680</v>
      </c>
      <c r="J186" s="25"/>
      <c r="K186" s="25"/>
      <c r="L186" s="27">
        <v>0</v>
      </c>
      <c r="M186" s="43">
        <v>12680</v>
      </c>
      <c r="N186" s="25"/>
      <c r="O186" s="2" t="b">
        <v>1</v>
      </c>
      <c r="P186" s="12">
        <f t="shared" si="8"/>
        <v>26914.930000000095</v>
      </c>
      <c r="Q186" s="47">
        <f t="shared" si="7"/>
        <v>508736.37000000069</v>
      </c>
      <c r="R186" s="20">
        <v>42109</v>
      </c>
      <c r="S186" s="25" t="s">
        <v>153</v>
      </c>
      <c r="T186" s="25">
        <v>5</v>
      </c>
      <c r="U186" s="25" t="s">
        <v>296</v>
      </c>
      <c r="V186" s="25"/>
      <c r="W186" s="23" t="s">
        <v>719</v>
      </c>
      <c r="X186" s="23">
        <v>268.41943712359358</v>
      </c>
      <c r="AC186" s="16" t="s">
        <v>152</v>
      </c>
    </row>
    <row r="187" spans="1:29" ht="13.5" x14ac:dyDescent="0.25">
      <c r="A187" s="40">
        <v>42109</v>
      </c>
      <c r="B187" s="41" t="s">
        <v>14</v>
      </c>
      <c r="C187" s="42" t="s">
        <v>18</v>
      </c>
      <c r="D187" s="42" t="s">
        <v>315</v>
      </c>
      <c r="E187" s="42">
        <v>0</v>
      </c>
      <c r="F187" s="42">
        <v>0</v>
      </c>
      <c r="G187" s="43">
        <v>0</v>
      </c>
      <c r="H187" s="43">
        <v>1725</v>
      </c>
      <c r="J187" s="25"/>
      <c r="K187" s="25"/>
      <c r="L187" s="27">
        <v>0</v>
      </c>
      <c r="M187" s="43">
        <v>1725</v>
      </c>
      <c r="N187" s="25"/>
      <c r="O187" s="2" t="b">
        <v>1</v>
      </c>
      <c r="P187" s="12">
        <f t="shared" si="8"/>
        <v>26914.930000000095</v>
      </c>
      <c r="Q187" s="47">
        <f t="shared" si="7"/>
        <v>507011.37000000069</v>
      </c>
      <c r="R187" s="20">
        <v>42109</v>
      </c>
      <c r="S187" s="25" t="s">
        <v>167</v>
      </c>
      <c r="T187" s="25">
        <v>1</v>
      </c>
      <c r="U187" s="25" t="s">
        <v>361</v>
      </c>
      <c r="V187" s="25"/>
      <c r="W187" s="23" t="s">
        <v>719</v>
      </c>
      <c r="X187" s="23">
        <v>36.516051185977837</v>
      </c>
      <c r="AC187" s="16" t="s">
        <v>151</v>
      </c>
    </row>
    <row r="188" spans="1:29" ht="13.5" x14ac:dyDescent="0.25">
      <c r="A188" s="40">
        <v>42109</v>
      </c>
      <c r="B188" s="41" t="s">
        <v>14</v>
      </c>
      <c r="C188" s="42" t="s">
        <v>11</v>
      </c>
      <c r="D188" s="42" t="s">
        <v>316</v>
      </c>
      <c r="E188" s="42">
        <v>0</v>
      </c>
      <c r="F188" s="42">
        <v>0</v>
      </c>
      <c r="G188" s="43">
        <v>0</v>
      </c>
      <c r="H188" s="43">
        <v>6000</v>
      </c>
      <c r="J188" s="25"/>
      <c r="K188" s="25"/>
      <c r="L188" s="27">
        <v>0</v>
      </c>
      <c r="M188" s="43">
        <v>6000</v>
      </c>
      <c r="N188" s="25"/>
      <c r="O188" s="2" t="b">
        <v>1</v>
      </c>
      <c r="P188" s="12">
        <f t="shared" si="8"/>
        <v>26914.930000000095</v>
      </c>
      <c r="Q188" s="47">
        <f t="shared" si="7"/>
        <v>501011.37000000069</v>
      </c>
      <c r="R188" s="20">
        <v>42109</v>
      </c>
      <c r="S188" s="25" t="s">
        <v>151</v>
      </c>
      <c r="T188" s="25">
        <v>1</v>
      </c>
      <c r="U188" s="25" t="s">
        <v>362</v>
      </c>
      <c r="V188" s="25"/>
      <c r="W188" s="23" t="s">
        <v>719</v>
      </c>
      <c r="X188" s="23">
        <v>127.01235195122726</v>
      </c>
      <c r="AC188" s="16" t="s">
        <v>173</v>
      </c>
    </row>
    <row r="189" spans="1:29" ht="13.5" x14ac:dyDescent="0.25">
      <c r="A189" s="40">
        <v>42109</v>
      </c>
      <c r="B189" s="41" t="s">
        <v>14</v>
      </c>
      <c r="C189" s="42" t="s">
        <v>24</v>
      </c>
      <c r="D189" s="42" t="s">
        <v>317</v>
      </c>
      <c r="E189" s="42">
        <v>0</v>
      </c>
      <c r="F189" s="42">
        <v>0</v>
      </c>
      <c r="G189" s="43">
        <v>0</v>
      </c>
      <c r="H189" s="43">
        <v>5142</v>
      </c>
      <c r="J189" s="25"/>
      <c r="K189" s="25"/>
      <c r="L189" s="27">
        <v>0</v>
      </c>
      <c r="M189" s="43">
        <v>5142</v>
      </c>
      <c r="N189" s="25"/>
      <c r="O189" s="2" t="b">
        <v>1</v>
      </c>
      <c r="P189" s="12">
        <f t="shared" si="8"/>
        <v>26914.930000000095</v>
      </c>
      <c r="Q189" s="47">
        <f t="shared" si="7"/>
        <v>495869.37000000069</v>
      </c>
      <c r="R189" s="20">
        <v>42109</v>
      </c>
      <c r="S189" s="25" t="s">
        <v>286</v>
      </c>
      <c r="T189" s="25">
        <v>1</v>
      </c>
      <c r="U189" s="25" t="s">
        <v>360</v>
      </c>
      <c r="V189" s="25"/>
      <c r="W189" s="23" t="s">
        <v>719</v>
      </c>
      <c r="X189" s="23">
        <v>108.84958562220176</v>
      </c>
      <c r="AC189" s="16" t="s">
        <v>174</v>
      </c>
    </row>
    <row r="190" spans="1:29" ht="13.5" x14ac:dyDescent="0.25">
      <c r="A190" s="40">
        <v>42109</v>
      </c>
      <c r="B190" s="41" t="s">
        <v>14</v>
      </c>
      <c r="C190" s="42" t="s">
        <v>16</v>
      </c>
      <c r="D190" s="42" t="s">
        <v>318</v>
      </c>
      <c r="E190" s="42">
        <v>0</v>
      </c>
      <c r="F190" s="42">
        <v>0</v>
      </c>
      <c r="G190" s="43">
        <v>0</v>
      </c>
      <c r="H190" s="43">
        <v>550</v>
      </c>
      <c r="J190" s="25"/>
      <c r="K190" s="25"/>
      <c r="L190" s="43">
        <v>0</v>
      </c>
      <c r="M190" s="43">
        <v>550</v>
      </c>
      <c r="N190" s="25"/>
      <c r="O190" s="2" t="b">
        <v>1</v>
      </c>
      <c r="P190" s="12">
        <f t="shared" si="8"/>
        <v>26914.930000000095</v>
      </c>
      <c r="Q190" s="47">
        <f t="shared" si="7"/>
        <v>495319.37000000069</v>
      </c>
      <c r="R190" s="20">
        <v>42109</v>
      </c>
      <c r="S190" s="25" t="s">
        <v>155</v>
      </c>
      <c r="T190" s="25">
        <v>3</v>
      </c>
      <c r="U190" s="25" t="s">
        <v>288</v>
      </c>
      <c r="V190" s="25"/>
      <c r="W190" s="23" t="s">
        <v>719</v>
      </c>
      <c r="X190" s="23">
        <v>11.642798928862499</v>
      </c>
      <c r="AC190" s="16" t="s">
        <v>273</v>
      </c>
    </row>
    <row r="191" spans="1:29" ht="13.5" x14ac:dyDescent="0.25">
      <c r="A191" s="40">
        <v>42109</v>
      </c>
      <c r="B191" s="41" t="s">
        <v>14</v>
      </c>
      <c r="C191" s="42" t="s">
        <v>18</v>
      </c>
      <c r="D191" s="42" t="s">
        <v>319</v>
      </c>
      <c r="E191" s="42">
        <v>0</v>
      </c>
      <c r="F191" s="42">
        <v>0</v>
      </c>
      <c r="G191" s="43">
        <v>0</v>
      </c>
      <c r="H191" s="43">
        <v>11430</v>
      </c>
      <c r="J191" s="25"/>
      <c r="K191" s="25"/>
      <c r="L191" s="43">
        <v>0</v>
      </c>
      <c r="M191" s="43">
        <v>11430</v>
      </c>
      <c r="N191" s="25"/>
      <c r="O191" s="2" t="b">
        <v>1</v>
      </c>
      <c r="P191" s="12">
        <f t="shared" si="8"/>
        <v>26914.930000000095</v>
      </c>
      <c r="Q191" s="47">
        <f t="shared" si="7"/>
        <v>483889.37000000069</v>
      </c>
      <c r="R191" s="20">
        <v>42109</v>
      </c>
      <c r="S191" s="25" t="s">
        <v>161</v>
      </c>
      <c r="T191" s="25">
        <v>2</v>
      </c>
      <c r="U191" s="25" t="s">
        <v>363</v>
      </c>
      <c r="V191" s="25"/>
      <c r="W191" s="23" t="s">
        <v>719</v>
      </c>
      <c r="X191" s="23">
        <v>241.95853046708794</v>
      </c>
      <c r="AC191" s="16" t="s">
        <v>275</v>
      </c>
    </row>
    <row r="192" spans="1:29" ht="13.5" x14ac:dyDescent="0.25">
      <c r="A192" s="40">
        <v>42116</v>
      </c>
      <c r="B192" s="41" t="s">
        <v>14</v>
      </c>
      <c r="C192" s="42" t="s">
        <v>24</v>
      </c>
      <c r="D192" s="42" t="s">
        <v>320</v>
      </c>
      <c r="E192" s="42">
        <v>0</v>
      </c>
      <c r="F192" s="42">
        <v>0</v>
      </c>
      <c r="G192" s="43">
        <v>0</v>
      </c>
      <c r="H192" s="43">
        <v>3000</v>
      </c>
      <c r="J192" s="25"/>
      <c r="K192" s="25"/>
      <c r="L192" s="43">
        <v>0</v>
      </c>
      <c r="M192" s="43">
        <v>3000</v>
      </c>
      <c r="N192" s="25"/>
      <c r="O192" s="2" t="b">
        <v>1</v>
      </c>
      <c r="P192" s="12">
        <f t="shared" si="8"/>
        <v>26914.930000000095</v>
      </c>
      <c r="Q192" s="47">
        <f t="shared" si="7"/>
        <v>480889.37000000069</v>
      </c>
      <c r="R192" s="20">
        <v>42116</v>
      </c>
      <c r="S192" s="25" t="s">
        <v>156</v>
      </c>
      <c r="T192" s="25">
        <v>1</v>
      </c>
      <c r="U192" s="25" t="s">
        <v>364</v>
      </c>
      <c r="V192" s="25"/>
      <c r="W192" s="23" t="s">
        <v>719</v>
      </c>
      <c r="X192" s="23">
        <v>63.50617597561363</v>
      </c>
      <c r="AC192" s="16" t="s">
        <v>276</v>
      </c>
    </row>
    <row r="193" spans="1:29" ht="13.5" x14ac:dyDescent="0.25">
      <c r="A193" s="40">
        <v>42116</v>
      </c>
      <c r="B193" s="41" t="s">
        <v>14</v>
      </c>
      <c r="C193" s="42" t="s">
        <v>16</v>
      </c>
      <c r="D193" s="42" t="s">
        <v>318</v>
      </c>
      <c r="E193" s="42">
        <v>0</v>
      </c>
      <c r="F193" s="42">
        <v>0</v>
      </c>
      <c r="G193" s="43">
        <v>0</v>
      </c>
      <c r="H193" s="43">
        <v>525</v>
      </c>
      <c r="J193" s="25"/>
      <c r="K193" s="25"/>
      <c r="L193" s="43">
        <v>0</v>
      </c>
      <c r="M193" s="43">
        <v>525</v>
      </c>
      <c r="N193" s="25"/>
      <c r="O193" s="2" t="b">
        <v>1</v>
      </c>
      <c r="P193" s="12">
        <f t="shared" si="8"/>
        <v>26914.930000000095</v>
      </c>
      <c r="Q193" s="47">
        <f t="shared" si="7"/>
        <v>480364.37000000069</v>
      </c>
      <c r="R193" s="20">
        <v>42116</v>
      </c>
      <c r="S193" s="25" t="s">
        <v>155</v>
      </c>
      <c r="T193" s="25">
        <v>4</v>
      </c>
      <c r="U193" s="25" t="s">
        <v>288</v>
      </c>
      <c r="V193" s="25"/>
      <c r="W193" s="23" t="s">
        <v>719</v>
      </c>
      <c r="X193" s="23">
        <v>11.113580795732386</v>
      </c>
      <c r="AC193" s="16" t="s">
        <v>279</v>
      </c>
    </row>
    <row r="194" spans="1:29" ht="13.5" x14ac:dyDescent="0.25">
      <c r="A194" s="40">
        <v>42116</v>
      </c>
      <c r="B194" s="41" t="s">
        <v>14</v>
      </c>
      <c r="C194" s="42" t="s">
        <v>11</v>
      </c>
      <c r="D194" s="42" t="s">
        <v>26</v>
      </c>
      <c r="E194" s="42">
        <v>0</v>
      </c>
      <c r="F194" s="42">
        <v>0</v>
      </c>
      <c r="G194" s="43">
        <v>0</v>
      </c>
      <c r="H194" s="43">
        <v>3000</v>
      </c>
      <c r="J194" s="25"/>
      <c r="K194" s="25"/>
      <c r="L194" s="43">
        <v>0</v>
      </c>
      <c r="M194" s="43">
        <v>3000</v>
      </c>
      <c r="N194" s="25"/>
      <c r="O194" s="2" t="b">
        <v>1</v>
      </c>
      <c r="P194" s="12">
        <f t="shared" si="8"/>
        <v>26914.930000000095</v>
      </c>
      <c r="Q194" s="47">
        <f t="shared" si="7"/>
        <v>477364.37000000069</v>
      </c>
      <c r="R194" s="20">
        <v>42116</v>
      </c>
      <c r="S194" s="25" t="s">
        <v>152</v>
      </c>
      <c r="T194" s="25">
        <v>4</v>
      </c>
      <c r="U194" s="25" t="s">
        <v>175</v>
      </c>
      <c r="V194" s="25"/>
      <c r="W194" s="23" t="s">
        <v>719</v>
      </c>
      <c r="X194" s="23">
        <v>63.50617597561363</v>
      </c>
      <c r="AC194" s="16" t="s">
        <v>347</v>
      </c>
    </row>
    <row r="195" spans="1:29" ht="12.75" x14ac:dyDescent="0.25">
      <c r="A195" s="40">
        <v>42116</v>
      </c>
      <c r="B195" s="41" t="s">
        <v>14</v>
      </c>
      <c r="C195" s="42" t="s">
        <v>16</v>
      </c>
      <c r="D195" s="42" t="s">
        <v>314</v>
      </c>
      <c r="E195" s="42">
        <v>0</v>
      </c>
      <c r="F195" s="42">
        <v>0</v>
      </c>
      <c r="G195" s="43">
        <v>0</v>
      </c>
      <c r="H195" s="43">
        <v>17520</v>
      </c>
      <c r="J195" s="25"/>
      <c r="K195" s="25"/>
      <c r="L195" s="43">
        <v>0</v>
      </c>
      <c r="M195" s="43">
        <v>17520</v>
      </c>
      <c r="N195" s="25"/>
      <c r="O195" s="2" t="b">
        <v>1</v>
      </c>
      <c r="P195" s="12">
        <f t="shared" si="8"/>
        <v>26914.930000000095</v>
      </c>
      <c r="Q195" s="47">
        <f t="shared" si="7"/>
        <v>459844.37000000069</v>
      </c>
      <c r="R195" s="20">
        <v>42116</v>
      </c>
      <c r="S195" s="25" t="s">
        <v>153</v>
      </c>
      <c r="T195" s="25">
        <v>7</v>
      </c>
      <c r="U195" s="25" t="s">
        <v>296</v>
      </c>
      <c r="V195" s="25"/>
      <c r="W195" s="23" t="s">
        <v>719</v>
      </c>
      <c r="X195" s="23">
        <v>370.87606769758361</v>
      </c>
      <c r="AC195" s="17" t="s">
        <v>282</v>
      </c>
    </row>
    <row r="196" spans="1:29" ht="12.75" x14ac:dyDescent="0.25">
      <c r="A196" s="40">
        <v>42116</v>
      </c>
      <c r="B196" s="41" t="s">
        <v>14</v>
      </c>
      <c r="C196" s="42" t="s">
        <v>18</v>
      </c>
      <c r="D196" s="42" t="s">
        <v>321</v>
      </c>
      <c r="E196" s="42">
        <v>0</v>
      </c>
      <c r="F196" s="42">
        <v>0</v>
      </c>
      <c r="G196" s="43">
        <v>0</v>
      </c>
      <c r="H196" s="43">
        <v>1750</v>
      </c>
      <c r="J196" s="25"/>
      <c r="K196" s="25"/>
      <c r="L196" s="43">
        <v>0</v>
      </c>
      <c r="M196" s="43">
        <v>1750</v>
      </c>
      <c r="N196" s="25"/>
      <c r="O196" s="2" t="b">
        <v>1</v>
      </c>
      <c r="P196" s="12">
        <f t="shared" si="8"/>
        <v>26914.930000000095</v>
      </c>
      <c r="Q196" s="47">
        <f t="shared" si="7"/>
        <v>458094.37000000069</v>
      </c>
      <c r="R196" s="20">
        <v>42116</v>
      </c>
      <c r="S196" s="25" t="s">
        <v>356</v>
      </c>
      <c r="T196" s="25">
        <v>2</v>
      </c>
      <c r="U196" s="25" t="s">
        <v>365</v>
      </c>
      <c r="V196" s="25"/>
      <c r="W196" s="23" t="s">
        <v>719</v>
      </c>
      <c r="X196" s="23">
        <v>37.045269319107952</v>
      </c>
      <c r="AC196" s="17" t="s">
        <v>286</v>
      </c>
    </row>
    <row r="197" spans="1:29" ht="12.75" x14ac:dyDescent="0.25">
      <c r="A197" s="40">
        <v>42116</v>
      </c>
      <c r="B197" s="41" t="s">
        <v>14</v>
      </c>
      <c r="C197" s="42" t="s">
        <v>18</v>
      </c>
      <c r="D197" s="42" t="s">
        <v>322</v>
      </c>
      <c r="E197" s="42">
        <v>0</v>
      </c>
      <c r="F197" s="42">
        <v>0</v>
      </c>
      <c r="G197" s="43">
        <v>0</v>
      </c>
      <c r="H197" s="43">
        <v>2446</v>
      </c>
      <c r="J197" s="25"/>
      <c r="K197" s="25"/>
      <c r="L197" s="43">
        <v>0</v>
      </c>
      <c r="M197" s="43">
        <v>2446</v>
      </c>
      <c r="N197" s="25"/>
      <c r="O197" s="2" t="b">
        <v>1</v>
      </c>
      <c r="P197" s="12">
        <f t="shared" si="8"/>
        <v>26914.930000000095</v>
      </c>
      <c r="Q197" s="47">
        <f t="shared" si="7"/>
        <v>455648.37000000069</v>
      </c>
      <c r="R197" s="20">
        <v>42116</v>
      </c>
      <c r="S197" s="25" t="s">
        <v>162</v>
      </c>
      <c r="T197" s="25">
        <v>1</v>
      </c>
      <c r="U197" s="25" t="s">
        <v>367</v>
      </c>
      <c r="V197" s="25"/>
      <c r="W197" s="23" t="s">
        <v>719</v>
      </c>
      <c r="X197" s="23">
        <v>51.77870214545031</v>
      </c>
      <c r="AC197" s="17" t="s">
        <v>289</v>
      </c>
    </row>
    <row r="198" spans="1:29" ht="12.75" x14ac:dyDescent="0.25">
      <c r="A198" s="40">
        <v>42116</v>
      </c>
      <c r="B198" s="41" t="s">
        <v>14</v>
      </c>
      <c r="C198" s="42" t="s">
        <v>18</v>
      </c>
      <c r="D198" s="42" t="s">
        <v>323</v>
      </c>
      <c r="E198" s="42">
        <v>0</v>
      </c>
      <c r="F198" s="42">
        <v>0</v>
      </c>
      <c r="G198" s="43">
        <v>0</v>
      </c>
      <c r="H198" s="43">
        <v>1000</v>
      </c>
      <c r="J198" s="25"/>
      <c r="K198" s="25"/>
      <c r="L198" s="43">
        <v>0</v>
      </c>
      <c r="M198" s="43">
        <v>1000</v>
      </c>
      <c r="N198" s="25"/>
      <c r="O198" s="2" t="b">
        <v>1</v>
      </c>
      <c r="P198" s="12">
        <f t="shared" si="8"/>
        <v>26914.930000000095</v>
      </c>
      <c r="Q198" s="47">
        <f t="shared" si="7"/>
        <v>454648.37000000069</v>
      </c>
      <c r="R198" s="20">
        <v>42116</v>
      </c>
      <c r="S198" s="25" t="s">
        <v>149</v>
      </c>
      <c r="T198" s="25">
        <v>2</v>
      </c>
      <c r="U198" s="25" t="s">
        <v>366</v>
      </c>
      <c r="V198" s="25"/>
      <c r="W198" s="23" t="s">
        <v>719</v>
      </c>
      <c r="X198" s="23">
        <v>21.168725325204544</v>
      </c>
      <c r="AC198" s="17" t="s">
        <v>154</v>
      </c>
    </row>
    <row r="199" spans="1:29" ht="12.75" x14ac:dyDescent="0.25">
      <c r="A199" s="40">
        <v>42116</v>
      </c>
      <c r="B199" s="41" t="s">
        <v>14</v>
      </c>
      <c r="C199" s="42" t="s">
        <v>18</v>
      </c>
      <c r="D199" s="42" t="s">
        <v>324</v>
      </c>
      <c r="E199" s="42">
        <v>0</v>
      </c>
      <c r="F199" s="42">
        <v>0</v>
      </c>
      <c r="G199" s="43">
        <v>0</v>
      </c>
      <c r="H199" s="43">
        <v>4500</v>
      </c>
      <c r="J199" s="25"/>
      <c r="K199" s="25"/>
      <c r="L199" s="43">
        <v>0</v>
      </c>
      <c r="M199" s="43">
        <v>4500</v>
      </c>
      <c r="N199" s="25"/>
      <c r="O199" s="2" t="b">
        <v>1</v>
      </c>
      <c r="P199" s="12">
        <f t="shared" si="8"/>
        <v>26914.930000000095</v>
      </c>
      <c r="Q199" s="47">
        <f t="shared" si="7"/>
        <v>450148.37000000069</v>
      </c>
      <c r="R199" s="20">
        <v>42116</v>
      </c>
      <c r="S199" s="25" t="s">
        <v>356</v>
      </c>
      <c r="T199" s="25">
        <v>3</v>
      </c>
      <c r="U199" s="25" t="s">
        <v>185</v>
      </c>
      <c r="V199" s="25"/>
      <c r="W199" s="23" t="s">
        <v>719</v>
      </c>
      <c r="X199" s="23">
        <v>95.259263963420437</v>
      </c>
      <c r="AC199" s="17" t="s">
        <v>346</v>
      </c>
    </row>
    <row r="200" spans="1:29" ht="12.75" x14ac:dyDescent="0.25">
      <c r="A200" s="40">
        <v>42124</v>
      </c>
      <c r="B200" s="41" t="s">
        <v>8</v>
      </c>
      <c r="C200" s="42" t="s">
        <v>9</v>
      </c>
      <c r="D200" s="42" t="s">
        <v>327</v>
      </c>
      <c r="E200" s="42">
        <v>0</v>
      </c>
      <c r="F200" s="42">
        <v>0</v>
      </c>
      <c r="G200" s="43">
        <v>0</v>
      </c>
      <c r="H200" s="43">
        <v>13000</v>
      </c>
      <c r="J200" s="25"/>
      <c r="K200" s="43">
        <v>13000</v>
      </c>
      <c r="L200" s="43">
        <v>0</v>
      </c>
      <c r="M200" s="43"/>
      <c r="N200" s="25"/>
      <c r="O200" s="2" t="b">
        <v>1</v>
      </c>
      <c r="P200" s="12">
        <f t="shared" si="8"/>
        <v>13914.930000000095</v>
      </c>
      <c r="Q200" s="47">
        <f t="shared" si="7"/>
        <v>450148.37000000069</v>
      </c>
      <c r="R200" s="20">
        <v>42124</v>
      </c>
      <c r="S200" s="25" t="s">
        <v>275</v>
      </c>
      <c r="T200" s="25">
        <v>1</v>
      </c>
      <c r="U200" s="25" t="s">
        <v>368</v>
      </c>
      <c r="V200" s="25"/>
      <c r="W200" s="23" t="s">
        <v>719</v>
      </c>
      <c r="X200" s="23">
        <v>13000</v>
      </c>
      <c r="AC200" s="17" t="s">
        <v>371</v>
      </c>
    </row>
    <row r="201" spans="1:29" ht="12.75" x14ac:dyDescent="0.25">
      <c r="A201" s="40">
        <v>42124</v>
      </c>
      <c r="B201" s="41" t="s">
        <v>8</v>
      </c>
      <c r="C201" s="42" t="s">
        <v>29</v>
      </c>
      <c r="D201" s="42" t="s">
        <v>328</v>
      </c>
      <c r="E201" s="42">
        <v>0</v>
      </c>
      <c r="F201" s="42">
        <v>0</v>
      </c>
      <c r="G201" s="43">
        <v>0</v>
      </c>
      <c r="H201" s="43">
        <v>31.2</v>
      </c>
      <c r="J201" s="25"/>
      <c r="K201" s="43">
        <v>31.2</v>
      </c>
      <c r="L201" s="43">
        <v>0</v>
      </c>
      <c r="M201" s="43"/>
      <c r="N201" s="25"/>
      <c r="O201" s="2" t="b">
        <v>1</v>
      </c>
      <c r="P201" s="12">
        <f t="shared" si="8"/>
        <v>13883.730000000094</v>
      </c>
      <c r="Q201" s="47">
        <f t="shared" si="7"/>
        <v>450148.37000000069</v>
      </c>
      <c r="R201" s="20">
        <v>42124</v>
      </c>
      <c r="S201" s="25" t="s">
        <v>159</v>
      </c>
      <c r="T201" s="25">
        <v>1</v>
      </c>
      <c r="U201" s="25" t="s">
        <v>368</v>
      </c>
      <c r="V201" s="25"/>
      <c r="W201" s="23" t="s">
        <v>719</v>
      </c>
      <c r="X201" s="23">
        <v>31.2</v>
      </c>
      <c r="AC201" s="17" t="s">
        <v>571</v>
      </c>
    </row>
    <row r="202" spans="1:29" ht="12.75" x14ac:dyDescent="0.25">
      <c r="A202" s="40">
        <v>42124</v>
      </c>
      <c r="B202" s="41" t="s">
        <v>8</v>
      </c>
      <c r="C202" s="42" t="s">
        <v>29</v>
      </c>
      <c r="D202" s="42" t="s">
        <v>329</v>
      </c>
      <c r="E202" s="42">
        <v>0</v>
      </c>
      <c r="F202" s="42">
        <v>0</v>
      </c>
      <c r="G202" s="43">
        <v>0</v>
      </c>
      <c r="H202" s="43">
        <v>13.53</v>
      </c>
      <c r="J202" s="25"/>
      <c r="K202" s="43">
        <v>13.53</v>
      </c>
      <c r="L202" s="43">
        <v>0</v>
      </c>
      <c r="M202" s="43"/>
      <c r="N202" s="25"/>
      <c r="O202" s="2" t="b">
        <v>1</v>
      </c>
      <c r="P202" s="12">
        <f t="shared" si="8"/>
        <v>13870.200000000093</v>
      </c>
      <c r="Q202" s="47">
        <f t="shared" si="7"/>
        <v>450148.37000000069</v>
      </c>
      <c r="R202" s="20">
        <v>42124</v>
      </c>
      <c r="S202" s="25" t="s">
        <v>159</v>
      </c>
      <c r="T202" s="25">
        <v>2</v>
      </c>
      <c r="U202" s="25" t="s">
        <v>368</v>
      </c>
      <c r="V202" s="25"/>
      <c r="W202" s="23" t="s">
        <v>719</v>
      </c>
      <c r="X202" s="23">
        <v>13.53</v>
      </c>
      <c r="AC202" s="17"/>
    </row>
    <row r="203" spans="1:29" ht="12.75" x14ac:dyDescent="0.25">
      <c r="A203" s="40">
        <v>42124</v>
      </c>
      <c r="B203" s="41" t="s">
        <v>8</v>
      </c>
      <c r="C203" s="42" t="s">
        <v>60</v>
      </c>
      <c r="D203" s="42" t="s">
        <v>330</v>
      </c>
      <c r="E203" s="42">
        <v>0</v>
      </c>
      <c r="F203" s="42">
        <v>0</v>
      </c>
      <c r="G203" s="43">
        <v>22500</v>
      </c>
      <c r="H203" s="43">
        <v>0</v>
      </c>
      <c r="J203" s="43">
        <v>22500</v>
      </c>
      <c r="K203" s="43">
        <v>0</v>
      </c>
      <c r="L203" s="43">
        <v>0</v>
      </c>
      <c r="M203" s="43"/>
      <c r="N203" s="25"/>
      <c r="O203" s="2" t="b">
        <v>1</v>
      </c>
      <c r="P203" s="12">
        <f t="shared" si="8"/>
        <v>36370.200000000092</v>
      </c>
      <c r="Q203" s="47">
        <f t="shared" ref="Q203:Q266" si="9">Q202+L203-M203</f>
        <v>450148.37000000069</v>
      </c>
      <c r="R203" s="20">
        <v>42124</v>
      </c>
      <c r="S203" s="25" t="s">
        <v>346</v>
      </c>
      <c r="T203" s="25">
        <v>1</v>
      </c>
      <c r="U203" s="25" t="s">
        <v>369</v>
      </c>
      <c r="V203" s="25"/>
      <c r="W203" s="23">
        <v>22500</v>
      </c>
      <c r="X203" s="23" t="s">
        <v>719</v>
      </c>
      <c r="AC203" s="17"/>
    </row>
    <row r="204" spans="1:29" ht="12.75" x14ac:dyDescent="0.25">
      <c r="A204" s="40">
        <v>42124</v>
      </c>
      <c r="B204" s="41" t="s">
        <v>8</v>
      </c>
      <c r="C204" s="42" t="s">
        <v>29</v>
      </c>
      <c r="D204" s="42" t="s">
        <v>331</v>
      </c>
      <c r="E204" s="42">
        <v>0</v>
      </c>
      <c r="F204" s="42">
        <v>0</v>
      </c>
      <c r="G204" s="43">
        <v>0</v>
      </c>
      <c r="H204" s="43">
        <v>2100</v>
      </c>
      <c r="J204" s="43">
        <v>0</v>
      </c>
      <c r="K204" s="43">
        <v>2100</v>
      </c>
      <c r="L204" s="43">
        <v>0</v>
      </c>
      <c r="M204" s="43"/>
      <c r="N204" s="25"/>
      <c r="O204" s="2" t="b">
        <v>1</v>
      </c>
      <c r="P204" s="12">
        <f t="shared" si="8"/>
        <v>34270.200000000092</v>
      </c>
      <c r="Q204" s="47">
        <f t="shared" si="9"/>
        <v>450148.37000000069</v>
      </c>
      <c r="R204" s="20">
        <v>42124</v>
      </c>
      <c r="S204" s="25" t="s">
        <v>166</v>
      </c>
      <c r="T204" s="25">
        <v>1</v>
      </c>
      <c r="U204" s="25" t="s">
        <v>370</v>
      </c>
      <c r="V204" s="25"/>
      <c r="W204" s="23" t="s">
        <v>719</v>
      </c>
      <c r="X204" s="23">
        <v>2100</v>
      </c>
      <c r="AC204" s="17"/>
    </row>
    <row r="205" spans="1:29" ht="13.5" thickBot="1" x14ac:dyDescent="0.3">
      <c r="A205" s="40">
        <v>42124</v>
      </c>
      <c r="B205" s="41" t="s">
        <v>8</v>
      </c>
      <c r="C205" s="42" t="s">
        <v>55</v>
      </c>
      <c r="D205" s="42" t="s">
        <v>332</v>
      </c>
      <c r="E205" s="42">
        <v>0</v>
      </c>
      <c r="F205" s="42">
        <v>0</v>
      </c>
      <c r="G205" s="43">
        <v>0</v>
      </c>
      <c r="H205" s="43">
        <v>5000</v>
      </c>
      <c r="J205" s="43">
        <v>0</v>
      </c>
      <c r="K205" s="43">
        <v>5000</v>
      </c>
      <c r="L205" s="27"/>
      <c r="M205" s="27"/>
      <c r="N205" s="25"/>
      <c r="O205" s="2" t="b">
        <v>1</v>
      </c>
      <c r="P205" s="12">
        <f t="shared" si="8"/>
        <v>29270.200000000092</v>
      </c>
      <c r="Q205" s="47">
        <f t="shared" si="9"/>
        <v>450148.37000000069</v>
      </c>
      <c r="R205" s="20">
        <v>42124</v>
      </c>
      <c r="S205" s="25" t="s">
        <v>168</v>
      </c>
      <c r="T205" s="25">
        <v>1</v>
      </c>
      <c r="U205" s="25" t="s">
        <v>184</v>
      </c>
      <c r="V205" s="25"/>
      <c r="W205" s="23" t="s">
        <v>719</v>
      </c>
      <c r="X205" s="23">
        <v>5000</v>
      </c>
      <c r="AC205" s="18"/>
    </row>
    <row r="206" spans="1:29" ht="13.5" thickTop="1" x14ac:dyDescent="0.25">
      <c r="A206" s="40">
        <v>42124</v>
      </c>
      <c r="B206" s="41" t="s">
        <v>10</v>
      </c>
      <c r="C206" s="42" t="s">
        <v>20</v>
      </c>
      <c r="D206" s="42" t="s">
        <v>325</v>
      </c>
      <c r="E206" s="42">
        <v>0</v>
      </c>
      <c r="F206" s="42">
        <v>0</v>
      </c>
      <c r="G206" s="43">
        <v>0</v>
      </c>
      <c r="H206" s="43">
        <v>119</v>
      </c>
      <c r="J206" s="27"/>
      <c r="K206" s="43">
        <v>119</v>
      </c>
      <c r="L206" s="27"/>
      <c r="M206" s="27"/>
      <c r="N206" s="25"/>
      <c r="O206" s="2" t="b">
        <v>1</v>
      </c>
      <c r="P206" s="12">
        <f t="shared" si="8"/>
        <v>29151.200000000092</v>
      </c>
      <c r="Q206" s="47">
        <f t="shared" si="9"/>
        <v>450148.37000000069</v>
      </c>
      <c r="R206" s="20">
        <v>42124</v>
      </c>
      <c r="S206" s="25" t="s">
        <v>371</v>
      </c>
      <c r="T206" s="25">
        <v>1</v>
      </c>
      <c r="U206" s="25" t="s">
        <v>372</v>
      </c>
      <c r="V206" s="25"/>
      <c r="W206" s="23" t="s">
        <v>719</v>
      </c>
      <c r="X206" s="23">
        <v>119</v>
      </c>
    </row>
    <row r="207" spans="1:29" ht="12.75" x14ac:dyDescent="0.25">
      <c r="A207" s="40">
        <v>42124</v>
      </c>
      <c r="B207" s="41" t="s">
        <v>10</v>
      </c>
      <c r="C207" s="42" t="s">
        <v>18</v>
      </c>
      <c r="D207" s="42" t="s">
        <v>326</v>
      </c>
      <c r="E207" s="42">
        <v>0</v>
      </c>
      <c r="F207" s="42">
        <v>0</v>
      </c>
      <c r="G207" s="43">
        <v>0</v>
      </c>
      <c r="H207" s="43">
        <v>111</v>
      </c>
      <c r="J207" s="27"/>
      <c r="K207" s="43">
        <v>111</v>
      </c>
      <c r="L207" s="27"/>
      <c r="M207" s="27"/>
      <c r="N207" s="25"/>
      <c r="O207" s="2" t="b">
        <v>1</v>
      </c>
      <c r="P207" s="12">
        <f t="shared" si="8"/>
        <v>29040.200000000092</v>
      </c>
      <c r="Q207" s="47">
        <f t="shared" si="9"/>
        <v>450148.37000000069</v>
      </c>
      <c r="R207" s="20">
        <v>42124</v>
      </c>
      <c r="S207" s="25" t="s">
        <v>161</v>
      </c>
      <c r="T207" s="25">
        <v>3</v>
      </c>
      <c r="U207" s="25" t="s">
        <v>204</v>
      </c>
      <c r="V207" s="25"/>
      <c r="W207" s="23" t="s">
        <v>719</v>
      </c>
      <c r="X207" s="23">
        <v>111</v>
      </c>
    </row>
    <row r="208" spans="1:29" ht="12.75" x14ac:dyDescent="0.25">
      <c r="A208" s="40">
        <v>42124</v>
      </c>
      <c r="B208" s="41" t="s">
        <v>13</v>
      </c>
      <c r="C208" s="42" t="s">
        <v>55</v>
      </c>
      <c r="D208" s="42" t="s">
        <v>334</v>
      </c>
      <c r="E208" s="42">
        <v>0</v>
      </c>
      <c r="F208" s="42">
        <v>0</v>
      </c>
      <c r="G208" s="43">
        <v>0</v>
      </c>
      <c r="H208" s="43">
        <v>315084.77</v>
      </c>
      <c r="J208" s="27"/>
      <c r="K208" s="27"/>
      <c r="L208" s="43"/>
      <c r="M208" s="43">
        <v>315084.77</v>
      </c>
      <c r="N208" s="25"/>
      <c r="O208" s="2" t="b">
        <v>1</v>
      </c>
      <c r="P208" s="12">
        <f t="shared" si="8"/>
        <v>29040.200000000092</v>
      </c>
      <c r="Q208" s="47">
        <f t="shared" si="9"/>
        <v>135063.60000000068</v>
      </c>
      <c r="R208" s="20">
        <v>42124</v>
      </c>
      <c r="S208" s="25" t="s">
        <v>171</v>
      </c>
      <c r="T208" s="25">
        <v>1</v>
      </c>
      <c r="U208" s="25" t="s">
        <v>373</v>
      </c>
      <c r="V208" s="25"/>
      <c r="W208" s="23" t="s">
        <v>719</v>
      </c>
      <c r="X208" s="23">
        <v>6669.942950285249</v>
      </c>
    </row>
    <row r="209" spans="1:29" ht="12.75" x14ac:dyDescent="0.25">
      <c r="A209" s="40">
        <v>42124</v>
      </c>
      <c r="B209" s="41" t="s">
        <v>13</v>
      </c>
      <c r="C209" s="42" t="s">
        <v>66</v>
      </c>
      <c r="D209" s="42" t="s">
        <v>268</v>
      </c>
      <c r="E209" s="42">
        <v>0</v>
      </c>
      <c r="F209" s="42">
        <v>0</v>
      </c>
      <c r="G209" s="43">
        <v>0</v>
      </c>
      <c r="H209" s="43">
        <v>200000</v>
      </c>
      <c r="J209" s="27"/>
      <c r="K209" s="27"/>
      <c r="L209" s="43"/>
      <c r="M209" s="43">
        <v>200000</v>
      </c>
      <c r="N209" s="25"/>
      <c r="O209" s="2" t="b">
        <v>1</v>
      </c>
      <c r="P209" s="12">
        <f t="shared" si="8"/>
        <v>29040.200000000092</v>
      </c>
      <c r="Q209" s="47">
        <f t="shared" si="9"/>
        <v>-64936.399999999325</v>
      </c>
      <c r="R209" s="20">
        <v>42124</v>
      </c>
      <c r="S209" s="25" t="s">
        <v>347</v>
      </c>
      <c r="T209" s="25">
        <v>2</v>
      </c>
      <c r="U209" s="25" t="s">
        <v>350</v>
      </c>
      <c r="V209" s="25"/>
      <c r="W209" s="23" t="s">
        <v>719</v>
      </c>
      <c r="X209" s="23">
        <v>4233.7450650409082</v>
      </c>
    </row>
    <row r="210" spans="1:29" ht="12.75" x14ac:dyDescent="0.25">
      <c r="A210" s="40">
        <v>42124</v>
      </c>
      <c r="B210" s="41" t="s">
        <v>13</v>
      </c>
      <c r="C210" s="42" t="s">
        <v>132</v>
      </c>
      <c r="D210" s="42" t="s">
        <v>335</v>
      </c>
      <c r="E210" s="42">
        <v>0</v>
      </c>
      <c r="F210" s="42">
        <v>0</v>
      </c>
      <c r="G210" s="43">
        <v>629200</v>
      </c>
      <c r="H210" s="43">
        <v>0</v>
      </c>
      <c r="J210" s="27"/>
      <c r="K210" s="27"/>
      <c r="L210" s="43">
        <v>629200</v>
      </c>
      <c r="M210" s="27"/>
      <c r="N210" s="25"/>
      <c r="O210" s="2" t="b">
        <v>1</v>
      </c>
      <c r="P210" s="12">
        <f t="shared" si="8"/>
        <v>29040.200000000092</v>
      </c>
      <c r="Q210" s="47">
        <f t="shared" si="9"/>
        <v>564263.60000000068</v>
      </c>
      <c r="R210" s="20">
        <v>42124</v>
      </c>
      <c r="S210" s="25" t="s">
        <v>346</v>
      </c>
      <c r="T210" s="25">
        <v>1</v>
      </c>
      <c r="U210" s="25" t="s">
        <v>374</v>
      </c>
      <c r="V210" s="25"/>
      <c r="W210" s="23">
        <v>13319.361974618698</v>
      </c>
      <c r="X210" s="23" t="s">
        <v>719</v>
      </c>
    </row>
    <row r="211" spans="1:29" ht="12.75" x14ac:dyDescent="0.25">
      <c r="A211" s="40">
        <v>42124</v>
      </c>
      <c r="B211" s="41" t="s">
        <v>13</v>
      </c>
      <c r="C211" s="42" t="s">
        <v>29</v>
      </c>
      <c r="D211" s="42" t="s">
        <v>336</v>
      </c>
      <c r="E211" s="42">
        <v>0</v>
      </c>
      <c r="F211" s="42">
        <v>0</v>
      </c>
      <c r="G211" s="43">
        <v>0</v>
      </c>
      <c r="H211" s="43">
        <v>605.4</v>
      </c>
      <c r="J211" s="25"/>
      <c r="K211" s="25"/>
      <c r="L211" s="27"/>
      <c r="M211" s="43">
        <v>605.4</v>
      </c>
      <c r="N211" s="25"/>
      <c r="O211" s="2" t="b">
        <v>1</v>
      </c>
      <c r="P211" s="12">
        <f t="shared" si="8"/>
        <v>29040.200000000092</v>
      </c>
      <c r="Q211" s="47">
        <f t="shared" si="9"/>
        <v>563658.20000000065</v>
      </c>
      <c r="R211" s="20">
        <v>42124</v>
      </c>
      <c r="S211" s="25" t="s">
        <v>159</v>
      </c>
      <c r="T211" s="25">
        <v>3</v>
      </c>
      <c r="U211" s="25" t="s">
        <v>368</v>
      </c>
      <c r="V211" s="25"/>
      <c r="W211" s="23" t="s">
        <v>719</v>
      </c>
      <c r="X211" s="23">
        <v>12.81554631187883</v>
      </c>
    </row>
    <row r="212" spans="1:29" ht="12.75" x14ac:dyDescent="0.25">
      <c r="A212" s="40">
        <v>42124</v>
      </c>
      <c r="B212" s="41" t="s">
        <v>14</v>
      </c>
      <c r="C212" s="42" t="s">
        <v>11</v>
      </c>
      <c r="D212" s="42" t="s">
        <v>26</v>
      </c>
      <c r="E212" s="42">
        <v>0</v>
      </c>
      <c r="F212" s="42">
        <v>0</v>
      </c>
      <c r="G212" s="43">
        <v>0</v>
      </c>
      <c r="H212" s="43">
        <v>3000</v>
      </c>
      <c r="J212" s="25"/>
      <c r="K212" s="25"/>
      <c r="L212" s="27"/>
      <c r="M212" s="43">
        <v>3000</v>
      </c>
      <c r="N212" s="25"/>
      <c r="O212" s="2" t="b">
        <v>1</v>
      </c>
      <c r="P212" s="12">
        <f t="shared" si="8"/>
        <v>29040.200000000092</v>
      </c>
      <c r="Q212" s="47">
        <f t="shared" si="9"/>
        <v>560658.20000000065</v>
      </c>
      <c r="R212" s="20">
        <v>42124</v>
      </c>
      <c r="S212" s="25" t="s">
        <v>152</v>
      </c>
      <c r="T212" s="25">
        <v>5</v>
      </c>
      <c r="U212" s="25" t="s">
        <v>175</v>
      </c>
      <c r="V212" s="25"/>
      <c r="W212" s="23" t="s">
        <v>719</v>
      </c>
      <c r="X212" s="23">
        <v>63.50617597561363</v>
      </c>
    </row>
    <row r="213" spans="1:29" ht="12.75" x14ac:dyDescent="0.25">
      <c r="A213" s="40">
        <v>42124</v>
      </c>
      <c r="B213" s="41" t="s">
        <v>14</v>
      </c>
      <c r="C213" s="42" t="s">
        <v>16</v>
      </c>
      <c r="D213" s="42" t="s">
        <v>314</v>
      </c>
      <c r="E213" s="42">
        <v>0</v>
      </c>
      <c r="F213" s="42">
        <v>0</v>
      </c>
      <c r="G213" s="43">
        <v>0</v>
      </c>
      <c r="H213" s="43">
        <v>16230</v>
      </c>
      <c r="J213" s="25"/>
      <c r="K213" s="25"/>
      <c r="L213" s="27"/>
      <c r="M213" s="43">
        <v>16230</v>
      </c>
      <c r="N213" s="25"/>
      <c r="O213" s="2" t="b">
        <v>1</v>
      </c>
      <c r="P213" s="12">
        <f t="shared" si="8"/>
        <v>29040.200000000092</v>
      </c>
      <c r="Q213" s="47">
        <f t="shared" si="9"/>
        <v>544428.20000000065</v>
      </c>
      <c r="R213" s="20">
        <v>42124</v>
      </c>
      <c r="S213" s="25" t="s">
        <v>153</v>
      </c>
      <c r="T213" s="25">
        <v>8</v>
      </c>
      <c r="U213" s="25" t="s">
        <v>292</v>
      </c>
      <c r="V213" s="25"/>
      <c r="W213" s="23" t="s">
        <v>719</v>
      </c>
      <c r="X213" s="23">
        <v>343.56841202806976</v>
      </c>
    </row>
    <row r="214" spans="1:29" ht="12.75" x14ac:dyDescent="0.25">
      <c r="A214" s="40">
        <v>42124</v>
      </c>
      <c r="B214" s="41" t="s">
        <v>14</v>
      </c>
      <c r="C214" s="42" t="s">
        <v>20</v>
      </c>
      <c r="D214" s="42" t="s">
        <v>53</v>
      </c>
      <c r="E214" s="42">
        <v>0</v>
      </c>
      <c r="F214" s="42">
        <v>0</v>
      </c>
      <c r="G214" s="43">
        <v>0</v>
      </c>
      <c r="H214" s="43">
        <v>1540</v>
      </c>
      <c r="J214" s="25"/>
      <c r="K214" s="25"/>
      <c r="L214" s="27"/>
      <c r="M214" s="43">
        <v>1540</v>
      </c>
      <c r="N214" s="25"/>
      <c r="O214" s="2" t="b">
        <v>1</v>
      </c>
      <c r="P214" s="12">
        <f t="shared" si="8"/>
        <v>29040.200000000092</v>
      </c>
      <c r="Q214" s="47">
        <f t="shared" si="9"/>
        <v>542888.20000000065</v>
      </c>
      <c r="R214" s="20">
        <v>42124</v>
      </c>
      <c r="S214" s="25" t="s">
        <v>154</v>
      </c>
      <c r="T214" s="25">
        <v>1</v>
      </c>
      <c r="U214" s="25" t="s">
        <v>178</v>
      </c>
      <c r="V214" s="25"/>
      <c r="W214" s="23" t="s">
        <v>719</v>
      </c>
      <c r="X214" s="23">
        <v>32.599837000814993</v>
      </c>
    </row>
    <row r="215" spans="1:29" ht="12.75" x14ac:dyDescent="0.25">
      <c r="A215" s="40">
        <v>42124</v>
      </c>
      <c r="B215" s="41" t="s">
        <v>14</v>
      </c>
      <c r="C215" s="42" t="s">
        <v>11</v>
      </c>
      <c r="D215" s="42" t="s">
        <v>337</v>
      </c>
      <c r="E215" s="42">
        <v>0</v>
      </c>
      <c r="F215" s="42">
        <v>0</v>
      </c>
      <c r="G215" s="43">
        <v>0</v>
      </c>
      <c r="H215" s="43">
        <v>2000</v>
      </c>
      <c r="J215" s="25"/>
      <c r="K215" s="25"/>
      <c r="L215" s="27"/>
      <c r="M215" s="43">
        <v>2000</v>
      </c>
      <c r="N215" s="25"/>
      <c r="O215" s="2" t="b">
        <v>1</v>
      </c>
      <c r="P215" s="12">
        <f t="shared" si="8"/>
        <v>29040.200000000092</v>
      </c>
      <c r="Q215" s="47">
        <f t="shared" si="9"/>
        <v>540888.20000000065</v>
      </c>
      <c r="R215" s="20">
        <v>42124</v>
      </c>
      <c r="S215" s="25" t="s">
        <v>152</v>
      </c>
      <c r="T215" s="25">
        <v>6</v>
      </c>
      <c r="U215" s="25" t="s">
        <v>175</v>
      </c>
      <c r="V215" s="25"/>
      <c r="W215" s="23" t="s">
        <v>719</v>
      </c>
      <c r="X215" s="23">
        <v>42.337450650409089</v>
      </c>
    </row>
    <row r="216" spans="1:29" ht="12.75" x14ac:dyDescent="0.25">
      <c r="A216" s="40">
        <v>42124</v>
      </c>
      <c r="B216" s="41" t="s">
        <v>14</v>
      </c>
      <c r="C216" s="42" t="s">
        <v>18</v>
      </c>
      <c r="D216" s="42" t="s">
        <v>321</v>
      </c>
      <c r="E216" s="42">
        <v>0</v>
      </c>
      <c r="F216" s="42">
        <v>0</v>
      </c>
      <c r="G216" s="43">
        <v>0</v>
      </c>
      <c r="H216" s="43">
        <v>5250</v>
      </c>
      <c r="J216" s="25"/>
      <c r="K216" s="25"/>
      <c r="L216" s="43"/>
      <c r="M216" s="43">
        <v>5250</v>
      </c>
      <c r="N216" s="25"/>
      <c r="O216" s="2" t="b">
        <v>1</v>
      </c>
      <c r="P216" s="12">
        <f t="shared" si="8"/>
        <v>29040.200000000092</v>
      </c>
      <c r="Q216" s="47">
        <f t="shared" si="9"/>
        <v>535638.20000000065</v>
      </c>
      <c r="R216" s="20">
        <v>42124</v>
      </c>
      <c r="S216" s="25" t="s">
        <v>356</v>
      </c>
      <c r="T216" s="25">
        <v>4</v>
      </c>
      <c r="U216" s="25" t="s">
        <v>227</v>
      </c>
      <c r="V216" s="25"/>
      <c r="W216" s="23" t="s">
        <v>719</v>
      </c>
      <c r="X216" s="23">
        <v>111.13580795732385</v>
      </c>
    </row>
    <row r="217" spans="1:29" ht="12.75" x14ac:dyDescent="0.25">
      <c r="A217" s="40">
        <v>42124</v>
      </c>
      <c r="B217" s="41" t="s">
        <v>14</v>
      </c>
      <c r="C217" s="42" t="s">
        <v>18</v>
      </c>
      <c r="D217" s="42" t="s">
        <v>338</v>
      </c>
      <c r="E217" s="42">
        <v>0</v>
      </c>
      <c r="F217" s="42">
        <v>0</v>
      </c>
      <c r="G217" s="43">
        <v>0</v>
      </c>
      <c r="H217" s="43">
        <v>980</v>
      </c>
      <c r="J217" s="25"/>
      <c r="K217" s="25"/>
      <c r="L217" s="43"/>
      <c r="M217" s="43">
        <v>980</v>
      </c>
      <c r="N217" s="25"/>
      <c r="O217" s="2" t="b">
        <v>1</v>
      </c>
      <c r="P217" s="12">
        <f t="shared" si="8"/>
        <v>29040.200000000092</v>
      </c>
      <c r="Q217" s="47">
        <f t="shared" si="9"/>
        <v>534658.20000000065</v>
      </c>
      <c r="R217" s="20">
        <v>42124</v>
      </c>
      <c r="S217" s="25" t="s">
        <v>371</v>
      </c>
      <c r="T217" s="25">
        <v>2</v>
      </c>
      <c r="U217" s="25" t="s">
        <v>375</v>
      </c>
      <c r="V217" s="25"/>
      <c r="W217" s="23" t="s">
        <v>719</v>
      </c>
      <c r="X217" s="23">
        <v>20.745350818700452</v>
      </c>
    </row>
    <row r="218" spans="1:29" ht="12.75" x14ac:dyDescent="0.25">
      <c r="A218" s="40">
        <v>42124</v>
      </c>
      <c r="B218" s="41" t="s">
        <v>14</v>
      </c>
      <c r="C218" s="42" t="s">
        <v>11</v>
      </c>
      <c r="D218" s="42" t="s">
        <v>339</v>
      </c>
      <c r="E218" s="42">
        <v>0</v>
      </c>
      <c r="F218" s="42">
        <v>0</v>
      </c>
      <c r="G218" s="43">
        <v>0</v>
      </c>
      <c r="H218" s="43">
        <v>300</v>
      </c>
      <c r="J218" s="25"/>
      <c r="K218" s="25"/>
      <c r="L218" s="25"/>
      <c r="M218" s="43">
        <v>300</v>
      </c>
      <c r="N218" s="25"/>
      <c r="O218" s="2" t="b">
        <v>1</v>
      </c>
      <c r="P218" s="12">
        <f t="shared" si="8"/>
        <v>29040.200000000092</v>
      </c>
      <c r="Q218" s="47">
        <f t="shared" si="9"/>
        <v>534358.20000000065</v>
      </c>
      <c r="R218" s="20">
        <v>42124</v>
      </c>
      <c r="S218" s="25" t="s">
        <v>152</v>
      </c>
      <c r="T218" s="25">
        <v>7</v>
      </c>
      <c r="U218" s="25" t="s">
        <v>175</v>
      </c>
      <c r="V218" s="25"/>
      <c r="W218" s="23" t="s">
        <v>719</v>
      </c>
      <c r="X218" s="23">
        <v>6.3506175975613628</v>
      </c>
    </row>
    <row r="219" spans="1:29" ht="12.75" x14ac:dyDescent="0.25">
      <c r="A219" s="40">
        <v>42124</v>
      </c>
      <c r="B219" s="41" t="s">
        <v>14</v>
      </c>
      <c r="C219" s="42" t="s">
        <v>16</v>
      </c>
      <c r="D219" s="42" t="s">
        <v>23</v>
      </c>
      <c r="E219" s="42">
        <v>0</v>
      </c>
      <c r="F219" s="42">
        <v>0</v>
      </c>
      <c r="G219" s="43">
        <v>0</v>
      </c>
      <c r="H219" s="43">
        <v>500</v>
      </c>
      <c r="J219" s="25"/>
      <c r="K219" s="25"/>
      <c r="L219" s="25"/>
      <c r="M219" s="43">
        <v>500</v>
      </c>
      <c r="N219" s="25"/>
      <c r="O219" s="2" t="b">
        <v>1</v>
      </c>
      <c r="P219" s="12">
        <f t="shared" si="8"/>
        <v>29040.200000000092</v>
      </c>
      <c r="Q219" s="47">
        <f t="shared" si="9"/>
        <v>533858.20000000065</v>
      </c>
      <c r="R219" s="20">
        <v>42124</v>
      </c>
      <c r="S219" s="25" t="s">
        <v>155</v>
      </c>
      <c r="T219" s="25">
        <v>5</v>
      </c>
      <c r="U219" s="25" t="s">
        <v>229</v>
      </c>
      <c r="V219" s="25"/>
      <c r="W219" s="23" t="s">
        <v>719</v>
      </c>
      <c r="X219" s="23">
        <v>10.584362662602272</v>
      </c>
    </row>
    <row r="220" spans="1:29" ht="12.75" x14ac:dyDescent="0.25">
      <c r="A220" s="40">
        <v>42124</v>
      </c>
      <c r="B220" s="41" t="s">
        <v>14</v>
      </c>
      <c r="C220" s="42" t="s">
        <v>18</v>
      </c>
      <c r="D220" s="42" t="s">
        <v>340</v>
      </c>
      <c r="E220" s="42">
        <v>0</v>
      </c>
      <c r="F220" s="42">
        <v>0</v>
      </c>
      <c r="G220" s="43">
        <v>0</v>
      </c>
      <c r="H220" s="43">
        <v>1750</v>
      </c>
      <c r="J220" s="25"/>
      <c r="K220" s="25"/>
      <c r="L220" s="25"/>
      <c r="M220" s="43">
        <v>1750</v>
      </c>
      <c r="N220" s="25"/>
      <c r="O220" s="2" t="b">
        <v>1</v>
      </c>
      <c r="P220" s="12">
        <f t="shared" si="8"/>
        <v>29040.200000000092</v>
      </c>
      <c r="Q220" s="47">
        <f t="shared" si="9"/>
        <v>532108.20000000065</v>
      </c>
      <c r="R220" s="20">
        <v>42124</v>
      </c>
      <c r="S220" s="25" t="s">
        <v>162</v>
      </c>
      <c r="T220" s="25">
        <v>3</v>
      </c>
      <c r="U220" s="25" t="s">
        <v>184</v>
      </c>
      <c r="V220" s="25"/>
      <c r="W220" s="23" t="s">
        <v>719</v>
      </c>
      <c r="X220" s="23">
        <v>37.045269319107952</v>
      </c>
    </row>
    <row r="221" spans="1:29" ht="12.75" x14ac:dyDescent="0.25">
      <c r="A221" s="40">
        <v>42124</v>
      </c>
      <c r="B221" s="41" t="s">
        <v>14</v>
      </c>
      <c r="C221" s="42" t="s">
        <v>18</v>
      </c>
      <c r="D221" s="42" t="s">
        <v>341</v>
      </c>
      <c r="E221" s="42">
        <v>0</v>
      </c>
      <c r="F221" s="42">
        <v>0</v>
      </c>
      <c r="G221" s="43">
        <v>0</v>
      </c>
      <c r="H221" s="43">
        <v>250</v>
      </c>
      <c r="J221" s="25"/>
      <c r="K221" s="25"/>
      <c r="L221" s="25"/>
      <c r="M221" s="43">
        <v>250</v>
      </c>
      <c r="N221" s="25"/>
      <c r="O221" s="2" t="b">
        <v>1</v>
      </c>
      <c r="P221" s="12">
        <f t="shared" si="8"/>
        <v>29040.200000000092</v>
      </c>
      <c r="Q221" s="47">
        <f t="shared" si="9"/>
        <v>531858.20000000065</v>
      </c>
      <c r="R221" s="20">
        <v>42124</v>
      </c>
      <c r="S221" s="25" t="s">
        <v>167</v>
      </c>
      <c r="T221" s="25">
        <v>2</v>
      </c>
      <c r="U221" s="25" t="s">
        <v>232</v>
      </c>
      <c r="V221" s="25"/>
      <c r="W221" s="23" t="s">
        <v>719</v>
      </c>
      <c r="X221" s="23">
        <v>5.2921813313011361</v>
      </c>
    </row>
    <row r="222" spans="1:29" ht="12.75" x14ac:dyDescent="0.25">
      <c r="A222" s="40">
        <v>42124</v>
      </c>
      <c r="B222" s="41" t="s">
        <v>14</v>
      </c>
      <c r="C222" s="42" t="s">
        <v>11</v>
      </c>
      <c r="D222" s="42" t="s">
        <v>342</v>
      </c>
      <c r="E222" s="42">
        <v>0</v>
      </c>
      <c r="F222" s="42">
        <v>0</v>
      </c>
      <c r="G222" s="43">
        <v>0</v>
      </c>
      <c r="H222" s="43">
        <v>7000</v>
      </c>
      <c r="J222" s="25"/>
      <c r="K222" s="25"/>
      <c r="L222" s="25"/>
      <c r="M222" s="43">
        <v>7000</v>
      </c>
      <c r="N222" s="25"/>
      <c r="O222" s="2" t="b">
        <v>1</v>
      </c>
      <c r="P222" s="12">
        <f t="shared" si="8"/>
        <v>29040.200000000092</v>
      </c>
      <c r="Q222" s="47">
        <f t="shared" si="9"/>
        <v>524858.20000000065</v>
      </c>
      <c r="R222" s="20">
        <v>42124</v>
      </c>
      <c r="S222" s="25" t="s">
        <v>151</v>
      </c>
      <c r="T222" s="25">
        <v>2</v>
      </c>
      <c r="U222" s="25" t="s">
        <v>376</v>
      </c>
      <c r="V222" s="25"/>
      <c r="W222" s="23" t="s">
        <v>719</v>
      </c>
      <c r="X222" s="23">
        <v>148.18107727643181</v>
      </c>
    </row>
    <row r="223" spans="1:29" ht="13.5" thickBot="1" x14ac:dyDescent="0.3">
      <c r="A223" s="40">
        <v>42124</v>
      </c>
      <c r="B223" s="41" t="s">
        <v>14</v>
      </c>
      <c r="C223" s="42" t="s">
        <v>29</v>
      </c>
      <c r="D223" s="42" t="s">
        <v>343</v>
      </c>
      <c r="E223" s="42">
        <v>0</v>
      </c>
      <c r="F223" s="42">
        <v>0</v>
      </c>
      <c r="G223" s="43">
        <v>0</v>
      </c>
      <c r="H223" s="43">
        <v>26955</v>
      </c>
      <c r="J223" s="25"/>
      <c r="K223" s="25"/>
      <c r="L223" s="25"/>
      <c r="M223" s="43">
        <v>26955</v>
      </c>
      <c r="N223" s="25"/>
      <c r="O223" s="2" t="b">
        <v>1</v>
      </c>
      <c r="P223" s="12">
        <f t="shared" si="8"/>
        <v>29040.200000000092</v>
      </c>
      <c r="Q223" s="47">
        <f t="shared" si="9"/>
        <v>497903.20000000065</v>
      </c>
      <c r="R223" s="20">
        <v>42124</v>
      </c>
      <c r="S223" s="25" t="s">
        <v>166</v>
      </c>
      <c r="T223" s="25">
        <v>2</v>
      </c>
      <c r="U223" s="25" t="s">
        <v>373</v>
      </c>
      <c r="V223" s="25"/>
      <c r="W223" s="23" t="s">
        <v>719</v>
      </c>
      <c r="X223" s="23">
        <v>570.60299114088843</v>
      </c>
    </row>
    <row r="224" spans="1:29" ht="14.25" thickTop="1" x14ac:dyDescent="0.25">
      <c r="A224" s="30">
        <v>42129</v>
      </c>
      <c r="B224" s="31" t="s">
        <v>8</v>
      </c>
      <c r="C224" s="32" t="s">
        <v>66</v>
      </c>
      <c r="D224" s="32" t="s">
        <v>377</v>
      </c>
      <c r="E224" s="32">
        <v>0</v>
      </c>
      <c r="F224" s="32">
        <v>0</v>
      </c>
      <c r="G224" s="27">
        <v>0</v>
      </c>
      <c r="H224" s="27">
        <v>1519.4</v>
      </c>
      <c r="J224" s="27"/>
      <c r="K224" s="27">
        <v>1519.4</v>
      </c>
      <c r="L224" s="25"/>
      <c r="M224" s="27"/>
      <c r="N224" s="25"/>
      <c r="O224" s="2" t="b">
        <v>1</v>
      </c>
      <c r="P224" s="12">
        <f t="shared" si="8"/>
        <v>27520.80000000009</v>
      </c>
      <c r="Q224" s="47">
        <f t="shared" si="9"/>
        <v>497903.20000000065</v>
      </c>
      <c r="R224" s="20">
        <v>42129</v>
      </c>
      <c r="S224" s="25" t="s">
        <v>219</v>
      </c>
      <c r="T224" s="25"/>
      <c r="U224" s="25"/>
      <c r="V224" s="25"/>
      <c r="W224" s="23" t="s">
        <v>719</v>
      </c>
      <c r="X224" s="23">
        <v>1519.4</v>
      </c>
      <c r="AC224" s="15" t="s">
        <v>168</v>
      </c>
    </row>
    <row r="225" spans="1:29" ht="13.5" x14ac:dyDescent="0.25">
      <c r="A225" s="30">
        <v>42129</v>
      </c>
      <c r="B225" s="31" t="s">
        <v>8</v>
      </c>
      <c r="C225" s="32" t="s">
        <v>29</v>
      </c>
      <c r="D225" s="32" t="s">
        <v>378</v>
      </c>
      <c r="E225" s="32">
        <v>0</v>
      </c>
      <c r="F225" s="32">
        <v>0</v>
      </c>
      <c r="G225" s="27">
        <v>0</v>
      </c>
      <c r="H225" s="27">
        <v>59.54</v>
      </c>
      <c r="J225" s="25"/>
      <c r="K225" s="27">
        <v>59.54</v>
      </c>
      <c r="L225" s="25"/>
      <c r="M225" s="27"/>
      <c r="N225" s="25"/>
      <c r="O225" s="2" t="b">
        <v>1</v>
      </c>
      <c r="P225" s="12">
        <f t="shared" si="8"/>
        <v>27461.260000000089</v>
      </c>
      <c r="Q225" s="47">
        <f t="shared" si="9"/>
        <v>497903.20000000065</v>
      </c>
      <c r="R225" s="20">
        <v>42129</v>
      </c>
      <c r="S225" s="25" t="s">
        <v>219</v>
      </c>
      <c r="T225" s="25">
        <v>1</v>
      </c>
      <c r="U225" s="25" t="s">
        <v>567</v>
      </c>
      <c r="V225" s="25"/>
      <c r="W225" s="23" t="s">
        <v>719</v>
      </c>
      <c r="X225" s="23">
        <v>59.54</v>
      </c>
      <c r="AC225" s="16" t="s">
        <v>171</v>
      </c>
    </row>
    <row r="226" spans="1:29" ht="13.5" x14ac:dyDescent="0.25">
      <c r="A226" s="30">
        <v>42129</v>
      </c>
      <c r="B226" s="31" t="s">
        <v>10</v>
      </c>
      <c r="C226" s="32" t="s">
        <v>18</v>
      </c>
      <c r="D226" s="32" t="s">
        <v>379</v>
      </c>
      <c r="E226" s="32">
        <v>0</v>
      </c>
      <c r="F226" s="32">
        <v>0</v>
      </c>
      <c r="G226" s="27">
        <v>0</v>
      </c>
      <c r="H226" s="27">
        <v>51</v>
      </c>
      <c r="J226" s="25"/>
      <c r="K226" s="27">
        <v>51</v>
      </c>
      <c r="L226" s="25"/>
      <c r="M226" s="27"/>
      <c r="N226" s="25"/>
      <c r="O226" s="2" t="b">
        <v>1</v>
      </c>
      <c r="P226" s="12">
        <f t="shared" si="8"/>
        <v>27410.260000000089</v>
      </c>
      <c r="Q226" s="47">
        <f t="shared" si="9"/>
        <v>497903.20000000065</v>
      </c>
      <c r="R226" s="20">
        <v>42129</v>
      </c>
      <c r="S226" s="25" t="s">
        <v>568</v>
      </c>
      <c r="T226" s="25">
        <v>1</v>
      </c>
      <c r="U226" s="25" t="s">
        <v>569</v>
      </c>
      <c r="V226" s="25"/>
      <c r="W226" s="23" t="s">
        <v>719</v>
      </c>
      <c r="X226" s="23">
        <v>51</v>
      </c>
      <c r="AC226" s="16" t="s">
        <v>218</v>
      </c>
    </row>
    <row r="227" spans="1:29" ht="13.5" x14ac:dyDescent="0.25">
      <c r="A227" s="30">
        <v>42129</v>
      </c>
      <c r="B227" s="31" t="s">
        <v>13</v>
      </c>
      <c r="C227" s="32" t="s">
        <v>66</v>
      </c>
      <c r="D227" s="32" t="s">
        <v>67</v>
      </c>
      <c r="E227" s="32">
        <v>0</v>
      </c>
      <c r="F227" s="32">
        <v>0</v>
      </c>
      <c r="G227" s="27">
        <v>0</v>
      </c>
      <c r="H227" s="27">
        <v>38342.86</v>
      </c>
      <c r="J227" s="25"/>
      <c r="K227" s="25"/>
      <c r="L227" s="27">
        <v>0</v>
      </c>
      <c r="M227" s="27">
        <v>38342.86</v>
      </c>
      <c r="N227" s="25"/>
      <c r="O227" s="2" t="b">
        <v>1</v>
      </c>
      <c r="P227" s="12">
        <f t="shared" si="8"/>
        <v>27410.260000000089</v>
      </c>
      <c r="Q227" s="47">
        <f t="shared" si="9"/>
        <v>459560.34000000067</v>
      </c>
      <c r="R227" s="20">
        <v>42129</v>
      </c>
      <c r="S227" s="25" t="s">
        <v>173</v>
      </c>
      <c r="T227" s="25">
        <v>1</v>
      </c>
      <c r="U227" s="25" t="s">
        <v>570</v>
      </c>
      <c r="V227" s="25"/>
      <c r="W227" s="23" t="s">
        <v>719</v>
      </c>
      <c r="X227" s="23">
        <v>801.79124452390658</v>
      </c>
      <c r="AC227" s="16" t="s">
        <v>153</v>
      </c>
    </row>
    <row r="228" spans="1:29" ht="13.5" x14ac:dyDescent="0.25">
      <c r="A228" s="30">
        <v>42129</v>
      </c>
      <c r="B228" s="31" t="s">
        <v>13</v>
      </c>
      <c r="C228" s="32" t="s">
        <v>29</v>
      </c>
      <c r="D228" s="32" t="s">
        <v>58</v>
      </c>
      <c r="E228" s="32">
        <v>0</v>
      </c>
      <c r="F228" s="32">
        <v>0</v>
      </c>
      <c r="G228" s="27">
        <v>0</v>
      </c>
      <c r="H228" s="27">
        <v>616.20000000000005</v>
      </c>
      <c r="J228" s="25"/>
      <c r="K228" s="25"/>
      <c r="L228" s="27">
        <v>0</v>
      </c>
      <c r="M228" s="27">
        <v>616.20000000000005</v>
      </c>
      <c r="N228" s="25"/>
      <c r="O228" s="2" t="b">
        <v>1</v>
      </c>
      <c r="P228" s="12">
        <f t="shared" si="8"/>
        <v>27410.260000000089</v>
      </c>
      <c r="Q228" s="47">
        <f t="shared" si="9"/>
        <v>458944.14000000065</v>
      </c>
      <c r="R228" s="20">
        <v>42129</v>
      </c>
      <c r="S228" s="25" t="s">
        <v>159</v>
      </c>
      <c r="T228" s="25">
        <v>1</v>
      </c>
      <c r="U228" s="25" t="s">
        <v>368</v>
      </c>
      <c r="V228" s="25"/>
      <c r="W228" s="23" t="s">
        <v>719</v>
      </c>
      <c r="X228" s="23">
        <v>12.885417646874314</v>
      </c>
      <c r="AC228" s="16" t="s">
        <v>155</v>
      </c>
    </row>
    <row r="229" spans="1:29" ht="13.5" x14ac:dyDescent="0.25">
      <c r="A229" s="30">
        <v>42129</v>
      </c>
      <c r="B229" s="31" t="s">
        <v>13</v>
      </c>
      <c r="C229" s="32" t="s">
        <v>66</v>
      </c>
      <c r="D229" s="32" t="s">
        <v>68</v>
      </c>
      <c r="E229" s="32">
        <v>0</v>
      </c>
      <c r="F229" s="32">
        <v>0</v>
      </c>
      <c r="G229" s="27">
        <v>0</v>
      </c>
      <c r="H229" s="27">
        <v>23880</v>
      </c>
      <c r="J229" s="27"/>
      <c r="K229" s="27"/>
      <c r="L229" s="27">
        <v>0</v>
      </c>
      <c r="M229" s="27">
        <v>23880</v>
      </c>
      <c r="N229" s="25"/>
      <c r="O229" s="2" t="b">
        <v>1</v>
      </c>
      <c r="P229" s="12">
        <f t="shared" si="8"/>
        <v>27410.260000000089</v>
      </c>
      <c r="Q229" s="47">
        <f t="shared" si="9"/>
        <v>435064.14000000065</v>
      </c>
      <c r="R229" s="20">
        <v>42129</v>
      </c>
      <c r="S229" s="25" t="s">
        <v>174</v>
      </c>
      <c r="T229" s="25">
        <v>1</v>
      </c>
      <c r="U229" s="25" t="s">
        <v>206</v>
      </c>
      <c r="V229" s="25"/>
      <c r="W229" s="23" t="s">
        <v>719</v>
      </c>
      <c r="X229" s="23">
        <v>499.35698378344466</v>
      </c>
      <c r="AC229" s="16" t="s">
        <v>164</v>
      </c>
    </row>
    <row r="230" spans="1:29" ht="13.5" x14ac:dyDescent="0.25">
      <c r="A230" s="30">
        <v>42129</v>
      </c>
      <c r="B230" s="31" t="s">
        <v>13</v>
      </c>
      <c r="C230" s="32" t="s">
        <v>69</v>
      </c>
      <c r="D230" s="32" t="s">
        <v>70</v>
      </c>
      <c r="E230" s="32">
        <v>0</v>
      </c>
      <c r="F230" s="32">
        <v>0</v>
      </c>
      <c r="G230" s="27">
        <v>0</v>
      </c>
      <c r="H230" s="27">
        <v>23880</v>
      </c>
      <c r="J230" s="27"/>
      <c r="K230" s="27"/>
      <c r="L230" s="27">
        <v>0</v>
      </c>
      <c r="M230" s="27">
        <v>23880</v>
      </c>
      <c r="N230" s="25"/>
      <c r="O230" s="2" t="b">
        <v>1</v>
      </c>
      <c r="P230" s="12">
        <f t="shared" si="8"/>
        <v>27410.260000000089</v>
      </c>
      <c r="Q230" s="47">
        <f t="shared" si="9"/>
        <v>411184.14000000065</v>
      </c>
      <c r="R230" s="20">
        <v>42129</v>
      </c>
      <c r="S230" s="25" t="s">
        <v>174</v>
      </c>
      <c r="T230" s="25">
        <v>1</v>
      </c>
      <c r="U230" s="25" t="s">
        <v>206</v>
      </c>
      <c r="V230" s="25"/>
      <c r="W230" s="23" t="s">
        <v>719</v>
      </c>
      <c r="X230" s="23">
        <v>499.35698378344466</v>
      </c>
      <c r="AC230" s="16" t="s">
        <v>156</v>
      </c>
    </row>
    <row r="231" spans="1:29" ht="13.5" x14ac:dyDescent="0.25">
      <c r="A231" s="30">
        <v>42129</v>
      </c>
      <c r="B231" s="31" t="s">
        <v>13</v>
      </c>
      <c r="C231" s="32" t="s">
        <v>29</v>
      </c>
      <c r="D231" s="32" t="s">
        <v>58</v>
      </c>
      <c r="E231" s="32">
        <v>0</v>
      </c>
      <c r="F231" s="32">
        <v>0</v>
      </c>
      <c r="G231" s="27">
        <v>0</v>
      </c>
      <c r="H231" s="27">
        <v>616.20000000000005</v>
      </c>
      <c r="J231" s="25"/>
      <c r="K231" s="25"/>
      <c r="L231" s="27">
        <v>0</v>
      </c>
      <c r="M231" s="27">
        <v>616.20000000000005</v>
      </c>
      <c r="N231" s="25"/>
      <c r="O231" s="2" t="b">
        <v>1</v>
      </c>
      <c r="P231" s="12">
        <f t="shared" si="8"/>
        <v>27410.260000000089</v>
      </c>
      <c r="Q231" s="47">
        <f t="shared" si="9"/>
        <v>410567.94000000064</v>
      </c>
      <c r="R231" s="20">
        <v>42129</v>
      </c>
      <c r="S231" s="25" t="s">
        <v>159</v>
      </c>
      <c r="T231" s="25">
        <v>2</v>
      </c>
      <c r="U231" s="25" t="s">
        <v>368</v>
      </c>
      <c r="V231" s="25"/>
      <c r="W231" s="23" t="s">
        <v>719</v>
      </c>
      <c r="X231" s="23">
        <v>12.885417646874314</v>
      </c>
      <c r="AC231" s="16" t="s">
        <v>219</v>
      </c>
    </row>
    <row r="232" spans="1:29" ht="13.5" x14ac:dyDescent="0.25">
      <c r="A232" s="30">
        <v>42129</v>
      </c>
      <c r="B232" s="31" t="s">
        <v>14</v>
      </c>
      <c r="C232" s="32" t="s">
        <v>132</v>
      </c>
      <c r="D232" s="32" t="s">
        <v>380</v>
      </c>
      <c r="E232" s="32">
        <v>0</v>
      </c>
      <c r="F232" s="32">
        <v>0</v>
      </c>
      <c r="G232" s="27">
        <v>200000</v>
      </c>
      <c r="H232" s="27">
        <v>0</v>
      </c>
      <c r="J232" s="25"/>
      <c r="K232" s="25"/>
      <c r="L232" s="27">
        <v>200000</v>
      </c>
      <c r="M232" s="27">
        <v>0</v>
      </c>
      <c r="N232" s="25"/>
      <c r="O232" s="2" t="b">
        <v>1</v>
      </c>
      <c r="P232" s="12">
        <f t="shared" si="8"/>
        <v>27410.260000000089</v>
      </c>
      <c r="Q232" s="47">
        <f t="shared" si="9"/>
        <v>610567.94000000064</v>
      </c>
      <c r="R232" s="20">
        <v>42129</v>
      </c>
      <c r="S232" s="25" t="s">
        <v>346</v>
      </c>
      <c r="T232" s="25">
        <v>1</v>
      </c>
      <c r="U232" s="25"/>
      <c r="V232" s="25"/>
      <c r="W232" s="23">
        <v>4182.2192946687155</v>
      </c>
      <c r="X232" s="23" t="s">
        <v>719</v>
      </c>
      <c r="AC232" s="16" t="s">
        <v>356</v>
      </c>
    </row>
    <row r="233" spans="1:29" ht="13.5" x14ac:dyDescent="0.25">
      <c r="A233" s="30">
        <v>42129</v>
      </c>
      <c r="B233" s="31" t="s">
        <v>14</v>
      </c>
      <c r="C233" s="32" t="s">
        <v>55</v>
      </c>
      <c r="D233" s="32" t="s">
        <v>381</v>
      </c>
      <c r="E233" s="32">
        <v>0</v>
      </c>
      <c r="F233" s="32">
        <v>0</v>
      </c>
      <c r="G233" s="27">
        <v>0</v>
      </c>
      <c r="H233" s="27">
        <v>2346</v>
      </c>
      <c r="J233" s="25"/>
      <c r="K233" s="25"/>
      <c r="L233" s="27">
        <v>0</v>
      </c>
      <c r="M233" s="27">
        <v>2346</v>
      </c>
      <c r="N233" s="25"/>
      <c r="O233" s="2" t="b">
        <v>1</v>
      </c>
      <c r="P233" s="12">
        <f t="shared" si="8"/>
        <v>27410.260000000089</v>
      </c>
      <c r="Q233" s="47">
        <f t="shared" si="9"/>
        <v>608221.94000000064</v>
      </c>
      <c r="R233" s="20">
        <v>42129</v>
      </c>
      <c r="S233" s="25" t="s">
        <v>171</v>
      </c>
      <c r="T233" s="25">
        <v>1</v>
      </c>
      <c r="U233" s="25" t="s">
        <v>572</v>
      </c>
      <c r="V233" s="25"/>
      <c r="W233" s="23" t="s">
        <v>719</v>
      </c>
      <c r="X233" s="23">
        <v>49.057432326464038</v>
      </c>
      <c r="AC233" s="16" t="s">
        <v>161</v>
      </c>
    </row>
    <row r="234" spans="1:29" ht="13.5" x14ac:dyDescent="0.25">
      <c r="A234" s="30">
        <v>42129</v>
      </c>
      <c r="B234" s="31" t="s">
        <v>14</v>
      </c>
      <c r="C234" s="32" t="s">
        <v>18</v>
      </c>
      <c r="D234" s="32" t="s">
        <v>382</v>
      </c>
      <c r="E234" s="32">
        <v>0</v>
      </c>
      <c r="F234" s="32">
        <v>0</v>
      </c>
      <c r="G234" s="27">
        <v>0</v>
      </c>
      <c r="H234" s="27">
        <v>5405</v>
      </c>
      <c r="J234" s="25"/>
      <c r="K234" s="25"/>
      <c r="L234" s="27">
        <v>0</v>
      </c>
      <c r="M234" s="27">
        <v>5405</v>
      </c>
      <c r="N234" s="25"/>
      <c r="O234" s="2" t="b">
        <v>1</v>
      </c>
      <c r="P234" s="12">
        <f t="shared" si="8"/>
        <v>27410.260000000089</v>
      </c>
      <c r="Q234" s="47">
        <f t="shared" si="9"/>
        <v>602816.94000000064</v>
      </c>
      <c r="R234" s="20">
        <v>42129</v>
      </c>
      <c r="S234" s="25" t="s">
        <v>161</v>
      </c>
      <c r="T234" s="25">
        <v>1</v>
      </c>
      <c r="U234" s="25" t="s">
        <v>573</v>
      </c>
      <c r="V234" s="25"/>
      <c r="W234" s="23" t="s">
        <v>719</v>
      </c>
      <c r="X234" s="23">
        <v>113.02447643842204</v>
      </c>
      <c r="AC234" s="16" t="s">
        <v>167</v>
      </c>
    </row>
    <row r="235" spans="1:29" ht="13.5" x14ac:dyDescent="0.25">
      <c r="A235" s="30">
        <v>42129</v>
      </c>
      <c r="B235" s="31" t="s">
        <v>14</v>
      </c>
      <c r="C235" s="32" t="s">
        <v>18</v>
      </c>
      <c r="D235" s="32" t="s">
        <v>383</v>
      </c>
      <c r="E235" s="32">
        <v>0</v>
      </c>
      <c r="F235" s="32">
        <v>0</v>
      </c>
      <c r="G235" s="27">
        <v>0</v>
      </c>
      <c r="H235" s="27">
        <v>1020</v>
      </c>
      <c r="J235" s="25"/>
      <c r="K235" s="25"/>
      <c r="L235" s="27">
        <v>0</v>
      </c>
      <c r="M235" s="27">
        <v>1020</v>
      </c>
      <c r="N235" s="25"/>
      <c r="O235" s="2" t="b">
        <v>1</v>
      </c>
      <c r="P235" s="12">
        <f t="shared" ref="P235:P298" si="10">P234+J235-K235</f>
        <v>27410.260000000089</v>
      </c>
      <c r="Q235" s="47">
        <f t="shared" si="9"/>
        <v>601796.94000000064</v>
      </c>
      <c r="R235" s="20">
        <v>42129</v>
      </c>
      <c r="S235" s="25" t="s">
        <v>149</v>
      </c>
      <c r="T235" s="25">
        <v>1</v>
      </c>
      <c r="U235" s="25" t="s">
        <v>363</v>
      </c>
      <c r="V235" s="25"/>
      <c r="W235" s="23" t="s">
        <v>719</v>
      </c>
      <c r="X235" s="23">
        <v>21.329318402810451</v>
      </c>
      <c r="AC235" s="16" t="s">
        <v>220</v>
      </c>
    </row>
    <row r="236" spans="1:29" ht="13.5" x14ac:dyDescent="0.25">
      <c r="A236" s="30">
        <v>42129</v>
      </c>
      <c r="B236" s="31" t="s">
        <v>14</v>
      </c>
      <c r="C236" s="32" t="s">
        <v>11</v>
      </c>
      <c r="D236" s="32" t="s">
        <v>384</v>
      </c>
      <c r="E236" s="32">
        <v>0</v>
      </c>
      <c r="F236" s="32">
        <v>0</v>
      </c>
      <c r="G236" s="27">
        <v>0</v>
      </c>
      <c r="H236" s="27">
        <v>700</v>
      </c>
      <c r="J236" s="25"/>
      <c r="K236" s="25"/>
      <c r="L236" s="27">
        <v>0</v>
      </c>
      <c r="M236" s="27">
        <v>700</v>
      </c>
      <c r="N236" s="25"/>
      <c r="O236" s="2" t="b">
        <v>1</v>
      </c>
      <c r="P236" s="12">
        <f t="shared" si="10"/>
        <v>27410.260000000089</v>
      </c>
      <c r="Q236" s="47">
        <f t="shared" si="9"/>
        <v>601096.94000000064</v>
      </c>
      <c r="R236" s="20">
        <v>42129</v>
      </c>
      <c r="S236" s="25" t="s">
        <v>151</v>
      </c>
      <c r="T236" s="25">
        <v>1</v>
      </c>
      <c r="U236" s="25" t="s">
        <v>574</v>
      </c>
      <c r="V236" s="25"/>
      <c r="W236" s="23" t="s">
        <v>719</v>
      </c>
      <c r="X236" s="23">
        <v>14.637767531340506</v>
      </c>
      <c r="AC236" s="16" t="s">
        <v>162</v>
      </c>
    </row>
    <row r="237" spans="1:29" ht="13.5" x14ac:dyDescent="0.25">
      <c r="A237" s="30">
        <v>42129</v>
      </c>
      <c r="B237" s="31" t="s">
        <v>14</v>
      </c>
      <c r="C237" s="32" t="s">
        <v>16</v>
      </c>
      <c r="D237" s="32" t="s">
        <v>23</v>
      </c>
      <c r="E237" s="32">
        <v>0</v>
      </c>
      <c r="F237" s="32">
        <v>0</v>
      </c>
      <c r="G237" s="27">
        <v>0</v>
      </c>
      <c r="H237" s="27">
        <v>750</v>
      </c>
      <c r="J237" s="25"/>
      <c r="K237" s="25"/>
      <c r="L237" s="27">
        <v>0</v>
      </c>
      <c r="M237" s="27">
        <v>750</v>
      </c>
      <c r="N237" s="25"/>
      <c r="O237" s="2" t="b">
        <v>1</v>
      </c>
      <c r="P237" s="12">
        <f t="shared" si="10"/>
        <v>27410.260000000089</v>
      </c>
      <c r="Q237" s="47">
        <f t="shared" si="9"/>
        <v>600346.94000000064</v>
      </c>
      <c r="R237" s="20">
        <v>42129</v>
      </c>
      <c r="S237" s="25" t="s">
        <v>155</v>
      </c>
      <c r="T237" s="25">
        <v>1</v>
      </c>
      <c r="U237" s="25" t="s">
        <v>229</v>
      </c>
      <c r="V237" s="25"/>
      <c r="W237" s="23" t="s">
        <v>719</v>
      </c>
      <c r="X237" s="23">
        <v>15.683322355007684</v>
      </c>
      <c r="AC237" s="16" t="s">
        <v>149</v>
      </c>
    </row>
    <row r="238" spans="1:29" ht="13.5" x14ac:dyDescent="0.25">
      <c r="A238" s="30">
        <v>42129</v>
      </c>
      <c r="B238" s="31" t="s">
        <v>14</v>
      </c>
      <c r="C238" s="32" t="s">
        <v>11</v>
      </c>
      <c r="D238" s="32" t="s">
        <v>339</v>
      </c>
      <c r="E238" s="32">
        <v>0</v>
      </c>
      <c r="F238" s="32">
        <v>0</v>
      </c>
      <c r="G238" s="27">
        <v>0</v>
      </c>
      <c r="H238" s="27">
        <v>10000</v>
      </c>
      <c r="J238" s="25"/>
      <c r="K238" s="25"/>
      <c r="L238" s="27">
        <v>0</v>
      </c>
      <c r="M238" s="27">
        <v>10000</v>
      </c>
      <c r="N238" s="25"/>
      <c r="O238" s="2" t="b">
        <v>1</v>
      </c>
      <c r="P238" s="12">
        <f t="shared" si="10"/>
        <v>27410.260000000089</v>
      </c>
      <c r="Q238" s="47">
        <f t="shared" si="9"/>
        <v>590346.94000000064</v>
      </c>
      <c r="R238" s="20">
        <v>42129</v>
      </c>
      <c r="S238" s="25" t="s">
        <v>152</v>
      </c>
      <c r="T238" s="25">
        <v>1</v>
      </c>
      <c r="U238" s="25" t="s">
        <v>175</v>
      </c>
      <c r="V238" s="25"/>
      <c r="W238" s="23" t="s">
        <v>719</v>
      </c>
      <c r="X238" s="23">
        <v>209.11096473343579</v>
      </c>
      <c r="AC238" s="16" t="s">
        <v>221</v>
      </c>
    </row>
    <row r="239" spans="1:29" ht="13.5" x14ac:dyDescent="0.25">
      <c r="A239" s="30">
        <v>42129</v>
      </c>
      <c r="B239" s="31" t="s">
        <v>14</v>
      </c>
      <c r="C239" s="32" t="s">
        <v>18</v>
      </c>
      <c r="D239" s="32" t="s">
        <v>385</v>
      </c>
      <c r="E239" s="32">
        <v>0</v>
      </c>
      <c r="F239" s="32">
        <v>0</v>
      </c>
      <c r="G239" s="27">
        <v>0</v>
      </c>
      <c r="H239" s="27">
        <v>3950</v>
      </c>
      <c r="J239" s="25"/>
      <c r="K239" s="25"/>
      <c r="L239" s="27">
        <v>0</v>
      </c>
      <c r="M239" s="27">
        <v>3950</v>
      </c>
      <c r="N239" s="25"/>
      <c r="O239" s="2" t="b">
        <v>1</v>
      </c>
      <c r="P239" s="12">
        <f t="shared" si="10"/>
        <v>27410.260000000089</v>
      </c>
      <c r="Q239" s="47">
        <f t="shared" si="9"/>
        <v>586396.94000000064</v>
      </c>
      <c r="R239" s="20">
        <v>42129</v>
      </c>
      <c r="S239" s="25" t="s">
        <v>149</v>
      </c>
      <c r="T239" s="25">
        <v>2</v>
      </c>
      <c r="U239" s="25" t="s">
        <v>361</v>
      </c>
      <c r="V239" s="25"/>
      <c r="W239" s="23" t="s">
        <v>719</v>
      </c>
      <c r="X239" s="23">
        <v>82.598831069707146</v>
      </c>
      <c r="AC239" s="16" t="s">
        <v>159</v>
      </c>
    </row>
    <row r="240" spans="1:29" ht="13.5" x14ac:dyDescent="0.25">
      <c r="A240" s="30">
        <v>42129</v>
      </c>
      <c r="B240" s="31" t="s">
        <v>14</v>
      </c>
      <c r="C240" s="32" t="s">
        <v>16</v>
      </c>
      <c r="D240" s="32" t="s">
        <v>386</v>
      </c>
      <c r="E240" s="32">
        <v>0</v>
      </c>
      <c r="F240" s="32">
        <v>0</v>
      </c>
      <c r="G240" s="27">
        <v>0</v>
      </c>
      <c r="H240" s="27">
        <v>17645</v>
      </c>
      <c r="J240" s="25"/>
      <c r="K240" s="25"/>
      <c r="L240" s="27">
        <v>0</v>
      </c>
      <c r="M240" s="27">
        <v>17645</v>
      </c>
      <c r="N240" s="25"/>
      <c r="O240" s="2" t="b">
        <v>1</v>
      </c>
      <c r="P240" s="12">
        <f t="shared" si="10"/>
        <v>27410.260000000089</v>
      </c>
      <c r="Q240" s="47">
        <f t="shared" si="9"/>
        <v>568751.94000000064</v>
      </c>
      <c r="R240" s="20">
        <v>42129</v>
      </c>
      <c r="S240" s="25" t="s">
        <v>153</v>
      </c>
      <c r="T240" s="25">
        <v>1</v>
      </c>
      <c r="U240" s="25" t="s">
        <v>296</v>
      </c>
      <c r="V240" s="25"/>
      <c r="W240" s="23" t="s">
        <v>719</v>
      </c>
      <c r="X240" s="23">
        <v>368.97629727214746</v>
      </c>
      <c r="AC240" s="16" t="s">
        <v>163</v>
      </c>
    </row>
    <row r="241" spans="1:29" ht="13.5" x14ac:dyDescent="0.25">
      <c r="A241" s="30">
        <v>42129</v>
      </c>
      <c r="B241" s="31" t="s">
        <v>14</v>
      </c>
      <c r="C241" s="32" t="s">
        <v>24</v>
      </c>
      <c r="D241" s="32" t="s">
        <v>387</v>
      </c>
      <c r="E241" s="32">
        <v>0</v>
      </c>
      <c r="F241" s="32">
        <v>0</v>
      </c>
      <c r="G241" s="27">
        <v>0</v>
      </c>
      <c r="H241" s="27">
        <v>5142.5</v>
      </c>
      <c r="J241" s="25"/>
      <c r="K241" s="25"/>
      <c r="L241" s="27">
        <v>0</v>
      </c>
      <c r="M241" s="27">
        <v>5142.5</v>
      </c>
      <c r="N241" s="25"/>
      <c r="O241" s="2" t="b">
        <v>1</v>
      </c>
      <c r="P241" s="12">
        <f t="shared" si="10"/>
        <v>27410.260000000089</v>
      </c>
      <c r="Q241" s="47">
        <f t="shared" si="9"/>
        <v>563609.44000000064</v>
      </c>
      <c r="R241" s="20">
        <v>42129</v>
      </c>
      <c r="S241" s="25" t="s">
        <v>286</v>
      </c>
      <c r="T241" s="25">
        <v>1</v>
      </c>
      <c r="U241" s="25" t="s">
        <v>575</v>
      </c>
      <c r="V241" s="25"/>
      <c r="W241" s="23" t="s">
        <v>719</v>
      </c>
      <c r="X241" s="23">
        <v>107.53531361416935</v>
      </c>
      <c r="AC241" s="16" t="s">
        <v>166</v>
      </c>
    </row>
    <row r="242" spans="1:29" ht="13.5" x14ac:dyDescent="0.25">
      <c r="A242" s="30">
        <v>42137</v>
      </c>
      <c r="B242" s="31" t="s">
        <v>10</v>
      </c>
      <c r="C242" s="32" t="s">
        <v>18</v>
      </c>
      <c r="D242" s="32" t="s">
        <v>388</v>
      </c>
      <c r="E242" s="32">
        <v>0</v>
      </c>
      <c r="F242" s="32">
        <v>0</v>
      </c>
      <c r="G242" s="27">
        <v>0</v>
      </c>
      <c r="H242" s="27">
        <v>158</v>
      </c>
      <c r="J242" s="25"/>
      <c r="K242" s="27">
        <v>158</v>
      </c>
      <c r="L242" s="27"/>
      <c r="M242" s="27"/>
      <c r="N242" s="25"/>
      <c r="O242" s="2" t="b">
        <v>1</v>
      </c>
      <c r="P242" s="12">
        <f t="shared" si="10"/>
        <v>27252.260000000089</v>
      </c>
      <c r="Q242" s="47">
        <f t="shared" si="9"/>
        <v>563609.44000000064</v>
      </c>
      <c r="R242" s="20">
        <v>42137</v>
      </c>
      <c r="S242" s="25" t="s">
        <v>149</v>
      </c>
      <c r="T242" s="25">
        <v>3</v>
      </c>
      <c r="U242" s="25" t="s">
        <v>204</v>
      </c>
      <c r="V242" s="25"/>
      <c r="W242" s="23" t="s">
        <v>719</v>
      </c>
      <c r="X242" s="23">
        <v>158</v>
      </c>
      <c r="AC242" s="16" t="s">
        <v>222</v>
      </c>
    </row>
    <row r="243" spans="1:29" ht="13.5" x14ac:dyDescent="0.25">
      <c r="A243" s="30">
        <v>42137</v>
      </c>
      <c r="B243" s="31" t="s">
        <v>10</v>
      </c>
      <c r="C243" s="32" t="s">
        <v>18</v>
      </c>
      <c r="D243" s="32" t="s">
        <v>389</v>
      </c>
      <c r="E243" s="32">
        <v>0</v>
      </c>
      <c r="F243" s="32" t="s">
        <v>333</v>
      </c>
      <c r="G243" s="27">
        <v>0</v>
      </c>
      <c r="H243" s="27">
        <v>27</v>
      </c>
      <c r="J243" s="25"/>
      <c r="K243" s="27">
        <v>27</v>
      </c>
      <c r="L243" s="27"/>
      <c r="M243" s="27"/>
      <c r="N243" s="25"/>
      <c r="O243" s="2" t="b">
        <v>1</v>
      </c>
      <c r="P243" s="12">
        <f t="shared" si="10"/>
        <v>27225.260000000089</v>
      </c>
      <c r="Q243" s="47">
        <f t="shared" si="9"/>
        <v>563609.44000000064</v>
      </c>
      <c r="R243" s="20">
        <v>42137</v>
      </c>
      <c r="S243" s="25" t="s">
        <v>161</v>
      </c>
      <c r="T243" s="25">
        <v>2</v>
      </c>
      <c r="U243" s="25" t="s">
        <v>204</v>
      </c>
      <c r="V243" s="25"/>
      <c r="W243" s="23" t="s">
        <v>719</v>
      </c>
      <c r="X243" s="23">
        <v>27</v>
      </c>
      <c r="AC243" s="16" t="s">
        <v>152</v>
      </c>
    </row>
    <row r="244" spans="1:29" ht="13.5" x14ac:dyDescent="0.25">
      <c r="A244" s="30">
        <v>42137</v>
      </c>
      <c r="B244" s="31" t="s">
        <v>13</v>
      </c>
      <c r="C244" s="32" t="s">
        <v>24</v>
      </c>
      <c r="D244" s="32" t="s">
        <v>390</v>
      </c>
      <c r="E244" s="32">
        <v>0</v>
      </c>
      <c r="F244" s="32">
        <v>0</v>
      </c>
      <c r="G244" s="27">
        <v>0</v>
      </c>
      <c r="H244" s="27">
        <v>12184</v>
      </c>
      <c r="J244" s="25"/>
      <c r="K244" s="25"/>
      <c r="L244" s="27"/>
      <c r="M244" s="27">
        <v>12184</v>
      </c>
      <c r="N244" s="25"/>
      <c r="O244" s="2" t="b">
        <v>1</v>
      </c>
      <c r="P244" s="12">
        <f t="shared" si="10"/>
        <v>27225.260000000089</v>
      </c>
      <c r="Q244" s="47">
        <f t="shared" si="9"/>
        <v>551425.44000000064</v>
      </c>
      <c r="R244" s="20">
        <v>42137</v>
      </c>
      <c r="S244" s="25" t="s">
        <v>273</v>
      </c>
      <c r="T244" s="25">
        <v>1</v>
      </c>
      <c r="U244" s="25" t="s">
        <v>576</v>
      </c>
      <c r="V244" s="25"/>
      <c r="W244" s="23" t="s">
        <v>719</v>
      </c>
      <c r="X244" s="23">
        <v>254.78079943121818</v>
      </c>
      <c r="AC244" s="16" t="s">
        <v>151</v>
      </c>
    </row>
    <row r="245" spans="1:29" ht="13.5" x14ac:dyDescent="0.25">
      <c r="A245" s="30">
        <v>42137</v>
      </c>
      <c r="B245" s="31" t="s">
        <v>14</v>
      </c>
      <c r="C245" s="32" t="s">
        <v>16</v>
      </c>
      <c r="D245" s="32" t="s">
        <v>391</v>
      </c>
      <c r="E245" s="32">
        <v>0</v>
      </c>
      <c r="F245" s="32">
        <v>0</v>
      </c>
      <c r="G245" s="27">
        <v>0</v>
      </c>
      <c r="H245" s="27">
        <v>20635</v>
      </c>
      <c r="J245" s="25"/>
      <c r="K245" s="25"/>
      <c r="L245" s="27"/>
      <c r="M245" s="27">
        <v>20635</v>
      </c>
      <c r="N245" s="25"/>
      <c r="O245" s="2" t="b">
        <v>1</v>
      </c>
      <c r="P245" s="12">
        <f t="shared" si="10"/>
        <v>27225.260000000089</v>
      </c>
      <c r="Q245" s="47">
        <f t="shared" si="9"/>
        <v>530790.44000000064</v>
      </c>
      <c r="R245" s="20">
        <v>42137</v>
      </c>
      <c r="S245" s="25" t="s">
        <v>153</v>
      </c>
      <c r="T245" s="25">
        <v>2</v>
      </c>
      <c r="U245" s="25" t="s">
        <v>577</v>
      </c>
      <c r="V245" s="25"/>
      <c r="W245" s="23" t="s">
        <v>719</v>
      </c>
      <c r="X245" s="23">
        <v>431.50047572744478</v>
      </c>
      <c r="AC245" s="16" t="s">
        <v>173</v>
      </c>
    </row>
    <row r="246" spans="1:29" ht="13.5" x14ac:dyDescent="0.25">
      <c r="A246" s="30">
        <v>42137</v>
      </c>
      <c r="B246" s="31" t="s">
        <v>14</v>
      </c>
      <c r="C246" s="32" t="s">
        <v>18</v>
      </c>
      <c r="D246" s="32" t="s">
        <v>392</v>
      </c>
      <c r="E246" s="32">
        <v>0</v>
      </c>
      <c r="F246" s="32">
        <v>0</v>
      </c>
      <c r="G246" s="27">
        <v>0</v>
      </c>
      <c r="H246" s="27">
        <v>2500</v>
      </c>
      <c r="J246" s="25"/>
      <c r="K246" s="25"/>
      <c r="L246" s="27"/>
      <c r="M246" s="27">
        <v>2500</v>
      </c>
      <c r="N246" s="25"/>
      <c r="O246" s="2" t="b">
        <v>1</v>
      </c>
      <c r="P246" s="12">
        <f t="shared" si="10"/>
        <v>27225.260000000089</v>
      </c>
      <c r="Q246" s="47">
        <f t="shared" si="9"/>
        <v>528290.44000000064</v>
      </c>
      <c r="R246" s="20">
        <v>42137</v>
      </c>
      <c r="S246" s="25" t="s">
        <v>149</v>
      </c>
      <c r="T246" s="25">
        <v>4</v>
      </c>
      <c r="U246" s="25" t="s">
        <v>361</v>
      </c>
      <c r="V246" s="25"/>
      <c r="W246" s="23" t="s">
        <v>719</v>
      </c>
      <c r="X246" s="23">
        <v>52.277741183358948</v>
      </c>
      <c r="AC246" s="16" t="s">
        <v>174</v>
      </c>
    </row>
    <row r="247" spans="1:29" ht="13.5" x14ac:dyDescent="0.25">
      <c r="A247" s="30">
        <v>42137</v>
      </c>
      <c r="B247" s="31" t="s">
        <v>14</v>
      </c>
      <c r="C247" s="32" t="s">
        <v>11</v>
      </c>
      <c r="D247" s="32" t="s">
        <v>393</v>
      </c>
      <c r="E247" s="32">
        <v>0</v>
      </c>
      <c r="F247" s="32">
        <v>0</v>
      </c>
      <c r="G247" s="27">
        <v>0</v>
      </c>
      <c r="H247" s="27">
        <v>175</v>
      </c>
      <c r="J247" s="25"/>
      <c r="K247" s="25"/>
      <c r="L247" s="27"/>
      <c r="M247" s="27">
        <v>175</v>
      </c>
      <c r="N247" s="25"/>
      <c r="O247" s="2" t="b">
        <v>1</v>
      </c>
      <c r="P247" s="12">
        <f t="shared" si="10"/>
        <v>27225.260000000089</v>
      </c>
      <c r="Q247" s="47">
        <f t="shared" si="9"/>
        <v>528115.44000000064</v>
      </c>
      <c r="R247" s="20">
        <v>42137</v>
      </c>
      <c r="S247" s="25" t="s">
        <v>151</v>
      </c>
      <c r="T247" s="25">
        <v>2</v>
      </c>
      <c r="U247" s="25" t="s">
        <v>578</v>
      </c>
      <c r="V247" s="25"/>
      <c r="W247" s="23" t="s">
        <v>719</v>
      </c>
      <c r="X247" s="23">
        <v>3.6594418828351265</v>
      </c>
      <c r="AC247" s="16" t="s">
        <v>273</v>
      </c>
    </row>
    <row r="248" spans="1:29" ht="13.5" x14ac:dyDescent="0.25">
      <c r="A248" s="30">
        <v>42137</v>
      </c>
      <c r="B248" s="31" t="s">
        <v>14</v>
      </c>
      <c r="C248" s="32" t="s">
        <v>20</v>
      </c>
      <c r="D248" s="32" t="s">
        <v>394</v>
      </c>
      <c r="E248" s="32">
        <v>0</v>
      </c>
      <c r="F248" s="32">
        <v>0</v>
      </c>
      <c r="G248" s="27">
        <v>0</v>
      </c>
      <c r="H248" s="27">
        <v>500</v>
      </c>
      <c r="J248" s="25"/>
      <c r="K248" s="25"/>
      <c r="L248" s="27"/>
      <c r="M248" s="27">
        <v>500</v>
      </c>
      <c r="N248" s="25"/>
      <c r="O248" s="2" t="b">
        <v>1</v>
      </c>
      <c r="P248" s="12">
        <f t="shared" si="10"/>
        <v>27225.260000000089</v>
      </c>
      <c r="Q248" s="47">
        <f t="shared" si="9"/>
        <v>527615.44000000064</v>
      </c>
      <c r="R248" s="20">
        <v>42137</v>
      </c>
      <c r="S248" s="25" t="s">
        <v>164</v>
      </c>
      <c r="T248" s="25">
        <v>1</v>
      </c>
      <c r="U248" s="25" t="s">
        <v>579</v>
      </c>
      <c r="V248" s="25"/>
      <c r="W248" s="23" t="s">
        <v>719</v>
      </c>
      <c r="X248" s="23">
        <v>10.45554823667179</v>
      </c>
      <c r="AC248" s="16" t="s">
        <v>275</v>
      </c>
    </row>
    <row r="249" spans="1:29" ht="13.5" x14ac:dyDescent="0.25">
      <c r="A249" s="30">
        <v>42137</v>
      </c>
      <c r="B249" s="31" t="s">
        <v>14</v>
      </c>
      <c r="C249" s="32" t="s">
        <v>16</v>
      </c>
      <c r="D249" s="32" t="s">
        <v>23</v>
      </c>
      <c r="E249" s="32">
        <v>0</v>
      </c>
      <c r="F249" s="32">
        <v>0</v>
      </c>
      <c r="G249" s="27">
        <v>0</v>
      </c>
      <c r="H249" s="27">
        <v>575</v>
      </c>
      <c r="J249" s="25"/>
      <c r="K249" s="25"/>
      <c r="L249" s="27"/>
      <c r="M249" s="27">
        <v>575</v>
      </c>
      <c r="N249" s="25"/>
      <c r="O249" s="2" t="b">
        <v>1</v>
      </c>
      <c r="P249" s="12">
        <f t="shared" si="10"/>
        <v>27225.260000000089</v>
      </c>
      <c r="Q249" s="47">
        <f t="shared" si="9"/>
        <v>527040.44000000064</v>
      </c>
      <c r="R249" s="20">
        <v>42137</v>
      </c>
      <c r="S249" s="25" t="s">
        <v>155</v>
      </c>
      <c r="T249" s="25">
        <v>2</v>
      </c>
      <c r="U249" s="25" t="s">
        <v>288</v>
      </c>
      <c r="V249" s="25"/>
      <c r="W249" s="23" t="s">
        <v>719</v>
      </c>
      <c r="X249" s="23">
        <v>12.023880472172559</v>
      </c>
      <c r="AC249" s="16" t="s">
        <v>276</v>
      </c>
    </row>
    <row r="250" spans="1:29" ht="13.5" x14ac:dyDescent="0.25">
      <c r="A250" s="30">
        <v>42137</v>
      </c>
      <c r="B250" s="31" t="s">
        <v>14</v>
      </c>
      <c r="C250" s="32" t="s">
        <v>24</v>
      </c>
      <c r="D250" s="32" t="s">
        <v>320</v>
      </c>
      <c r="E250" s="32">
        <v>0</v>
      </c>
      <c r="F250" s="32">
        <v>0</v>
      </c>
      <c r="G250" s="27">
        <v>0</v>
      </c>
      <c r="H250" s="27">
        <v>3000</v>
      </c>
      <c r="J250" s="25"/>
      <c r="K250" s="25"/>
      <c r="L250" s="27"/>
      <c r="M250" s="27">
        <v>3000</v>
      </c>
      <c r="N250" s="25"/>
      <c r="O250" s="2" t="b">
        <v>1</v>
      </c>
      <c r="P250" s="12">
        <f t="shared" si="10"/>
        <v>27225.260000000089</v>
      </c>
      <c r="Q250" s="47">
        <f t="shared" si="9"/>
        <v>524040.44000000064</v>
      </c>
      <c r="R250" s="20">
        <v>42137</v>
      </c>
      <c r="S250" s="25" t="s">
        <v>156</v>
      </c>
      <c r="T250" s="25">
        <v>1</v>
      </c>
      <c r="U250" s="25" t="s">
        <v>182</v>
      </c>
      <c r="V250" s="25"/>
      <c r="W250" s="23" t="s">
        <v>719</v>
      </c>
      <c r="X250" s="23">
        <v>62.733289420030736</v>
      </c>
      <c r="AC250" s="16" t="s">
        <v>279</v>
      </c>
    </row>
    <row r="251" spans="1:29" ht="13.5" x14ac:dyDescent="0.25">
      <c r="A251" s="30">
        <v>42137</v>
      </c>
      <c r="B251" s="31" t="s">
        <v>14</v>
      </c>
      <c r="C251" s="32" t="s">
        <v>11</v>
      </c>
      <c r="D251" s="32" t="s">
        <v>26</v>
      </c>
      <c r="E251" s="32">
        <v>0</v>
      </c>
      <c r="F251" s="32">
        <v>0</v>
      </c>
      <c r="G251" s="27">
        <v>0</v>
      </c>
      <c r="H251" s="27">
        <v>7500</v>
      </c>
      <c r="J251" s="25"/>
      <c r="K251" s="25"/>
      <c r="L251" s="27"/>
      <c r="M251" s="27">
        <v>7500</v>
      </c>
      <c r="N251" s="25"/>
      <c r="O251" s="2" t="b">
        <v>1</v>
      </c>
      <c r="P251" s="12">
        <f t="shared" si="10"/>
        <v>27225.260000000089</v>
      </c>
      <c r="Q251" s="47">
        <f t="shared" si="9"/>
        <v>516540.44000000064</v>
      </c>
      <c r="R251" s="20">
        <v>42137</v>
      </c>
      <c r="S251" s="25" t="s">
        <v>152</v>
      </c>
      <c r="T251" s="25">
        <v>2</v>
      </c>
      <c r="U251" s="25" t="s">
        <v>175</v>
      </c>
      <c r="V251" s="25"/>
      <c r="W251" s="23" t="s">
        <v>719</v>
      </c>
      <c r="X251" s="23">
        <v>156.83322355007684</v>
      </c>
      <c r="AC251" s="16" t="s">
        <v>347</v>
      </c>
    </row>
    <row r="252" spans="1:29" x14ac:dyDescent="0.25">
      <c r="A252" s="30">
        <v>42137</v>
      </c>
      <c r="B252" s="31" t="s">
        <v>14</v>
      </c>
      <c r="C252" s="32" t="s">
        <v>16</v>
      </c>
      <c r="D252" s="32" t="s">
        <v>391</v>
      </c>
      <c r="E252" s="32">
        <v>0</v>
      </c>
      <c r="F252" s="32">
        <v>0</v>
      </c>
      <c r="G252" s="27">
        <v>0</v>
      </c>
      <c r="H252" s="27">
        <v>850</v>
      </c>
      <c r="J252" s="27"/>
      <c r="K252" s="27"/>
      <c r="L252" s="27"/>
      <c r="M252" s="27">
        <v>850</v>
      </c>
      <c r="N252" s="25"/>
      <c r="O252" s="2" t="b">
        <v>1</v>
      </c>
      <c r="P252" s="12">
        <f t="shared" si="10"/>
        <v>27225.260000000089</v>
      </c>
      <c r="Q252" s="47">
        <f t="shared" si="9"/>
        <v>515690.44000000064</v>
      </c>
      <c r="R252" s="20">
        <v>42137</v>
      </c>
      <c r="S252" s="25" t="s">
        <v>153</v>
      </c>
      <c r="T252" s="25">
        <v>3</v>
      </c>
      <c r="U252" s="25" t="s">
        <v>232</v>
      </c>
      <c r="V252" s="25"/>
      <c r="W252" s="23" t="s">
        <v>719</v>
      </c>
      <c r="X252" s="23">
        <v>17.774432002342042</v>
      </c>
      <c r="AC252" s="17" t="s">
        <v>282</v>
      </c>
    </row>
    <row r="253" spans="1:29" x14ac:dyDescent="0.25">
      <c r="A253" s="30">
        <v>42137</v>
      </c>
      <c r="B253" s="31" t="s">
        <v>14</v>
      </c>
      <c r="C253" s="32" t="s">
        <v>16</v>
      </c>
      <c r="D253" s="32" t="s">
        <v>391</v>
      </c>
      <c r="E253" s="32">
        <v>0</v>
      </c>
      <c r="F253" s="32">
        <v>0</v>
      </c>
      <c r="G253" s="27">
        <v>0</v>
      </c>
      <c r="H253" s="27">
        <v>1550</v>
      </c>
      <c r="J253" s="27"/>
      <c r="K253" s="27"/>
      <c r="L253" s="27"/>
      <c r="M253" s="27">
        <v>1550</v>
      </c>
      <c r="N253" s="25"/>
      <c r="O253" s="2" t="b">
        <v>1</v>
      </c>
      <c r="P253" s="12">
        <f t="shared" si="10"/>
        <v>27225.260000000089</v>
      </c>
      <c r="Q253" s="47">
        <f t="shared" si="9"/>
        <v>514140.44000000064</v>
      </c>
      <c r="R253" s="20">
        <v>42137</v>
      </c>
      <c r="S253" s="25" t="s">
        <v>153</v>
      </c>
      <c r="T253" s="25">
        <v>4</v>
      </c>
      <c r="U253" s="25" t="s">
        <v>283</v>
      </c>
      <c r="V253" s="25"/>
      <c r="W253" s="23" t="s">
        <v>719</v>
      </c>
      <c r="X253" s="23">
        <v>32.412199533682546</v>
      </c>
      <c r="AC253" s="17" t="s">
        <v>286</v>
      </c>
    </row>
    <row r="254" spans="1:29" ht="12.75" x14ac:dyDescent="0.25">
      <c r="A254" s="40">
        <v>42138</v>
      </c>
      <c r="B254" s="41" t="s">
        <v>8</v>
      </c>
      <c r="C254" s="42" t="s">
        <v>60</v>
      </c>
      <c r="D254" s="42" t="s">
        <v>395</v>
      </c>
      <c r="E254" s="42">
        <v>0</v>
      </c>
      <c r="F254" s="42">
        <v>0</v>
      </c>
      <c r="G254" s="43">
        <v>20000</v>
      </c>
      <c r="H254" s="43">
        <v>0</v>
      </c>
      <c r="J254" s="43">
        <v>20000</v>
      </c>
      <c r="K254" s="27"/>
      <c r="L254" s="27"/>
      <c r="M254" s="27"/>
      <c r="N254" s="25"/>
      <c r="O254" s="2" t="b">
        <v>1</v>
      </c>
      <c r="P254" s="12">
        <f t="shared" si="10"/>
        <v>47225.260000000089</v>
      </c>
      <c r="Q254" s="47">
        <f t="shared" si="9"/>
        <v>514140.44000000064</v>
      </c>
      <c r="R254" s="20">
        <v>42138</v>
      </c>
      <c r="S254" s="25" t="s">
        <v>346</v>
      </c>
      <c r="T254" s="25">
        <v>1</v>
      </c>
      <c r="U254" s="25" t="s">
        <v>170</v>
      </c>
      <c r="V254" s="25"/>
      <c r="W254" s="23">
        <v>20000</v>
      </c>
      <c r="X254" s="23" t="s">
        <v>719</v>
      </c>
      <c r="AC254" s="17" t="s">
        <v>289</v>
      </c>
    </row>
    <row r="255" spans="1:29" ht="12.75" x14ac:dyDescent="0.25">
      <c r="A255" s="40">
        <v>42138</v>
      </c>
      <c r="B255" s="41" t="s">
        <v>8</v>
      </c>
      <c r="C255" s="42" t="s">
        <v>29</v>
      </c>
      <c r="D255" s="42" t="s">
        <v>396</v>
      </c>
      <c r="E255" s="42">
        <v>0</v>
      </c>
      <c r="F255" s="42">
        <v>0</v>
      </c>
      <c r="G255" s="43">
        <v>0</v>
      </c>
      <c r="H255" s="43">
        <v>34.5</v>
      </c>
      <c r="J255" s="27"/>
      <c r="K255" s="43">
        <v>34.5</v>
      </c>
      <c r="L255" s="27"/>
      <c r="M255" s="27"/>
      <c r="N255" s="25"/>
      <c r="O255" s="2" t="b">
        <v>1</v>
      </c>
      <c r="P255" s="12">
        <f t="shared" si="10"/>
        <v>47190.760000000089</v>
      </c>
      <c r="Q255" s="47">
        <f t="shared" si="9"/>
        <v>514140.44000000064</v>
      </c>
      <c r="R255" s="20">
        <v>42138</v>
      </c>
      <c r="S255" s="25" t="s">
        <v>159</v>
      </c>
      <c r="T255" s="25">
        <v>1</v>
      </c>
      <c r="U255" s="25" t="s">
        <v>368</v>
      </c>
      <c r="V255" s="25"/>
      <c r="W255" s="23" t="s">
        <v>719</v>
      </c>
      <c r="X255" s="23">
        <v>34.5</v>
      </c>
      <c r="AC255" s="17" t="s">
        <v>154</v>
      </c>
    </row>
    <row r="256" spans="1:29" x14ac:dyDescent="0.25">
      <c r="A256" s="30">
        <v>42138</v>
      </c>
      <c r="B256" s="31" t="s">
        <v>13</v>
      </c>
      <c r="C256" s="32" t="s">
        <v>9</v>
      </c>
      <c r="D256" s="32" t="s">
        <v>397</v>
      </c>
      <c r="E256" s="32">
        <v>0</v>
      </c>
      <c r="F256" s="32">
        <v>0</v>
      </c>
      <c r="G256" s="27">
        <v>0</v>
      </c>
      <c r="H256" s="27">
        <v>300000</v>
      </c>
      <c r="J256" s="27"/>
      <c r="K256" s="27"/>
      <c r="L256" s="27">
        <v>0</v>
      </c>
      <c r="M256" s="27">
        <v>300000</v>
      </c>
      <c r="N256" s="25"/>
      <c r="O256" s="2" t="b">
        <v>1</v>
      </c>
      <c r="P256" s="12">
        <f t="shared" si="10"/>
        <v>47190.760000000089</v>
      </c>
      <c r="Q256" s="47">
        <f t="shared" si="9"/>
        <v>214140.44000000064</v>
      </c>
      <c r="R256" s="20">
        <v>42138</v>
      </c>
      <c r="S256" s="25" t="s">
        <v>347</v>
      </c>
      <c r="T256" s="25">
        <v>1</v>
      </c>
      <c r="U256" s="25" t="s">
        <v>368</v>
      </c>
      <c r="V256" s="25"/>
      <c r="W256" s="23" t="s">
        <v>719</v>
      </c>
      <c r="X256" s="23">
        <v>6273.3289420030742</v>
      </c>
      <c r="AC256" s="17" t="s">
        <v>346</v>
      </c>
    </row>
    <row r="257" spans="1:29" x14ac:dyDescent="0.25">
      <c r="A257" s="30">
        <v>42138</v>
      </c>
      <c r="B257" s="31" t="s">
        <v>14</v>
      </c>
      <c r="C257" s="32" t="s">
        <v>18</v>
      </c>
      <c r="D257" s="32" t="s">
        <v>398</v>
      </c>
      <c r="E257" s="32">
        <v>0</v>
      </c>
      <c r="F257" s="32">
        <v>0</v>
      </c>
      <c r="G257" s="27">
        <v>0</v>
      </c>
      <c r="H257" s="27">
        <v>108840.8</v>
      </c>
      <c r="J257" s="27"/>
      <c r="K257" s="27"/>
      <c r="L257" s="27">
        <v>0</v>
      </c>
      <c r="M257" s="27">
        <v>108840.8</v>
      </c>
      <c r="N257" s="25"/>
      <c r="O257" s="2" t="b">
        <v>1</v>
      </c>
      <c r="P257" s="12">
        <f t="shared" si="10"/>
        <v>47190.760000000089</v>
      </c>
      <c r="Q257" s="47">
        <f t="shared" si="9"/>
        <v>105299.64000000064</v>
      </c>
      <c r="R257" s="20">
        <v>42138</v>
      </c>
      <c r="S257" s="25" t="s">
        <v>221</v>
      </c>
      <c r="T257" s="25">
        <v>1</v>
      </c>
      <c r="U257" s="25" t="s">
        <v>581</v>
      </c>
      <c r="V257" s="25"/>
      <c r="W257" s="23" t="s">
        <v>719</v>
      </c>
      <c r="X257" s="23">
        <v>2275.9804690358937</v>
      </c>
      <c r="AC257" s="17" t="s">
        <v>371</v>
      </c>
    </row>
    <row r="258" spans="1:29" x14ac:dyDescent="0.25">
      <c r="A258" s="30">
        <v>42138</v>
      </c>
      <c r="B258" s="31" t="s">
        <v>14</v>
      </c>
      <c r="C258" s="32" t="s">
        <v>132</v>
      </c>
      <c r="D258" s="32" t="s">
        <v>399</v>
      </c>
      <c r="E258" s="32">
        <v>0</v>
      </c>
      <c r="F258" s="32">
        <v>0</v>
      </c>
      <c r="G258" s="27">
        <v>300000</v>
      </c>
      <c r="H258" s="27">
        <v>0</v>
      </c>
      <c r="J258" s="27"/>
      <c r="K258" s="27"/>
      <c r="L258" s="27">
        <v>300000</v>
      </c>
      <c r="M258" s="27">
        <v>0</v>
      </c>
      <c r="N258" s="25"/>
      <c r="O258" s="2" t="b">
        <v>1</v>
      </c>
      <c r="P258" s="12">
        <f t="shared" si="10"/>
        <v>47190.760000000089</v>
      </c>
      <c r="Q258" s="47">
        <f t="shared" si="9"/>
        <v>405299.64000000065</v>
      </c>
      <c r="R258" s="20">
        <v>42138</v>
      </c>
      <c r="S258" s="25" t="s">
        <v>346</v>
      </c>
      <c r="T258" s="25">
        <v>1</v>
      </c>
      <c r="U258" s="25" t="s">
        <v>580</v>
      </c>
      <c r="V258" s="25"/>
      <c r="W258" s="23">
        <v>6273.3289420030742</v>
      </c>
      <c r="X258" s="23" t="s">
        <v>719</v>
      </c>
      <c r="AC258" s="17" t="s">
        <v>571</v>
      </c>
    </row>
    <row r="259" spans="1:29" ht="12.75" x14ac:dyDescent="0.25">
      <c r="A259" s="40">
        <v>42145</v>
      </c>
      <c r="B259" s="41" t="s">
        <v>10</v>
      </c>
      <c r="C259" s="42" t="s">
        <v>18</v>
      </c>
      <c r="D259" s="42" t="s">
        <v>400</v>
      </c>
      <c r="E259" s="42">
        <v>0</v>
      </c>
      <c r="F259" s="42">
        <v>0</v>
      </c>
      <c r="G259" s="43">
        <v>0</v>
      </c>
      <c r="H259" s="43">
        <v>7</v>
      </c>
      <c r="J259" s="27"/>
      <c r="K259" s="43">
        <v>7</v>
      </c>
      <c r="L259" s="27"/>
      <c r="M259" s="27"/>
      <c r="N259" s="25"/>
      <c r="O259" s="2" t="b">
        <v>1</v>
      </c>
      <c r="P259" s="12">
        <f t="shared" si="10"/>
        <v>47183.760000000089</v>
      </c>
      <c r="Q259" s="47">
        <f t="shared" si="9"/>
        <v>405299.64000000065</v>
      </c>
      <c r="R259" s="20">
        <v>42145</v>
      </c>
      <c r="S259" s="25" t="s">
        <v>149</v>
      </c>
      <c r="T259" s="25">
        <v>4</v>
      </c>
      <c r="U259" s="25" t="s">
        <v>569</v>
      </c>
      <c r="V259" s="25"/>
      <c r="W259" s="23" t="s">
        <v>719</v>
      </c>
      <c r="X259" s="23">
        <v>7</v>
      </c>
      <c r="AC259" s="17"/>
    </row>
    <row r="260" spans="1:29" ht="12.75" x14ac:dyDescent="0.25">
      <c r="A260" s="40">
        <v>42145</v>
      </c>
      <c r="B260" s="41" t="s">
        <v>10</v>
      </c>
      <c r="C260" s="42" t="s">
        <v>29</v>
      </c>
      <c r="D260" s="42" t="s">
        <v>401</v>
      </c>
      <c r="E260" s="42">
        <v>0</v>
      </c>
      <c r="F260" s="42">
        <v>0</v>
      </c>
      <c r="G260" s="43">
        <v>0</v>
      </c>
      <c r="H260" s="43">
        <v>150</v>
      </c>
      <c r="J260" s="27"/>
      <c r="K260" s="43">
        <v>150</v>
      </c>
      <c r="L260" s="27"/>
      <c r="M260" s="27"/>
      <c r="N260" s="25"/>
      <c r="O260" s="2" t="b">
        <v>1</v>
      </c>
      <c r="P260" s="12">
        <f t="shared" si="10"/>
        <v>47033.760000000089</v>
      </c>
      <c r="Q260" s="47">
        <f t="shared" si="9"/>
        <v>405299.64000000065</v>
      </c>
      <c r="R260" s="20">
        <v>42145</v>
      </c>
      <c r="S260" s="25" t="s">
        <v>222</v>
      </c>
      <c r="T260" s="25">
        <v>1</v>
      </c>
      <c r="U260" s="25" t="s">
        <v>582</v>
      </c>
      <c r="V260" s="25"/>
      <c r="W260" s="23" t="s">
        <v>719</v>
      </c>
      <c r="X260" s="23">
        <v>150</v>
      </c>
      <c r="AC260" s="17"/>
    </row>
    <row r="261" spans="1:29" ht="12.75" x14ac:dyDescent="0.25">
      <c r="A261" s="40">
        <v>42145</v>
      </c>
      <c r="B261" s="41" t="s">
        <v>10</v>
      </c>
      <c r="C261" s="42" t="s">
        <v>123</v>
      </c>
      <c r="D261" s="42" t="s">
        <v>402</v>
      </c>
      <c r="E261" s="42">
        <v>0</v>
      </c>
      <c r="F261" s="42">
        <v>0</v>
      </c>
      <c r="G261" s="43">
        <v>0</v>
      </c>
      <c r="H261" s="43">
        <v>186</v>
      </c>
      <c r="J261" s="25"/>
      <c r="K261" s="43">
        <v>186</v>
      </c>
      <c r="L261" s="27"/>
      <c r="M261" s="27"/>
      <c r="N261" s="25"/>
      <c r="O261" s="2" t="b">
        <v>1</v>
      </c>
      <c r="P261" s="12">
        <f t="shared" si="10"/>
        <v>46847.760000000089</v>
      </c>
      <c r="Q261" s="47">
        <f t="shared" si="9"/>
        <v>405299.64000000065</v>
      </c>
      <c r="R261" s="20">
        <v>42145</v>
      </c>
      <c r="S261" s="25" t="s">
        <v>289</v>
      </c>
      <c r="T261" s="25">
        <v>1</v>
      </c>
      <c r="U261" s="25" t="s">
        <v>583</v>
      </c>
      <c r="V261" s="25"/>
      <c r="W261" s="23" t="s">
        <v>719</v>
      </c>
      <c r="X261" s="23">
        <v>186</v>
      </c>
      <c r="AC261" s="17"/>
    </row>
    <row r="262" spans="1:29" ht="13.5" thickBot="1" x14ac:dyDescent="0.3">
      <c r="A262" s="40">
        <v>42145</v>
      </c>
      <c r="B262" s="41" t="s">
        <v>10</v>
      </c>
      <c r="C262" s="42" t="s">
        <v>123</v>
      </c>
      <c r="D262" s="42" t="s">
        <v>403</v>
      </c>
      <c r="E262" s="42">
        <v>0</v>
      </c>
      <c r="F262" s="42">
        <v>0</v>
      </c>
      <c r="G262" s="43">
        <v>0</v>
      </c>
      <c r="H262" s="43">
        <v>530</v>
      </c>
      <c r="J262" s="25"/>
      <c r="K262" s="43">
        <v>530</v>
      </c>
      <c r="L262" s="27"/>
      <c r="M262" s="27"/>
      <c r="N262" s="25"/>
      <c r="O262" s="2" t="b">
        <v>1</v>
      </c>
      <c r="P262" s="12">
        <f t="shared" si="10"/>
        <v>46317.760000000089</v>
      </c>
      <c r="Q262" s="47">
        <f t="shared" si="9"/>
        <v>405299.64000000065</v>
      </c>
      <c r="R262" s="20">
        <v>42145</v>
      </c>
      <c r="S262" s="25" t="s">
        <v>289</v>
      </c>
      <c r="T262" s="25">
        <v>1</v>
      </c>
      <c r="U262" s="25" t="s">
        <v>584</v>
      </c>
      <c r="V262" s="25"/>
      <c r="W262" s="23" t="s">
        <v>719</v>
      </c>
      <c r="X262" s="23">
        <v>530</v>
      </c>
      <c r="AC262" s="18"/>
    </row>
    <row r="263" spans="1:29" ht="13.5" thickTop="1" x14ac:dyDescent="0.25">
      <c r="A263" s="40">
        <v>42145</v>
      </c>
      <c r="B263" s="41" t="s">
        <v>10</v>
      </c>
      <c r="C263" s="42" t="s">
        <v>20</v>
      </c>
      <c r="D263" s="42" t="s">
        <v>404</v>
      </c>
      <c r="E263" s="42">
        <v>0</v>
      </c>
      <c r="F263" s="42" t="s">
        <v>333</v>
      </c>
      <c r="G263" s="43">
        <v>0</v>
      </c>
      <c r="H263" s="43">
        <v>120</v>
      </c>
      <c r="J263" s="25"/>
      <c r="K263" s="43">
        <v>120</v>
      </c>
      <c r="L263" s="27"/>
      <c r="M263" s="27"/>
      <c r="N263" s="25"/>
      <c r="O263" s="2" t="b">
        <v>1</v>
      </c>
      <c r="P263" s="12">
        <f t="shared" si="10"/>
        <v>46197.760000000089</v>
      </c>
      <c r="Q263" s="47">
        <f t="shared" si="9"/>
        <v>405299.64000000065</v>
      </c>
      <c r="R263" s="20">
        <v>42145</v>
      </c>
      <c r="S263" s="25" t="s">
        <v>166</v>
      </c>
      <c r="T263" s="25">
        <v>1</v>
      </c>
      <c r="U263" s="25" t="s">
        <v>372</v>
      </c>
      <c r="V263" s="25"/>
      <c r="W263" s="23" t="s">
        <v>719</v>
      </c>
      <c r="X263" s="23">
        <v>120</v>
      </c>
    </row>
    <row r="264" spans="1:29" ht="12.75" x14ac:dyDescent="0.25">
      <c r="A264" s="40">
        <v>42145</v>
      </c>
      <c r="B264" s="41" t="s">
        <v>14</v>
      </c>
      <c r="C264" s="42" t="s">
        <v>11</v>
      </c>
      <c r="D264" s="42" t="s">
        <v>26</v>
      </c>
      <c r="E264" s="42">
        <v>0</v>
      </c>
      <c r="F264" s="42">
        <v>0</v>
      </c>
      <c r="G264" s="43">
        <v>0</v>
      </c>
      <c r="H264" s="43">
        <v>8000</v>
      </c>
      <c r="J264" s="25"/>
      <c r="K264" s="25"/>
      <c r="L264" s="27"/>
      <c r="M264" s="43">
        <v>8000</v>
      </c>
      <c r="N264" s="25"/>
      <c r="O264" s="2" t="b">
        <v>1</v>
      </c>
      <c r="P264" s="12">
        <f t="shared" si="10"/>
        <v>46197.760000000089</v>
      </c>
      <c r="Q264" s="47">
        <f t="shared" si="9"/>
        <v>397299.64000000065</v>
      </c>
      <c r="R264" s="20">
        <v>42145</v>
      </c>
      <c r="S264" s="25" t="s">
        <v>152</v>
      </c>
      <c r="T264" s="25">
        <v>3</v>
      </c>
      <c r="U264" s="25" t="s">
        <v>175</v>
      </c>
      <c r="V264" s="25"/>
      <c r="W264" s="23" t="s">
        <v>719</v>
      </c>
      <c r="X264" s="23">
        <v>167.28877178674864</v>
      </c>
    </row>
    <row r="265" spans="1:29" ht="12.75" x14ac:dyDescent="0.25">
      <c r="A265" s="40">
        <v>42145</v>
      </c>
      <c r="B265" s="41" t="s">
        <v>14</v>
      </c>
      <c r="C265" s="42" t="s">
        <v>11</v>
      </c>
      <c r="D265" s="42" t="s">
        <v>26</v>
      </c>
      <c r="E265" s="42">
        <v>0</v>
      </c>
      <c r="F265" s="42">
        <v>0</v>
      </c>
      <c r="G265" s="43">
        <v>0</v>
      </c>
      <c r="H265" s="43">
        <v>6000</v>
      </c>
      <c r="J265" s="25"/>
      <c r="K265" s="25"/>
      <c r="L265" s="27"/>
      <c r="M265" s="43">
        <v>6000</v>
      </c>
      <c r="N265" s="25"/>
      <c r="O265" s="2" t="b">
        <v>1</v>
      </c>
      <c r="P265" s="12">
        <f t="shared" si="10"/>
        <v>46197.760000000089</v>
      </c>
      <c r="Q265" s="47">
        <f t="shared" si="9"/>
        <v>391299.64000000065</v>
      </c>
      <c r="R265" s="20">
        <v>42145</v>
      </c>
      <c r="S265" s="25" t="s">
        <v>152</v>
      </c>
      <c r="T265" s="25">
        <v>4</v>
      </c>
      <c r="U265" s="25" t="s">
        <v>175</v>
      </c>
      <c r="V265" s="25"/>
      <c r="W265" s="23" t="s">
        <v>719</v>
      </c>
      <c r="X265" s="23">
        <v>125.46657884006147</v>
      </c>
    </row>
    <row r="266" spans="1:29" ht="12.75" x14ac:dyDescent="0.25">
      <c r="A266" s="40">
        <v>42145</v>
      </c>
      <c r="B266" s="41" t="s">
        <v>14</v>
      </c>
      <c r="C266" s="42" t="s">
        <v>18</v>
      </c>
      <c r="D266" s="42" t="s">
        <v>400</v>
      </c>
      <c r="E266" s="42">
        <v>0</v>
      </c>
      <c r="F266" s="42">
        <v>0</v>
      </c>
      <c r="G266" s="43">
        <v>0</v>
      </c>
      <c r="H266" s="43">
        <v>3790</v>
      </c>
      <c r="J266" s="25"/>
      <c r="K266" s="25"/>
      <c r="L266" s="27"/>
      <c r="M266" s="43">
        <v>3790</v>
      </c>
      <c r="N266" s="25"/>
      <c r="O266" s="2" t="b">
        <v>1</v>
      </c>
      <c r="P266" s="12">
        <f t="shared" si="10"/>
        <v>46197.760000000089</v>
      </c>
      <c r="Q266" s="47">
        <f t="shared" si="9"/>
        <v>387509.64000000065</v>
      </c>
      <c r="R266" s="20">
        <v>42145</v>
      </c>
      <c r="S266" s="25" t="s">
        <v>149</v>
      </c>
      <c r="T266" s="25">
        <v>5</v>
      </c>
      <c r="U266" s="25" t="s">
        <v>585</v>
      </c>
      <c r="V266" s="25"/>
      <c r="W266" s="23" t="s">
        <v>719</v>
      </c>
      <c r="X266" s="23">
        <v>79.253055633972167</v>
      </c>
    </row>
    <row r="267" spans="1:29" ht="12.75" x14ac:dyDescent="0.25">
      <c r="A267" s="40">
        <v>42145</v>
      </c>
      <c r="B267" s="41" t="s">
        <v>14</v>
      </c>
      <c r="C267" s="42" t="s">
        <v>16</v>
      </c>
      <c r="D267" s="42" t="s">
        <v>391</v>
      </c>
      <c r="E267" s="42">
        <v>0</v>
      </c>
      <c r="F267" s="42">
        <v>0</v>
      </c>
      <c r="G267" s="43">
        <v>0</v>
      </c>
      <c r="H267" s="43">
        <v>12205</v>
      </c>
      <c r="J267" s="25"/>
      <c r="K267" s="25"/>
      <c r="L267" s="27"/>
      <c r="M267" s="43">
        <v>12205</v>
      </c>
      <c r="N267" s="25"/>
      <c r="O267" s="2" t="b">
        <v>1</v>
      </c>
      <c r="P267" s="12">
        <f t="shared" si="10"/>
        <v>46197.760000000089</v>
      </c>
      <c r="Q267" s="47">
        <f t="shared" ref="Q267:Q330" si="11">Q266+L267-M267</f>
        <v>375304.64000000065</v>
      </c>
      <c r="R267" s="20">
        <v>42145</v>
      </c>
      <c r="S267" s="25" t="s">
        <v>153</v>
      </c>
      <c r="T267" s="25">
        <v>5</v>
      </c>
      <c r="U267" s="25" t="s">
        <v>577</v>
      </c>
      <c r="V267" s="25"/>
      <c r="W267" s="23" t="s">
        <v>719</v>
      </c>
      <c r="X267" s="23">
        <v>255.21993245715839</v>
      </c>
    </row>
    <row r="268" spans="1:29" ht="12.75" x14ac:dyDescent="0.25">
      <c r="A268" s="40">
        <v>42145</v>
      </c>
      <c r="B268" s="41" t="s">
        <v>14</v>
      </c>
      <c r="C268" s="42" t="s">
        <v>29</v>
      </c>
      <c r="D268" s="42" t="s">
        <v>405</v>
      </c>
      <c r="E268" s="42">
        <v>0</v>
      </c>
      <c r="F268" s="42">
        <v>0</v>
      </c>
      <c r="G268" s="43">
        <v>0</v>
      </c>
      <c r="H268" s="43">
        <v>1350</v>
      </c>
      <c r="J268" s="25"/>
      <c r="K268" s="25"/>
      <c r="L268" s="27"/>
      <c r="M268" s="43">
        <v>1350</v>
      </c>
      <c r="N268" s="25"/>
      <c r="O268" s="2" t="b">
        <v>1</v>
      </c>
      <c r="P268" s="12">
        <f t="shared" si="10"/>
        <v>46197.760000000089</v>
      </c>
      <c r="Q268" s="47">
        <f t="shared" si="11"/>
        <v>373954.64000000065</v>
      </c>
      <c r="R268" s="20">
        <v>42145</v>
      </c>
      <c r="S268" s="25" t="s">
        <v>166</v>
      </c>
      <c r="T268" s="25">
        <v>2</v>
      </c>
      <c r="U268" s="25" t="s">
        <v>586</v>
      </c>
      <c r="V268" s="25"/>
      <c r="W268" s="23" t="s">
        <v>719</v>
      </c>
      <c r="X268" s="23">
        <v>28.229980239013834</v>
      </c>
    </row>
    <row r="269" spans="1:29" ht="12.75" x14ac:dyDescent="0.25">
      <c r="A269" s="40">
        <v>42145</v>
      </c>
      <c r="B269" s="41" t="s">
        <v>14</v>
      </c>
      <c r="C269" s="42" t="s">
        <v>16</v>
      </c>
      <c r="D269" s="42" t="s">
        <v>23</v>
      </c>
      <c r="E269" s="42">
        <v>0</v>
      </c>
      <c r="F269" s="42">
        <v>0</v>
      </c>
      <c r="G269" s="43">
        <v>0</v>
      </c>
      <c r="H269" s="43">
        <v>525</v>
      </c>
      <c r="J269" s="25"/>
      <c r="K269" s="25"/>
      <c r="L269" s="27"/>
      <c r="M269" s="43">
        <v>525</v>
      </c>
      <c r="N269" s="25"/>
      <c r="O269" s="2" t="b">
        <v>1</v>
      </c>
      <c r="P269" s="12">
        <f t="shared" si="10"/>
        <v>46197.760000000089</v>
      </c>
      <c r="Q269" s="47">
        <f t="shared" si="11"/>
        <v>373429.64000000065</v>
      </c>
      <c r="R269" s="20">
        <v>42145</v>
      </c>
      <c r="S269" s="25" t="s">
        <v>155</v>
      </c>
      <c r="T269" s="25">
        <v>3</v>
      </c>
      <c r="U269" s="25" t="s">
        <v>587</v>
      </c>
      <c r="V269" s="25"/>
      <c r="W269" s="23" t="s">
        <v>719</v>
      </c>
      <c r="X269" s="23">
        <v>10.978325648505379</v>
      </c>
    </row>
    <row r="270" spans="1:29" ht="12.75" x14ac:dyDescent="0.25">
      <c r="A270" s="40">
        <v>42145</v>
      </c>
      <c r="B270" s="41" t="s">
        <v>14</v>
      </c>
      <c r="C270" s="42" t="s">
        <v>29</v>
      </c>
      <c r="D270" s="42" t="s">
        <v>406</v>
      </c>
      <c r="E270" s="42">
        <v>0</v>
      </c>
      <c r="F270" s="42">
        <v>0</v>
      </c>
      <c r="G270" s="43">
        <v>0</v>
      </c>
      <c r="H270" s="43">
        <v>1500</v>
      </c>
      <c r="J270" s="25"/>
      <c r="K270" s="25"/>
      <c r="L270" s="25"/>
      <c r="M270" s="43">
        <v>1500</v>
      </c>
      <c r="N270" s="25"/>
      <c r="O270" s="2" t="b">
        <v>1</v>
      </c>
      <c r="P270" s="12">
        <f t="shared" si="10"/>
        <v>46197.760000000089</v>
      </c>
      <c r="Q270" s="47">
        <f t="shared" si="11"/>
        <v>371929.64000000065</v>
      </c>
      <c r="R270" s="20">
        <v>42145</v>
      </c>
      <c r="S270" s="25" t="s">
        <v>166</v>
      </c>
      <c r="T270" s="25">
        <v>3</v>
      </c>
      <c r="U270" s="25" t="s">
        <v>588</v>
      </c>
      <c r="V270" s="25"/>
      <c r="W270" s="23" t="s">
        <v>719</v>
      </c>
      <c r="X270" s="23">
        <v>31.366644710015368</v>
      </c>
    </row>
    <row r="271" spans="1:29" ht="12.75" x14ac:dyDescent="0.25">
      <c r="A271" s="40">
        <v>42150</v>
      </c>
      <c r="B271" s="41" t="s">
        <v>10</v>
      </c>
      <c r="C271" s="42" t="s">
        <v>123</v>
      </c>
      <c r="D271" s="42" t="s">
        <v>407</v>
      </c>
      <c r="E271" s="42">
        <v>0</v>
      </c>
      <c r="F271" s="42">
        <v>0</v>
      </c>
      <c r="G271" s="43">
        <v>0</v>
      </c>
      <c r="H271" s="43">
        <v>186</v>
      </c>
      <c r="J271" s="25"/>
      <c r="K271" s="43">
        <v>186</v>
      </c>
      <c r="L271" s="25"/>
      <c r="M271" s="25"/>
      <c r="N271" s="25"/>
      <c r="O271" s="2" t="b">
        <v>1</v>
      </c>
      <c r="P271" s="12">
        <f t="shared" si="10"/>
        <v>46011.760000000089</v>
      </c>
      <c r="Q271" s="47">
        <f t="shared" si="11"/>
        <v>371929.64000000065</v>
      </c>
      <c r="R271" s="20">
        <v>42150</v>
      </c>
      <c r="S271" s="25" t="s">
        <v>289</v>
      </c>
      <c r="T271" s="25">
        <v>2</v>
      </c>
      <c r="U271" s="25" t="s">
        <v>584</v>
      </c>
      <c r="V271" s="25"/>
      <c r="W271" s="23" t="s">
        <v>719</v>
      </c>
      <c r="X271" s="23">
        <v>186</v>
      </c>
    </row>
    <row r="272" spans="1:29" ht="12.75" x14ac:dyDescent="0.25">
      <c r="A272" s="40">
        <v>42150</v>
      </c>
      <c r="B272" s="41" t="s">
        <v>10</v>
      </c>
      <c r="C272" s="42" t="s">
        <v>123</v>
      </c>
      <c r="D272" s="42" t="s">
        <v>402</v>
      </c>
      <c r="E272" s="42">
        <v>0</v>
      </c>
      <c r="F272" s="42">
        <v>0</v>
      </c>
      <c r="G272" s="43">
        <v>0</v>
      </c>
      <c r="H272" s="43">
        <v>114</v>
      </c>
      <c r="J272" s="25"/>
      <c r="K272" s="43">
        <v>114</v>
      </c>
      <c r="L272" s="25"/>
      <c r="M272" s="25"/>
      <c r="N272" s="25"/>
      <c r="O272" s="2" t="b">
        <v>1</v>
      </c>
      <c r="P272" s="12">
        <f t="shared" si="10"/>
        <v>45897.760000000089</v>
      </c>
      <c r="Q272" s="47">
        <f t="shared" si="11"/>
        <v>371929.64000000065</v>
      </c>
      <c r="R272" s="20">
        <v>42150</v>
      </c>
      <c r="S272" s="25" t="s">
        <v>289</v>
      </c>
      <c r="T272" s="25">
        <v>2</v>
      </c>
      <c r="U272" s="25" t="s">
        <v>589</v>
      </c>
      <c r="V272" s="25"/>
      <c r="W272" s="23" t="s">
        <v>719</v>
      </c>
      <c r="X272" s="23">
        <v>114</v>
      </c>
    </row>
    <row r="273" spans="1:29" ht="12.75" x14ac:dyDescent="0.25">
      <c r="A273" s="40">
        <v>42150</v>
      </c>
      <c r="B273" s="41" t="s">
        <v>10</v>
      </c>
      <c r="C273" s="42" t="s">
        <v>11</v>
      </c>
      <c r="D273" s="42" t="s">
        <v>408</v>
      </c>
      <c r="E273" s="42">
        <v>0</v>
      </c>
      <c r="F273" s="42">
        <v>0</v>
      </c>
      <c r="G273" s="43">
        <v>0</v>
      </c>
      <c r="H273" s="43">
        <v>223</v>
      </c>
      <c r="J273" s="25"/>
      <c r="K273" s="43">
        <v>223</v>
      </c>
      <c r="L273" s="25"/>
      <c r="M273" s="25"/>
      <c r="N273" s="25"/>
      <c r="O273" s="2" t="b">
        <v>1</v>
      </c>
      <c r="P273" s="12">
        <f t="shared" si="10"/>
        <v>45674.760000000089</v>
      </c>
      <c r="Q273" s="47">
        <f t="shared" si="11"/>
        <v>371929.64000000065</v>
      </c>
      <c r="R273" s="20">
        <v>42150</v>
      </c>
      <c r="S273" s="25" t="s">
        <v>151</v>
      </c>
      <c r="T273" s="25">
        <v>3</v>
      </c>
      <c r="U273" s="25" t="s">
        <v>179</v>
      </c>
      <c r="V273" s="25"/>
      <c r="W273" s="23" t="s">
        <v>719</v>
      </c>
      <c r="X273" s="23">
        <v>223</v>
      </c>
    </row>
    <row r="274" spans="1:29" ht="12.75" x14ac:dyDescent="0.25">
      <c r="A274" s="40">
        <v>42150</v>
      </c>
      <c r="B274" s="41" t="s">
        <v>10</v>
      </c>
      <c r="C274" s="42" t="s">
        <v>123</v>
      </c>
      <c r="D274" s="42" t="s">
        <v>409</v>
      </c>
      <c r="E274" s="42">
        <v>0</v>
      </c>
      <c r="F274" s="42">
        <v>0</v>
      </c>
      <c r="G274" s="43">
        <v>0</v>
      </c>
      <c r="H274" s="43">
        <v>320</v>
      </c>
      <c r="J274" s="25"/>
      <c r="K274" s="43">
        <v>320</v>
      </c>
      <c r="L274" s="25"/>
      <c r="M274" s="25"/>
      <c r="N274" s="25"/>
      <c r="O274" s="2" t="b">
        <v>1</v>
      </c>
      <c r="P274" s="12">
        <f t="shared" si="10"/>
        <v>45354.760000000089</v>
      </c>
      <c r="Q274" s="47">
        <f t="shared" si="11"/>
        <v>371929.64000000065</v>
      </c>
      <c r="R274" s="20">
        <v>42150</v>
      </c>
      <c r="S274" s="25" t="s">
        <v>289</v>
      </c>
      <c r="T274" s="25">
        <v>3</v>
      </c>
      <c r="U274" s="25" t="s">
        <v>590</v>
      </c>
      <c r="V274" s="25"/>
      <c r="W274" s="23" t="s">
        <v>719</v>
      </c>
      <c r="X274" s="23">
        <v>320</v>
      </c>
    </row>
    <row r="275" spans="1:29" ht="12.75" x14ac:dyDescent="0.25">
      <c r="A275" s="40">
        <v>42150</v>
      </c>
      <c r="B275" s="41" t="s">
        <v>14</v>
      </c>
      <c r="C275" s="42" t="s">
        <v>11</v>
      </c>
      <c r="D275" s="42" t="s">
        <v>410</v>
      </c>
      <c r="E275" s="42">
        <v>0</v>
      </c>
      <c r="F275" s="42">
        <v>0</v>
      </c>
      <c r="G275" s="43">
        <v>0</v>
      </c>
      <c r="H275" s="43">
        <v>1750</v>
      </c>
      <c r="J275" s="25"/>
      <c r="K275" s="25"/>
      <c r="L275" s="25"/>
      <c r="M275" s="43">
        <v>1750</v>
      </c>
      <c r="N275" s="25"/>
      <c r="O275" s="2" t="b">
        <v>1</v>
      </c>
      <c r="P275" s="12">
        <f t="shared" si="10"/>
        <v>45354.760000000089</v>
      </c>
      <c r="Q275" s="47">
        <f t="shared" si="11"/>
        <v>370179.64000000065</v>
      </c>
      <c r="R275" s="20">
        <v>42150</v>
      </c>
      <c r="S275" s="25" t="s">
        <v>151</v>
      </c>
      <c r="T275" s="25">
        <v>4</v>
      </c>
      <c r="U275" s="25" t="s">
        <v>186</v>
      </c>
      <c r="V275" s="25"/>
      <c r="W275" s="23" t="s">
        <v>719</v>
      </c>
      <c r="X275" s="23">
        <v>36.594418828351266</v>
      </c>
    </row>
    <row r="276" spans="1:29" ht="12.75" x14ac:dyDescent="0.25">
      <c r="A276" s="40">
        <v>42150</v>
      </c>
      <c r="B276" s="41" t="s">
        <v>14</v>
      </c>
      <c r="C276" s="42" t="s">
        <v>11</v>
      </c>
      <c r="D276" s="42" t="s">
        <v>26</v>
      </c>
      <c r="E276" s="42">
        <v>0</v>
      </c>
      <c r="F276" s="42">
        <v>0</v>
      </c>
      <c r="G276" s="43">
        <v>0</v>
      </c>
      <c r="H276" s="43">
        <v>2000</v>
      </c>
      <c r="J276" s="25"/>
      <c r="K276" s="25"/>
      <c r="L276" s="25"/>
      <c r="M276" s="43">
        <v>2000</v>
      </c>
      <c r="N276" s="25"/>
      <c r="O276" s="2" t="b">
        <v>1</v>
      </c>
      <c r="P276" s="12">
        <f t="shared" si="10"/>
        <v>45354.760000000089</v>
      </c>
      <c r="Q276" s="47">
        <f t="shared" si="11"/>
        <v>368179.64000000065</v>
      </c>
      <c r="R276" s="20">
        <v>42150</v>
      </c>
      <c r="S276" s="25" t="s">
        <v>152</v>
      </c>
      <c r="T276" s="25">
        <v>5</v>
      </c>
      <c r="U276" s="25" t="s">
        <v>175</v>
      </c>
      <c r="V276" s="25"/>
      <c r="W276" s="23" t="s">
        <v>719</v>
      </c>
      <c r="X276" s="23">
        <v>41.82219294668716</v>
      </c>
    </row>
    <row r="277" spans="1:29" ht="12.75" x14ac:dyDescent="0.25">
      <c r="A277" s="40">
        <v>42150</v>
      </c>
      <c r="B277" s="41" t="s">
        <v>14</v>
      </c>
      <c r="C277" s="42" t="s">
        <v>16</v>
      </c>
      <c r="D277" s="42" t="s">
        <v>23</v>
      </c>
      <c r="E277" s="42">
        <v>0</v>
      </c>
      <c r="F277" s="42">
        <v>0</v>
      </c>
      <c r="G277" s="43">
        <v>0</v>
      </c>
      <c r="H277" s="43">
        <v>300</v>
      </c>
      <c r="J277" s="25"/>
      <c r="K277" s="25"/>
      <c r="L277" s="25"/>
      <c r="M277" s="43">
        <v>300</v>
      </c>
      <c r="N277" s="25"/>
      <c r="O277" s="2" t="b">
        <v>1</v>
      </c>
      <c r="P277" s="12">
        <f t="shared" si="10"/>
        <v>45354.760000000089</v>
      </c>
      <c r="Q277" s="47">
        <f t="shared" si="11"/>
        <v>367879.64000000065</v>
      </c>
      <c r="R277" s="20">
        <v>42150</v>
      </c>
      <c r="S277" s="25" t="s">
        <v>155</v>
      </c>
      <c r="T277" s="25">
        <v>4</v>
      </c>
      <c r="U277" s="25" t="s">
        <v>288</v>
      </c>
      <c r="V277" s="25"/>
      <c r="W277" s="23" t="s">
        <v>719</v>
      </c>
      <c r="X277" s="23">
        <v>6.273328942003074</v>
      </c>
    </row>
    <row r="278" spans="1:29" ht="12.75" x14ac:dyDescent="0.25">
      <c r="A278" s="40">
        <v>42150</v>
      </c>
      <c r="B278" s="41" t="s">
        <v>14</v>
      </c>
      <c r="C278" s="42" t="s">
        <v>16</v>
      </c>
      <c r="D278" s="42" t="s">
        <v>391</v>
      </c>
      <c r="E278" s="42">
        <v>0</v>
      </c>
      <c r="F278" s="42">
        <v>0</v>
      </c>
      <c r="G278" s="43">
        <v>0</v>
      </c>
      <c r="H278" s="43">
        <v>19095</v>
      </c>
      <c r="J278" s="25"/>
      <c r="K278" s="25"/>
      <c r="L278" s="25"/>
      <c r="M278" s="43">
        <v>19095</v>
      </c>
      <c r="N278" s="25"/>
      <c r="O278" s="2" t="b">
        <v>1</v>
      </c>
      <c r="P278" s="12">
        <f t="shared" si="10"/>
        <v>45354.760000000089</v>
      </c>
      <c r="Q278" s="47">
        <f t="shared" si="11"/>
        <v>348784.64000000065</v>
      </c>
      <c r="R278" s="20">
        <v>42150</v>
      </c>
      <c r="S278" s="25" t="s">
        <v>153</v>
      </c>
      <c r="T278" s="25">
        <v>6</v>
      </c>
      <c r="U278" s="25" t="s">
        <v>196</v>
      </c>
      <c r="V278" s="25"/>
      <c r="W278" s="23" t="s">
        <v>719</v>
      </c>
      <c r="X278" s="23">
        <v>399.29738715849567</v>
      </c>
    </row>
    <row r="279" spans="1:29" ht="12.75" x14ac:dyDescent="0.25">
      <c r="A279" s="40">
        <v>42150</v>
      </c>
      <c r="B279" s="41" t="s">
        <v>14</v>
      </c>
      <c r="C279" s="42" t="s">
        <v>11</v>
      </c>
      <c r="D279" s="42" t="s">
        <v>411</v>
      </c>
      <c r="E279" s="42">
        <v>0</v>
      </c>
      <c r="F279" s="42">
        <v>0</v>
      </c>
      <c r="G279" s="43">
        <v>0</v>
      </c>
      <c r="H279" s="43">
        <v>2000</v>
      </c>
      <c r="J279" s="25"/>
      <c r="K279" s="25"/>
      <c r="L279" s="25"/>
      <c r="M279" s="43">
        <v>2000</v>
      </c>
      <c r="N279" s="25"/>
      <c r="O279" s="2" t="b">
        <v>1</v>
      </c>
      <c r="P279" s="12">
        <f t="shared" si="10"/>
        <v>45354.760000000089</v>
      </c>
      <c r="Q279" s="47">
        <f t="shared" si="11"/>
        <v>346784.64000000065</v>
      </c>
      <c r="R279" s="20">
        <v>42150</v>
      </c>
      <c r="S279" s="25" t="s">
        <v>152</v>
      </c>
      <c r="T279" s="25">
        <v>6</v>
      </c>
      <c r="U279" s="25" t="s">
        <v>591</v>
      </c>
      <c r="V279" s="25"/>
      <c r="W279" s="23" t="s">
        <v>719</v>
      </c>
      <c r="X279" s="23">
        <v>41.82219294668716</v>
      </c>
    </row>
    <row r="280" spans="1:29" ht="13.5" thickBot="1" x14ac:dyDescent="0.3">
      <c r="A280" s="40">
        <v>42150</v>
      </c>
      <c r="B280" s="41" t="s">
        <v>14</v>
      </c>
      <c r="C280" s="42" t="s">
        <v>18</v>
      </c>
      <c r="D280" s="42" t="s">
        <v>412</v>
      </c>
      <c r="E280" s="42">
        <v>0</v>
      </c>
      <c r="F280" s="42">
        <v>0</v>
      </c>
      <c r="G280" s="43">
        <v>0</v>
      </c>
      <c r="H280" s="43">
        <v>1750</v>
      </c>
      <c r="J280" s="25"/>
      <c r="K280" s="25"/>
      <c r="L280" s="25"/>
      <c r="M280" s="43">
        <v>1750</v>
      </c>
      <c r="N280" s="25"/>
      <c r="O280" s="2" t="b">
        <v>1</v>
      </c>
      <c r="P280" s="12">
        <f t="shared" si="10"/>
        <v>45354.760000000089</v>
      </c>
      <c r="Q280" s="47">
        <f t="shared" si="11"/>
        <v>345034.64000000065</v>
      </c>
      <c r="R280" s="20">
        <v>42150</v>
      </c>
      <c r="S280" s="25" t="s">
        <v>161</v>
      </c>
      <c r="T280" s="25">
        <v>3</v>
      </c>
      <c r="U280" s="25" t="s">
        <v>592</v>
      </c>
      <c r="V280" s="25"/>
      <c r="W280" s="23" t="s">
        <v>719</v>
      </c>
      <c r="X280" s="23">
        <v>36.594418828351266</v>
      </c>
    </row>
    <row r="281" spans="1:29" ht="14.25" thickTop="1" x14ac:dyDescent="0.25">
      <c r="A281" s="40">
        <v>42157</v>
      </c>
      <c r="B281" s="41" t="s">
        <v>8</v>
      </c>
      <c r="C281" s="42" t="s">
        <v>55</v>
      </c>
      <c r="D281" s="42" t="s">
        <v>413</v>
      </c>
      <c r="E281" s="42">
        <v>0</v>
      </c>
      <c r="F281" s="42">
        <v>0</v>
      </c>
      <c r="G281" s="43">
        <v>0</v>
      </c>
      <c r="H281" s="43">
        <v>5000</v>
      </c>
      <c r="J281" s="27"/>
      <c r="K281" s="43">
        <v>5000</v>
      </c>
      <c r="L281" s="25"/>
      <c r="M281" s="27"/>
      <c r="N281" s="25"/>
      <c r="O281" s="2" t="b">
        <v>1</v>
      </c>
      <c r="P281" s="12">
        <f t="shared" si="10"/>
        <v>40354.760000000089</v>
      </c>
      <c r="Q281" s="47">
        <f t="shared" si="11"/>
        <v>345034.64000000065</v>
      </c>
      <c r="R281" s="20">
        <v>42157</v>
      </c>
      <c r="S281" s="25" t="s">
        <v>168</v>
      </c>
      <c r="T281" s="25">
        <v>1</v>
      </c>
      <c r="U281" s="25" t="s">
        <v>184</v>
      </c>
      <c r="V281" s="25"/>
      <c r="W281" s="23" t="s">
        <v>719</v>
      </c>
      <c r="X281" s="23">
        <v>5000</v>
      </c>
      <c r="AC281" s="15" t="s">
        <v>168</v>
      </c>
    </row>
    <row r="282" spans="1:29" ht="13.5" x14ac:dyDescent="0.25">
      <c r="A282" s="40">
        <v>42157</v>
      </c>
      <c r="B282" s="41" t="s">
        <v>8</v>
      </c>
      <c r="C282" s="42" t="s">
        <v>29</v>
      </c>
      <c r="D282" s="42" t="s">
        <v>414</v>
      </c>
      <c r="E282" s="42">
        <v>0</v>
      </c>
      <c r="F282" s="42">
        <v>0</v>
      </c>
      <c r="G282" s="43">
        <v>0</v>
      </c>
      <c r="H282" s="43">
        <v>480</v>
      </c>
      <c r="J282" s="25"/>
      <c r="K282" s="43">
        <v>480</v>
      </c>
      <c r="L282" s="25"/>
      <c r="M282" s="27"/>
      <c r="N282" s="25"/>
      <c r="O282" s="2" t="b">
        <v>1</v>
      </c>
      <c r="P282" s="12">
        <f t="shared" si="10"/>
        <v>39874.760000000089</v>
      </c>
      <c r="Q282" s="47">
        <f t="shared" si="11"/>
        <v>345034.64000000065</v>
      </c>
      <c r="R282" s="20">
        <v>42157</v>
      </c>
      <c r="S282" s="25" t="s">
        <v>163</v>
      </c>
      <c r="T282" s="25">
        <v>1</v>
      </c>
      <c r="U282" s="25" t="s">
        <v>169</v>
      </c>
      <c r="V282" s="25"/>
      <c r="W282" s="23" t="s">
        <v>719</v>
      </c>
      <c r="X282" s="23">
        <v>480</v>
      </c>
      <c r="AC282" s="16" t="s">
        <v>171</v>
      </c>
    </row>
    <row r="283" spans="1:29" ht="13.5" x14ac:dyDescent="0.25">
      <c r="A283" s="40">
        <v>42157</v>
      </c>
      <c r="B283" s="41" t="s">
        <v>8</v>
      </c>
      <c r="C283" s="42" t="s">
        <v>9</v>
      </c>
      <c r="D283" s="42" t="s">
        <v>415</v>
      </c>
      <c r="E283" s="42">
        <v>0</v>
      </c>
      <c r="F283" s="42">
        <v>0</v>
      </c>
      <c r="G283" s="43">
        <v>0</v>
      </c>
      <c r="H283" s="43">
        <v>13000</v>
      </c>
      <c r="J283" s="25"/>
      <c r="K283" s="43">
        <v>13000</v>
      </c>
      <c r="L283" s="25"/>
      <c r="M283" s="27"/>
      <c r="N283" s="25"/>
      <c r="O283" s="2" t="b">
        <v>1</v>
      </c>
      <c r="P283" s="12">
        <f t="shared" si="10"/>
        <v>26874.760000000089</v>
      </c>
      <c r="Q283" s="47">
        <f t="shared" si="11"/>
        <v>345034.64000000065</v>
      </c>
      <c r="R283" s="20">
        <v>42157</v>
      </c>
      <c r="S283" s="25" t="s">
        <v>275</v>
      </c>
      <c r="T283" s="25">
        <v>1</v>
      </c>
      <c r="U283" s="25" t="s">
        <v>368</v>
      </c>
      <c r="V283" s="25"/>
      <c r="W283" s="23" t="s">
        <v>719</v>
      </c>
      <c r="X283" s="23">
        <v>13000</v>
      </c>
      <c r="AC283" s="16" t="s">
        <v>218</v>
      </c>
    </row>
    <row r="284" spans="1:29" ht="13.5" x14ac:dyDescent="0.25">
      <c r="A284" s="40">
        <v>42157</v>
      </c>
      <c r="B284" s="41" t="s">
        <v>10</v>
      </c>
      <c r="C284" s="42" t="s">
        <v>123</v>
      </c>
      <c r="D284" s="42" t="s">
        <v>416</v>
      </c>
      <c r="E284" s="42">
        <v>0</v>
      </c>
      <c r="F284" s="42">
        <v>0</v>
      </c>
      <c r="G284" s="43">
        <v>0</v>
      </c>
      <c r="H284" s="43">
        <v>387</v>
      </c>
      <c r="J284" s="25"/>
      <c r="K284" s="43">
        <v>387</v>
      </c>
      <c r="L284" s="25"/>
      <c r="M284" s="27"/>
      <c r="N284" s="25"/>
      <c r="O284" s="2" t="b">
        <v>1</v>
      </c>
      <c r="P284" s="12">
        <f t="shared" si="10"/>
        <v>26487.760000000089</v>
      </c>
      <c r="Q284" s="47">
        <f t="shared" si="11"/>
        <v>345034.64000000065</v>
      </c>
      <c r="R284" s="20">
        <v>42157</v>
      </c>
      <c r="S284" s="25" t="s">
        <v>289</v>
      </c>
      <c r="T284" s="25">
        <v>1</v>
      </c>
      <c r="U284" s="25" t="s">
        <v>593</v>
      </c>
      <c r="V284" s="25"/>
      <c r="W284" s="23" t="s">
        <v>719</v>
      </c>
      <c r="X284" s="23">
        <v>387</v>
      </c>
      <c r="AC284" s="16" t="s">
        <v>153</v>
      </c>
    </row>
    <row r="285" spans="1:29" ht="13.5" x14ac:dyDescent="0.25">
      <c r="A285" s="40">
        <v>42157</v>
      </c>
      <c r="B285" s="41" t="s">
        <v>10</v>
      </c>
      <c r="C285" s="42" t="s">
        <v>9</v>
      </c>
      <c r="D285" s="42" t="s">
        <v>417</v>
      </c>
      <c r="E285" s="42">
        <v>0</v>
      </c>
      <c r="F285" s="42">
        <v>0</v>
      </c>
      <c r="G285" s="43">
        <v>0</v>
      </c>
      <c r="H285" s="43">
        <v>320</v>
      </c>
      <c r="J285" s="25"/>
      <c r="K285" s="43">
        <v>320</v>
      </c>
      <c r="L285" s="25"/>
      <c r="M285" s="27"/>
      <c r="N285" s="25"/>
      <c r="O285" s="2" t="b">
        <v>1</v>
      </c>
      <c r="P285" s="12">
        <f t="shared" si="10"/>
        <v>26167.760000000089</v>
      </c>
      <c r="Q285" s="47">
        <f t="shared" si="11"/>
        <v>345034.64000000065</v>
      </c>
      <c r="R285" s="20">
        <v>42157</v>
      </c>
      <c r="S285" s="25" t="s">
        <v>275</v>
      </c>
      <c r="T285" s="25">
        <v>1</v>
      </c>
      <c r="U285" s="25" t="s">
        <v>594</v>
      </c>
      <c r="V285" s="25"/>
      <c r="W285" s="23" t="s">
        <v>719</v>
      </c>
      <c r="X285" s="23">
        <v>320</v>
      </c>
      <c r="AC285" s="16" t="s">
        <v>155</v>
      </c>
    </row>
    <row r="286" spans="1:29" ht="13.5" x14ac:dyDescent="0.25">
      <c r="A286" s="40">
        <v>42157</v>
      </c>
      <c r="B286" s="41" t="s">
        <v>13</v>
      </c>
      <c r="C286" s="42" t="s">
        <v>123</v>
      </c>
      <c r="D286" s="42" t="s">
        <v>418</v>
      </c>
      <c r="E286" s="42">
        <v>0</v>
      </c>
      <c r="F286" s="42">
        <v>0</v>
      </c>
      <c r="G286" s="43">
        <v>651300</v>
      </c>
      <c r="H286" s="43">
        <v>0</v>
      </c>
      <c r="J286" s="25"/>
      <c r="K286" s="25"/>
      <c r="L286" s="43">
        <v>651300</v>
      </c>
      <c r="M286" s="43">
        <v>0</v>
      </c>
      <c r="N286" s="25"/>
      <c r="O286" s="2" t="b">
        <v>1</v>
      </c>
      <c r="P286" s="12">
        <f t="shared" si="10"/>
        <v>26167.760000000089</v>
      </c>
      <c r="Q286" s="47">
        <f t="shared" si="11"/>
        <v>996334.6400000006</v>
      </c>
      <c r="R286" s="20">
        <v>42157</v>
      </c>
      <c r="S286" s="25" t="s">
        <v>346</v>
      </c>
      <c r="T286" s="25">
        <v>1</v>
      </c>
      <c r="U286" s="25" t="s">
        <v>368</v>
      </c>
      <c r="V286" s="25"/>
      <c r="W286" s="23">
        <v>13136.742741309237</v>
      </c>
      <c r="X286" s="23" t="s">
        <v>719</v>
      </c>
      <c r="AC286" s="16" t="s">
        <v>164</v>
      </c>
    </row>
    <row r="287" spans="1:29" ht="13.5" x14ac:dyDescent="0.25">
      <c r="A287" s="40">
        <v>42157</v>
      </c>
      <c r="B287" s="41" t="s">
        <v>13</v>
      </c>
      <c r="C287" s="42" t="s">
        <v>55</v>
      </c>
      <c r="D287" s="42" t="s">
        <v>419</v>
      </c>
      <c r="E287" s="42">
        <v>0</v>
      </c>
      <c r="F287" s="42">
        <v>0</v>
      </c>
      <c r="G287" s="43">
        <v>0</v>
      </c>
      <c r="H287" s="43">
        <v>358292.77</v>
      </c>
      <c r="J287" s="27"/>
      <c r="K287" s="27"/>
      <c r="L287" s="43">
        <v>0</v>
      </c>
      <c r="M287" s="43">
        <v>358292.77</v>
      </c>
      <c r="N287" s="25"/>
      <c r="O287" s="2" t="b">
        <v>1</v>
      </c>
      <c r="P287" s="12">
        <f t="shared" si="10"/>
        <v>26167.760000000089</v>
      </c>
      <c r="Q287" s="47">
        <f t="shared" si="11"/>
        <v>638041.87000000058</v>
      </c>
      <c r="R287" s="20">
        <v>42157</v>
      </c>
      <c r="S287" s="25" t="s">
        <v>171</v>
      </c>
      <c r="T287" s="25">
        <v>1</v>
      </c>
      <c r="U287" s="25" t="s">
        <v>572</v>
      </c>
      <c r="V287" s="25"/>
      <c r="W287" s="23" t="s">
        <v>719</v>
      </c>
      <c r="X287" s="23">
        <v>7226.7771312161531</v>
      </c>
      <c r="AC287" s="16" t="s">
        <v>156</v>
      </c>
    </row>
    <row r="288" spans="1:29" ht="13.5" x14ac:dyDescent="0.25">
      <c r="A288" s="40">
        <v>42157</v>
      </c>
      <c r="B288" s="41" t="s">
        <v>13</v>
      </c>
      <c r="C288" s="42" t="s">
        <v>724</v>
      </c>
      <c r="D288" s="42" t="s">
        <v>420</v>
      </c>
      <c r="E288" s="42">
        <v>0</v>
      </c>
      <c r="F288" s="42">
        <v>0</v>
      </c>
      <c r="G288" s="43">
        <v>0</v>
      </c>
      <c r="H288" s="43">
        <v>23000</v>
      </c>
      <c r="J288" s="27"/>
      <c r="K288" s="27"/>
      <c r="L288" s="43">
        <v>0</v>
      </c>
      <c r="M288" s="43">
        <v>23000</v>
      </c>
      <c r="N288" s="25"/>
      <c r="O288" s="2" t="b">
        <v>1</v>
      </c>
      <c r="P288" s="12">
        <f t="shared" si="10"/>
        <v>26167.760000000089</v>
      </c>
      <c r="Q288" s="47">
        <f t="shared" si="11"/>
        <v>615041.87000000058</v>
      </c>
      <c r="R288" s="20">
        <v>42157</v>
      </c>
      <c r="S288" s="25" t="s">
        <v>166</v>
      </c>
      <c r="T288" s="25">
        <v>1</v>
      </c>
      <c r="U288" s="25" t="s">
        <v>595</v>
      </c>
      <c r="V288" s="25"/>
      <c r="W288" s="23" t="s">
        <v>719</v>
      </c>
      <c r="X288" s="23">
        <v>463.9107677723207</v>
      </c>
      <c r="AC288" s="16" t="s">
        <v>219</v>
      </c>
    </row>
    <row r="289" spans="1:29" ht="13.5" x14ac:dyDescent="0.25">
      <c r="A289" s="40">
        <v>42157</v>
      </c>
      <c r="B289" s="41" t="s">
        <v>13</v>
      </c>
      <c r="C289" s="42" t="s">
        <v>66</v>
      </c>
      <c r="D289" s="42" t="s">
        <v>68</v>
      </c>
      <c r="E289" s="42">
        <v>0</v>
      </c>
      <c r="F289" s="42">
        <v>0</v>
      </c>
      <c r="G289" s="43">
        <v>0</v>
      </c>
      <c r="H289" s="43">
        <v>24660</v>
      </c>
      <c r="J289" s="25"/>
      <c r="K289" s="25"/>
      <c r="L289" s="43">
        <v>0</v>
      </c>
      <c r="M289" s="43">
        <v>24660</v>
      </c>
      <c r="N289" s="25"/>
      <c r="O289" s="2" t="b">
        <v>1</v>
      </c>
      <c r="P289" s="12">
        <f t="shared" si="10"/>
        <v>26167.760000000089</v>
      </c>
      <c r="Q289" s="47">
        <f t="shared" si="11"/>
        <v>590381.87000000058</v>
      </c>
      <c r="R289" s="20">
        <v>42157</v>
      </c>
      <c r="S289" s="25" t="s">
        <v>174</v>
      </c>
      <c r="T289" s="25">
        <v>1</v>
      </c>
      <c r="U289" s="25" t="s">
        <v>206</v>
      </c>
      <c r="V289" s="25"/>
      <c r="W289" s="23" t="s">
        <v>719</v>
      </c>
      <c r="X289" s="23">
        <v>497.39302318545339</v>
      </c>
      <c r="AC289" s="16" t="s">
        <v>356</v>
      </c>
    </row>
    <row r="290" spans="1:29" ht="13.5" x14ac:dyDescent="0.25">
      <c r="A290" s="40">
        <v>42157</v>
      </c>
      <c r="B290" s="41" t="s">
        <v>13</v>
      </c>
      <c r="C290" s="42" t="s">
        <v>29</v>
      </c>
      <c r="D290" s="42" t="s">
        <v>70</v>
      </c>
      <c r="E290" s="42">
        <v>0</v>
      </c>
      <c r="F290" s="42">
        <v>0</v>
      </c>
      <c r="G290" s="43">
        <v>0</v>
      </c>
      <c r="H290" s="43">
        <v>24660</v>
      </c>
      <c r="J290" s="25"/>
      <c r="K290" s="25"/>
      <c r="L290" s="43">
        <v>0</v>
      </c>
      <c r="M290" s="43">
        <v>24660</v>
      </c>
      <c r="N290" s="25"/>
      <c r="O290" s="2" t="b">
        <v>1</v>
      </c>
      <c r="P290" s="12">
        <f t="shared" si="10"/>
        <v>26167.760000000089</v>
      </c>
      <c r="Q290" s="47">
        <f t="shared" si="11"/>
        <v>565721.87000000058</v>
      </c>
      <c r="R290" s="20">
        <v>42157</v>
      </c>
      <c r="S290" s="25" t="s">
        <v>174</v>
      </c>
      <c r="T290" s="25">
        <v>1</v>
      </c>
      <c r="U290" s="25" t="s">
        <v>206</v>
      </c>
      <c r="V290" s="25"/>
      <c r="W290" s="23" t="s">
        <v>719</v>
      </c>
      <c r="X290" s="23">
        <v>497.39302318545339</v>
      </c>
      <c r="AC290" s="16" t="s">
        <v>161</v>
      </c>
    </row>
    <row r="291" spans="1:29" ht="13.5" x14ac:dyDescent="0.25">
      <c r="A291" s="40">
        <v>42157</v>
      </c>
      <c r="B291" s="41" t="s">
        <v>13</v>
      </c>
      <c r="C291" s="42" t="s">
        <v>29</v>
      </c>
      <c r="D291" s="42" t="s">
        <v>58</v>
      </c>
      <c r="E291" s="42">
        <v>0</v>
      </c>
      <c r="F291" s="42">
        <v>0</v>
      </c>
      <c r="G291" s="43">
        <v>0</v>
      </c>
      <c r="H291" s="43">
        <v>693.2</v>
      </c>
      <c r="J291" s="25"/>
      <c r="K291" s="25"/>
      <c r="L291" s="43">
        <v>0</v>
      </c>
      <c r="M291" s="43">
        <v>693.2</v>
      </c>
      <c r="N291" s="25"/>
      <c r="O291" s="2" t="b">
        <v>1</v>
      </c>
      <c r="P291" s="12">
        <f t="shared" si="10"/>
        <v>26167.760000000089</v>
      </c>
      <c r="Q291" s="47">
        <f t="shared" si="11"/>
        <v>565028.67000000062</v>
      </c>
      <c r="R291" s="20">
        <v>42157</v>
      </c>
      <c r="S291" s="25" t="s">
        <v>159</v>
      </c>
      <c r="T291" s="25">
        <v>1</v>
      </c>
      <c r="U291" s="25" t="s">
        <v>368</v>
      </c>
      <c r="V291" s="25"/>
      <c r="W291" s="23" t="s">
        <v>719</v>
      </c>
      <c r="X291" s="23">
        <v>13.981867139990118</v>
      </c>
      <c r="AC291" s="16" t="s">
        <v>167</v>
      </c>
    </row>
    <row r="292" spans="1:29" ht="13.5" x14ac:dyDescent="0.25">
      <c r="A292" s="40">
        <v>42157</v>
      </c>
      <c r="B292" s="41" t="s">
        <v>13</v>
      </c>
      <c r="C292" s="42" t="s">
        <v>66</v>
      </c>
      <c r="D292" s="42" t="s">
        <v>67</v>
      </c>
      <c r="E292" s="42">
        <v>0</v>
      </c>
      <c r="F292" s="42">
        <v>0</v>
      </c>
      <c r="G292" s="43">
        <v>0</v>
      </c>
      <c r="H292" s="43">
        <v>39556.160000000003</v>
      </c>
      <c r="J292" s="25"/>
      <c r="K292" s="25"/>
      <c r="L292" s="43">
        <v>0</v>
      </c>
      <c r="M292" s="43">
        <v>39556.160000000003</v>
      </c>
      <c r="N292" s="25"/>
      <c r="O292" s="2" t="b">
        <v>1</v>
      </c>
      <c r="P292" s="12">
        <f t="shared" si="10"/>
        <v>26167.760000000089</v>
      </c>
      <c r="Q292" s="47">
        <f t="shared" si="11"/>
        <v>525472.51000000059</v>
      </c>
      <c r="R292" s="20">
        <v>42157</v>
      </c>
      <c r="S292" s="25" t="s">
        <v>173</v>
      </c>
      <c r="T292" s="25">
        <v>1</v>
      </c>
      <c r="U292" s="25" t="s">
        <v>205</v>
      </c>
      <c r="V292" s="25"/>
      <c r="W292" s="23" t="s">
        <v>719</v>
      </c>
      <c r="X292" s="23">
        <v>797.84906764020707</v>
      </c>
      <c r="AC292" s="16" t="s">
        <v>220</v>
      </c>
    </row>
    <row r="293" spans="1:29" ht="13.5" x14ac:dyDescent="0.25">
      <c r="A293" s="40">
        <v>42157</v>
      </c>
      <c r="B293" s="41" t="s">
        <v>13</v>
      </c>
      <c r="C293" s="42" t="s">
        <v>29</v>
      </c>
      <c r="D293" s="42" t="s">
        <v>58</v>
      </c>
      <c r="E293" s="42">
        <v>0</v>
      </c>
      <c r="F293" s="42">
        <v>0</v>
      </c>
      <c r="G293" s="43">
        <v>0</v>
      </c>
      <c r="H293" s="43">
        <v>693.2</v>
      </c>
      <c r="J293" s="25"/>
      <c r="K293" s="25"/>
      <c r="L293" s="43">
        <v>0</v>
      </c>
      <c r="M293" s="43">
        <v>693.2</v>
      </c>
      <c r="N293" s="25"/>
      <c r="O293" s="2" t="b">
        <v>1</v>
      </c>
      <c r="P293" s="12">
        <f t="shared" si="10"/>
        <v>26167.760000000089</v>
      </c>
      <c r="Q293" s="47">
        <f t="shared" si="11"/>
        <v>524779.31000000064</v>
      </c>
      <c r="R293" s="20">
        <v>42157</v>
      </c>
      <c r="S293" s="25" t="s">
        <v>159</v>
      </c>
      <c r="T293" s="25">
        <v>2</v>
      </c>
      <c r="U293" s="25" t="s">
        <v>368</v>
      </c>
      <c r="V293" s="25"/>
      <c r="W293" s="23" t="s">
        <v>719</v>
      </c>
      <c r="X293" s="23">
        <v>13.981867139990118</v>
      </c>
      <c r="AC293" s="16" t="s">
        <v>162</v>
      </c>
    </row>
    <row r="294" spans="1:29" ht="13.5" x14ac:dyDescent="0.25">
      <c r="A294" s="40">
        <v>42157</v>
      </c>
      <c r="B294" s="41" t="s">
        <v>14</v>
      </c>
      <c r="C294" s="42" t="s">
        <v>66</v>
      </c>
      <c r="D294" s="42" t="s">
        <v>417</v>
      </c>
      <c r="E294" s="42">
        <v>0</v>
      </c>
      <c r="F294" s="42">
        <v>0</v>
      </c>
      <c r="G294" s="43">
        <v>15360</v>
      </c>
      <c r="H294" s="43">
        <v>0</v>
      </c>
      <c r="J294" s="25"/>
      <c r="K294" s="25"/>
      <c r="L294" s="43">
        <v>15360</v>
      </c>
      <c r="M294" s="43">
        <v>0</v>
      </c>
      <c r="N294" s="25"/>
      <c r="O294" s="2" t="b">
        <v>1</v>
      </c>
      <c r="P294" s="12">
        <f t="shared" si="10"/>
        <v>26167.760000000089</v>
      </c>
      <c r="Q294" s="47">
        <f t="shared" si="11"/>
        <v>540139.31000000064</v>
      </c>
      <c r="R294" s="20">
        <v>42157</v>
      </c>
      <c r="S294" s="25" t="s">
        <v>346</v>
      </c>
      <c r="T294" s="25">
        <v>1</v>
      </c>
      <c r="U294" s="25" t="s">
        <v>580</v>
      </c>
      <c r="V294" s="25"/>
      <c r="W294" s="23">
        <v>309.81171273838459</v>
      </c>
      <c r="X294" s="23" t="s">
        <v>719</v>
      </c>
      <c r="AC294" s="16" t="s">
        <v>149</v>
      </c>
    </row>
    <row r="295" spans="1:29" ht="13.5" x14ac:dyDescent="0.25">
      <c r="A295" s="40">
        <v>42157</v>
      </c>
      <c r="B295" s="41" t="s">
        <v>14</v>
      </c>
      <c r="C295" s="42" t="s">
        <v>20</v>
      </c>
      <c r="D295" s="42" t="s">
        <v>421</v>
      </c>
      <c r="E295" s="42">
        <v>0</v>
      </c>
      <c r="F295" s="42">
        <v>0</v>
      </c>
      <c r="G295" s="43">
        <v>0</v>
      </c>
      <c r="H295" s="43">
        <v>5150</v>
      </c>
      <c r="J295" s="25"/>
      <c r="K295" s="25"/>
      <c r="L295" s="43">
        <v>0</v>
      </c>
      <c r="M295" s="43">
        <v>5150</v>
      </c>
      <c r="N295" s="25"/>
      <c r="O295" s="2" t="b">
        <v>1</v>
      </c>
      <c r="P295" s="12">
        <f t="shared" si="10"/>
        <v>26167.760000000089</v>
      </c>
      <c r="Q295" s="47">
        <f t="shared" si="11"/>
        <v>534989.31000000064</v>
      </c>
      <c r="R295" s="20">
        <v>42157</v>
      </c>
      <c r="S295" s="25" t="s">
        <v>282</v>
      </c>
      <c r="T295" s="25">
        <v>1</v>
      </c>
      <c r="U295" s="25" t="s">
        <v>215</v>
      </c>
      <c r="V295" s="25"/>
      <c r="W295" s="23" t="s">
        <v>719</v>
      </c>
      <c r="X295" s="23">
        <v>103.87567191423702</v>
      </c>
      <c r="AC295" s="16" t="s">
        <v>221</v>
      </c>
    </row>
    <row r="296" spans="1:29" ht="13.5" x14ac:dyDescent="0.25">
      <c r="A296" s="40">
        <v>42157</v>
      </c>
      <c r="B296" s="41" t="s">
        <v>14</v>
      </c>
      <c r="C296" s="42" t="s">
        <v>11</v>
      </c>
      <c r="D296" s="42" t="s">
        <v>313</v>
      </c>
      <c r="E296" s="42">
        <v>0</v>
      </c>
      <c r="F296" s="42">
        <v>0</v>
      </c>
      <c r="G296" s="43">
        <v>0</v>
      </c>
      <c r="H296" s="43">
        <v>7900</v>
      </c>
      <c r="J296" s="25"/>
      <c r="K296" s="25"/>
      <c r="L296" s="43">
        <v>0</v>
      </c>
      <c r="M296" s="43">
        <v>7900</v>
      </c>
      <c r="N296" s="25"/>
      <c r="O296" s="2" t="b">
        <v>1</v>
      </c>
      <c r="P296" s="12">
        <f t="shared" si="10"/>
        <v>26167.760000000089</v>
      </c>
      <c r="Q296" s="47">
        <f t="shared" si="11"/>
        <v>527089.31000000064</v>
      </c>
      <c r="R296" s="20">
        <v>42157</v>
      </c>
      <c r="S296" s="25" t="s">
        <v>152</v>
      </c>
      <c r="T296" s="25">
        <v>1</v>
      </c>
      <c r="U296" s="25" t="s">
        <v>175</v>
      </c>
      <c r="V296" s="25"/>
      <c r="W296" s="23" t="s">
        <v>719</v>
      </c>
      <c r="X296" s="23">
        <v>159.34326371310146</v>
      </c>
      <c r="AC296" s="16" t="s">
        <v>159</v>
      </c>
    </row>
    <row r="297" spans="1:29" ht="13.5" x14ac:dyDescent="0.25">
      <c r="A297" s="40">
        <v>42157</v>
      </c>
      <c r="B297" s="41" t="s">
        <v>14</v>
      </c>
      <c r="C297" s="42" t="s">
        <v>18</v>
      </c>
      <c r="D297" s="42" t="s">
        <v>54</v>
      </c>
      <c r="E297" s="42">
        <v>0</v>
      </c>
      <c r="F297" s="42">
        <v>0</v>
      </c>
      <c r="G297" s="43">
        <v>0</v>
      </c>
      <c r="H297" s="43">
        <v>3750</v>
      </c>
      <c r="J297" s="25"/>
      <c r="K297" s="25"/>
      <c r="L297" s="43">
        <v>0</v>
      </c>
      <c r="M297" s="43">
        <v>3750</v>
      </c>
      <c r="N297" s="25"/>
      <c r="O297" s="2" t="b">
        <v>1</v>
      </c>
      <c r="P297" s="12">
        <f t="shared" si="10"/>
        <v>26167.760000000089</v>
      </c>
      <c r="Q297" s="47">
        <f t="shared" si="11"/>
        <v>523339.31000000064</v>
      </c>
      <c r="R297" s="20">
        <v>42157</v>
      </c>
      <c r="S297" s="25" t="s">
        <v>167</v>
      </c>
      <c r="T297" s="25">
        <v>1</v>
      </c>
      <c r="U297" s="25" t="s">
        <v>596</v>
      </c>
      <c r="V297" s="25"/>
      <c r="W297" s="23" t="s">
        <v>719</v>
      </c>
      <c r="X297" s="23">
        <v>75.63762518026968</v>
      </c>
      <c r="AC297" s="16" t="s">
        <v>163</v>
      </c>
    </row>
    <row r="298" spans="1:29" ht="13.5" x14ac:dyDescent="0.25">
      <c r="A298" s="40">
        <v>42157</v>
      </c>
      <c r="B298" s="41" t="s">
        <v>14</v>
      </c>
      <c r="C298" s="42" t="s">
        <v>16</v>
      </c>
      <c r="D298" s="42" t="s">
        <v>391</v>
      </c>
      <c r="E298" s="42">
        <v>0</v>
      </c>
      <c r="F298" s="42">
        <v>0</v>
      </c>
      <c r="G298" s="43">
        <v>0</v>
      </c>
      <c r="H298" s="43">
        <v>22265</v>
      </c>
      <c r="J298" s="25"/>
      <c r="K298" s="25"/>
      <c r="L298" s="43">
        <v>0</v>
      </c>
      <c r="M298" s="43">
        <v>22265</v>
      </c>
      <c r="N298" s="25"/>
      <c r="O298" s="2" t="b">
        <v>1</v>
      </c>
      <c r="P298" s="12">
        <f t="shared" si="10"/>
        <v>26167.760000000089</v>
      </c>
      <c r="Q298" s="47">
        <f t="shared" si="11"/>
        <v>501074.31000000064</v>
      </c>
      <c r="R298" s="20">
        <v>42157</v>
      </c>
      <c r="S298" s="25" t="s">
        <v>153</v>
      </c>
      <c r="T298" s="25">
        <v>1</v>
      </c>
      <c r="U298" s="25" t="s">
        <v>196</v>
      </c>
      <c r="V298" s="25"/>
      <c r="W298" s="23" t="s">
        <v>719</v>
      </c>
      <c r="X298" s="23">
        <v>449.0857932369878</v>
      </c>
      <c r="AC298" s="16" t="s">
        <v>166</v>
      </c>
    </row>
    <row r="299" spans="1:29" ht="13.5" x14ac:dyDescent="0.25">
      <c r="A299" s="40">
        <v>42157</v>
      </c>
      <c r="B299" s="41" t="s">
        <v>14</v>
      </c>
      <c r="C299" s="42" t="s">
        <v>11</v>
      </c>
      <c r="D299" s="42" t="s">
        <v>422</v>
      </c>
      <c r="E299" s="42">
        <v>0</v>
      </c>
      <c r="F299" s="42">
        <v>0</v>
      </c>
      <c r="G299" s="43">
        <v>0</v>
      </c>
      <c r="H299" s="43">
        <v>2000</v>
      </c>
      <c r="J299" s="25"/>
      <c r="K299" s="25"/>
      <c r="L299" s="43">
        <v>0</v>
      </c>
      <c r="M299" s="43">
        <v>2000</v>
      </c>
      <c r="N299" s="25"/>
      <c r="O299" s="2" t="b">
        <v>1</v>
      </c>
      <c r="P299" s="12">
        <f t="shared" ref="P299:P362" si="12">P298+J299-K299</f>
        <v>26167.760000000089</v>
      </c>
      <c r="Q299" s="47">
        <f t="shared" si="11"/>
        <v>499074.31000000064</v>
      </c>
      <c r="R299" s="20">
        <v>42157</v>
      </c>
      <c r="S299" s="25" t="s">
        <v>152</v>
      </c>
      <c r="T299" s="25">
        <v>2</v>
      </c>
      <c r="U299" s="25" t="s">
        <v>175</v>
      </c>
      <c r="V299" s="25"/>
      <c r="W299" s="23" t="s">
        <v>719</v>
      </c>
      <c r="X299" s="23">
        <v>40.340066762810494</v>
      </c>
      <c r="AC299" s="16" t="s">
        <v>222</v>
      </c>
    </row>
    <row r="300" spans="1:29" ht="13.5" x14ac:dyDescent="0.25">
      <c r="A300" s="40">
        <v>42157</v>
      </c>
      <c r="B300" s="41" t="s">
        <v>14</v>
      </c>
      <c r="C300" s="42" t="s">
        <v>11</v>
      </c>
      <c r="D300" s="42" t="s">
        <v>423</v>
      </c>
      <c r="E300" s="42">
        <v>0</v>
      </c>
      <c r="F300" s="42">
        <v>0</v>
      </c>
      <c r="G300" s="43">
        <v>0</v>
      </c>
      <c r="H300" s="43">
        <v>250</v>
      </c>
      <c r="J300" s="25"/>
      <c r="K300" s="25"/>
      <c r="L300" s="43">
        <v>0</v>
      </c>
      <c r="M300" s="43">
        <v>250</v>
      </c>
      <c r="N300" s="25"/>
      <c r="O300" s="2" t="b">
        <v>1</v>
      </c>
      <c r="P300" s="12">
        <f t="shared" si="12"/>
        <v>26167.760000000089</v>
      </c>
      <c r="Q300" s="47">
        <f t="shared" si="11"/>
        <v>498824.31000000064</v>
      </c>
      <c r="R300" s="20">
        <v>42157</v>
      </c>
      <c r="S300" s="25" t="s">
        <v>152</v>
      </c>
      <c r="T300" s="25">
        <v>3</v>
      </c>
      <c r="U300" s="25" t="s">
        <v>175</v>
      </c>
      <c r="V300" s="25"/>
      <c r="W300" s="23" t="s">
        <v>719</v>
      </c>
      <c r="X300" s="23">
        <v>5.0425083453513118</v>
      </c>
      <c r="AC300" s="16" t="s">
        <v>152</v>
      </c>
    </row>
    <row r="301" spans="1:29" ht="13.5" x14ac:dyDescent="0.25">
      <c r="A301" s="40">
        <v>42157</v>
      </c>
      <c r="B301" s="41" t="s">
        <v>14</v>
      </c>
      <c r="C301" s="42" t="s">
        <v>16</v>
      </c>
      <c r="D301" s="42" t="s">
        <v>23</v>
      </c>
      <c r="E301" s="42">
        <v>0</v>
      </c>
      <c r="F301" s="42">
        <v>0</v>
      </c>
      <c r="G301" s="43">
        <v>0</v>
      </c>
      <c r="H301" s="43">
        <v>575</v>
      </c>
      <c r="J301" s="25"/>
      <c r="K301" s="25"/>
      <c r="L301" s="43">
        <v>0</v>
      </c>
      <c r="M301" s="43">
        <v>575</v>
      </c>
      <c r="N301" s="25"/>
      <c r="O301" s="2" t="b">
        <v>1</v>
      </c>
      <c r="P301" s="12">
        <f t="shared" si="12"/>
        <v>26167.760000000089</v>
      </c>
      <c r="Q301" s="47">
        <f t="shared" si="11"/>
        <v>498249.31000000064</v>
      </c>
      <c r="R301" s="20">
        <v>42157</v>
      </c>
      <c r="S301" s="25" t="s">
        <v>155</v>
      </c>
      <c r="T301" s="25">
        <v>1</v>
      </c>
      <c r="U301" s="25" t="s">
        <v>288</v>
      </c>
      <c r="V301" s="25"/>
      <c r="W301" s="23" t="s">
        <v>719</v>
      </c>
      <c r="X301" s="23">
        <v>11.597769194308016</v>
      </c>
      <c r="AC301" s="16" t="s">
        <v>151</v>
      </c>
    </row>
    <row r="302" spans="1:29" ht="13.5" x14ac:dyDescent="0.25">
      <c r="A302" s="40">
        <v>42157</v>
      </c>
      <c r="B302" s="41" t="s">
        <v>14</v>
      </c>
      <c r="C302" s="42" t="s">
        <v>18</v>
      </c>
      <c r="D302" s="42" t="s">
        <v>424</v>
      </c>
      <c r="E302" s="42">
        <v>0</v>
      </c>
      <c r="F302" s="42">
        <v>0</v>
      </c>
      <c r="G302" s="43">
        <v>0</v>
      </c>
      <c r="H302" s="43">
        <v>1500</v>
      </c>
      <c r="J302" s="25"/>
      <c r="K302" s="25"/>
      <c r="L302" s="43">
        <v>0</v>
      </c>
      <c r="M302" s="43">
        <v>1500</v>
      </c>
      <c r="N302" s="25"/>
      <c r="O302" s="2" t="b">
        <v>1</v>
      </c>
      <c r="P302" s="12">
        <f t="shared" si="12"/>
        <v>26167.760000000089</v>
      </c>
      <c r="Q302" s="47">
        <f t="shared" si="11"/>
        <v>496749.31000000064</v>
      </c>
      <c r="R302" s="20">
        <v>42157</v>
      </c>
      <c r="S302" s="25" t="s">
        <v>161</v>
      </c>
      <c r="T302" s="25">
        <v>1</v>
      </c>
      <c r="U302" s="25" t="s">
        <v>597</v>
      </c>
      <c r="V302" s="25"/>
      <c r="W302" s="23" t="s">
        <v>719</v>
      </c>
      <c r="X302" s="23">
        <v>30.255050072107871</v>
      </c>
      <c r="AC302" s="16" t="s">
        <v>173</v>
      </c>
    </row>
    <row r="303" spans="1:29" ht="13.5" x14ac:dyDescent="0.25">
      <c r="A303" s="40">
        <v>42157</v>
      </c>
      <c r="B303" s="41" t="s">
        <v>14</v>
      </c>
      <c r="C303" s="42" t="s">
        <v>18</v>
      </c>
      <c r="D303" s="42" t="s">
        <v>19</v>
      </c>
      <c r="E303" s="42">
        <v>0</v>
      </c>
      <c r="F303" s="42">
        <v>0</v>
      </c>
      <c r="G303" s="43">
        <v>0</v>
      </c>
      <c r="H303" s="43">
        <v>1750</v>
      </c>
      <c r="J303" s="25"/>
      <c r="K303" s="25"/>
      <c r="L303" s="43">
        <v>0</v>
      </c>
      <c r="M303" s="43">
        <v>1750</v>
      </c>
      <c r="N303" s="25"/>
      <c r="O303" s="2" t="b">
        <v>1</v>
      </c>
      <c r="P303" s="12">
        <f t="shared" si="12"/>
        <v>26167.760000000089</v>
      </c>
      <c r="Q303" s="47">
        <f t="shared" si="11"/>
        <v>494999.31000000064</v>
      </c>
      <c r="R303" s="20">
        <v>42157</v>
      </c>
      <c r="S303" s="25" t="s">
        <v>149</v>
      </c>
      <c r="T303" s="25">
        <v>1</v>
      </c>
      <c r="U303" s="25" t="s">
        <v>579</v>
      </c>
      <c r="V303" s="25"/>
      <c r="W303" s="23" t="s">
        <v>719</v>
      </c>
      <c r="X303" s="23">
        <v>35.297558417459179</v>
      </c>
      <c r="AC303" s="16" t="s">
        <v>174</v>
      </c>
    </row>
    <row r="304" spans="1:29" ht="13.5" x14ac:dyDescent="0.25">
      <c r="A304" s="30">
        <v>42165</v>
      </c>
      <c r="B304" s="31" t="s">
        <v>10</v>
      </c>
      <c r="C304" s="32" t="s">
        <v>11</v>
      </c>
      <c r="D304" s="32" t="s">
        <v>425</v>
      </c>
      <c r="E304" s="32">
        <v>0</v>
      </c>
      <c r="F304" s="32">
        <v>0</v>
      </c>
      <c r="G304" s="27">
        <v>0</v>
      </c>
      <c r="H304" s="27">
        <v>72</v>
      </c>
      <c r="J304" s="25"/>
      <c r="K304" s="27">
        <v>72</v>
      </c>
      <c r="L304" s="27"/>
      <c r="M304" s="27"/>
      <c r="N304" s="25"/>
      <c r="O304" s="2" t="b">
        <v>1</v>
      </c>
      <c r="P304" s="12">
        <f t="shared" si="12"/>
        <v>26095.760000000089</v>
      </c>
      <c r="Q304" s="47">
        <f t="shared" si="11"/>
        <v>494999.31000000064</v>
      </c>
      <c r="R304" s="20">
        <v>42165</v>
      </c>
      <c r="S304" s="25" t="s">
        <v>151</v>
      </c>
      <c r="T304" s="25">
        <v>1</v>
      </c>
      <c r="U304" s="25" t="s">
        <v>598</v>
      </c>
      <c r="V304" s="25"/>
      <c r="W304" s="23" t="s">
        <v>719</v>
      </c>
      <c r="X304" s="23">
        <v>72</v>
      </c>
      <c r="AC304" s="16" t="s">
        <v>273</v>
      </c>
    </row>
    <row r="305" spans="1:29" ht="13.5" x14ac:dyDescent="0.25">
      <c r="A305" s="30">
        <v>42165</v>
      </c>
      <c r="B305" s="31" t="s">
        <v>10</v>
      </c>
      <c r="C305" s="32" t="s">
        <v>123</v>
      </c>
      <c r="D305" s="32" t="s">
        <v>426</v>
      </c>
      <c r="E305" s="32">
        <v>0</v>
      </c>
      <c r="F305" s="32">
        <v>0</v>
      </c>
      <c r="G305" s="27">
        <v>0</v>
      </c>
      <c r="H305" s="27">
        <v>170</v>
      </c>
      <c r="J305" s="25"/>
      <c r="K305" s="27">
        <v>170</v>
      </c>
      <c r="L305" s="27"/>
      <c r="M305" s="27"/>
      <c r="N305" s="25"/>
      <c r="O305" s="2" t="b">
        <v>1</v>
      </c>
      <c r="P305" s="12">
        <f t="shared" si="12"/>
        <v>25925.760000000089</v>
      </c>
      <c r="Q305" s="47">
        <f t="shared" si="11"/>
        <v>494999.31000000064</v>
      </c>
      <c r="R305" s="20">
        <v>42165</v>
      </c>
      <c r="S305" s="25" t="s">
        <v>289</v>
      </c>
      <c r="T305" s="25">
        <v>2</v>
      </c>
      <c r="U305" s="25" t="s">
        <v>599</v>
      </c>
      <c r="V305" s="25"/>
      <c r="W305" s="23" t="s">
        <v>719</v>
      </c>
      <c r="X305" s="23">
        <v>170</v>
      </c>
      <c r="AC305" s="16" t="s">
        <v>275</v>
      </c>
    </row>
    <row r="306" spans="1:29" ht="13.5" x14ac:dyDescent="0.25">
      <c r="A306" s="30">
        <v>42165</v>
      </c>
      <c r="B306" s="31" t="s">
        <v>14</v>
      </c>
      <c r="C306" s="32" t="s">
        <v>16</v>
      </c>
      <c r="D306" s="32" t="s">
        <v>427</v>
      </c>
      <c r="E306" s="32">
        <v>0</v>
      </c>
      <c r="F306" s="32">
        <v>0</v>
      </c>
      <c r="G306" s="27">
        <v>0</v>
      </c>
      <c r="H306" s="27">
        <v>18600</v>
      </c>
      <c r="J306" s="25"/>
      <c r="K306" s="25"/>
      <c r="L306" s="27"/>
      <c r="M306" s="27">
        <v>18600</v>
      </c>
      <c r="N306" s="25"/>
      <c r="O306" s="2" t="b">
        <v>1</v>
      </c>
      <c r="P306" s="12">
        <f t="shared" si="12"/>
        <v>25925.760000000089</v>
      </c>
      <c r="Q306" s="47">
        <f t="shared" si="11"/>
        <v>476399.31000000064</v>
      </c>
      <c r="R306" s="20">
        <v>42165</v>
      </c>
      <c r="S306" s="25" t="s">
        <v>153</v>
      </c>
      <c r="T306" s="25">
        <v>2</v>
      </c>
      <c r="U306" s="25" t="s">
        <v>600</v>
      </c>
      <c r="V306" s="25"/>
      <c r="W306" s="23" t="s">
        <v>719</v>
      </c>
      <c r="X306" s="23">
        <v>375.1626208941376</v>
      </c>
      <c r="AC306" s="16" t="s">
        <v>276</v>
      </c>
    </row>
    <row r="307" spans="1:29" ht="13.5" x14ac:dyDescent="0.25">
      <c r="A307" s="30">
        <v>42165</v>
      </c>
      <c r="B307" s="31" t="s">
        <v>14</v>
      </c>
      <c r="C307" s="32" t="s">
        <v>11</v>
      </c>
      <c r="D307" s="32" t="s">
        <v>428</v>
      </c>
      <c r="E307" s="32">
        <v>0</v>
      </c>
      <c r="F307" s="32">
        <v>0</v>
      </c>
      <c r="G307" s="27">
        <v>0</v>
      </c>
      <c r="H307" s="27">
        <v>1750</v>
      </c>
      <c r="J307" s="25"/>
      <c r="K307" s="25"/>
      <c r="L307" s="27"/>
      <c r="M307" s="27">
        <v>1750</v>
      </c>
      <c r="N307" s="25"/>
      <c r="O307" s="2" t="b">
        <v>1</v>
      </c>
      <c r="P307" s="12">
        <f t="shared" si="12"/>
        <v>25925.760000000089</v>
      </c>
      <c r="Q307" s="47">
        <f t="shared" si="11"/>
        <v>474649.31000000064</v>
      </c>
      <c r="R307" s="20">
        <v>42165</v>
      </c>
      <c r="S307" s="25" t="s">
        <v>167</v>
      </c>
      <c r="T307" s="25">
        <v>2</v>
      </c>
      <c r="U307" s="25" t="s">
        <v>596</v>
      </c>
      <c r="V307" s="25"/>
      <c r="W307" s="23" t="s">
        <v>719</v>
      </c>
      <c r="X307" s="23">
        <v>35.297558417459179</v>
      </c>
      <c r="AC307" s="16" t="s">
        <v>279</v>
      </c>
    </row>
    <row r="308" spans="1:29" ht="13.5" x14ac:dyDescent="0.25">
      <c r="A308" s="30">
        <v>42165</v>
      </c>
      <c r="B308" s="31" t="s">
        <v>14</v>
      </c>
      <c r="C308" s="32" t="s">
        <v>18</v>
      </c>
      <c r="D308" s="32" t="s">
        <v>54</v>
      </c>
      <c r="E308" s="32">
        <v>0</v>
      </c>
      <c r="F308" s="32">
        <v>0</v>
      </c>
      <c r="G308" s="27">
        <v>0</v>
      </c>
      <c r="H308" s="27">
        <v>2830</v>
      </c>
      <c r="J308" s="27"/>
      <c r="K308" s="27"/>
      <c r="L308" s="27"/>
      <c r="M308" s="27">
        <v>2830</v>
      </c>
      <c r="N308" s="25"/>
      <c r="O308" s="2" t="b">
        <v>1</v>
      </c>
      <c r="P308" s="12">
        <f t="shared" si="12"/>
        <v>25925.760000000089</v>
      </c>
      <c r="Q308" s="47">
        <f t="shared" si="11"/>
        <v>471819.31000000064</v>
      </c>
      <c r="R308" s="20">
        <v>42165</v>
      </c>
      <c r="S308" s="25" t="s">
        <v>152</v>
      </c>
      <c r="T308" s="25">
        <v>4</v>
      </c>
      <c r="U308" s="25" t="s">
        <v>175</v>
      </c>
      <c r="V308" s="25"/>
      <c r="W308" s="23" t="s">
        <v>719</v>
      </c>
      <c r="X308" s="23">
        <v>57.081194469376847</v>
      </c>
      <c r="AC308" s="16" t="s">
        <v>347</v>
      </c>
    </row>
    <row r="309" spans="1:29" x14ac:dyDescent="0.25">
      <c r="A309" s="30">
        <v>42165</v>
      </c>
      <c r="B309" s="31" t="s">
        <v>14</v>
      </c>
      <c r="C309" s="32" t="s">
        <v>24</v>
      </c>
      <c r="D309" s="32" t="s">
        <v>320</v>
      </c>
      <c r="E309" s="32">
        <v>0</v>
      </c>
      <c r="F309" s="32">
        <v>0</v>
      </c>
      <c r="G309" s="27">
        <v>0</v>
      </c>
      <c r="H309" s="27">
        <v>3000</v>
      </c>
      <c r="J309" s="27"/>
      <c r="K309" s="27"/>
      <c r="L309" s="27"/>
      <c r="M309" s="27">
        <v>3000</v>
      </c>
      <c r="N309" s="25"/>
      <c r="O309" s="2" t="b">
        <v>1</v>
      </c>
      <c r="P309" s="12">
        <f t="shared" si="12"/>
        <v>25925.760000000089</v>
      </c>
      <c r="Q309" s="47">
        <f t="shared" si="11"/>
        <v>468819.31000000064</v>
      </c>
      <c r="R309" s="20">
        <v>42165</v>
      </c>
      <c r="S309" s="25" t="s">
        <v>156</v>
      </c>
      <c r="T309" s="25">
        <v>1</v>
      </c>
      <c r="U309" s="25" t="s">
        <v>182</v>
      </c>
      <c r="V309" s="25"/>
      <c r="W309" s="23" t="s">
        <v>719</v>
      </c>
      <c r="X309" s="23">
        <v>60.510100144215741</v>
      </c>
      <c r="AC309" s="17" t="s">
        <v>282</v>
      </c>
    </row>
    <row r="310" spans="1:29" x14ac:dyDescent="0.25">
      <c r="A310" s="30">
        <v>42165</v>
      </c>
      <c r="B310" s="31" t="s">
        <v>14</v>
      </c>
      <c r="C310" s="32" t="s">
        <v>11</v>
      </c>
      <c r="D310" s="32" t="s">
        <v>429</v>
      </c>
      <c r="E310" s="32">
        <v>0</v>
      </c>
      <c r="F310" s="32">
        <v>0</v>
      </c>
      <c r="G310" s="27">
        <v>0</v>
      </c>
      <c r="H310" s="27">
        <v>6450</v>
      </c>
      <c r="J310" s="27"/>
      <c r="K310" s="27"/>
      <c r="L310" s="27"/>
      <c r="M310" s="27">
        <v>6450</v>
      </c>
      <c r="N310" s="25"/>
      <c r="O310" s="2" t="b">
        <v>1</v>
      </c>
      <c r="P310" s="12">
        <f t="shared" si="12"/>
        <v>25925.760000000089</v>
      </c>
      <c r="Q310" s="47">
        <f t="shared" si="11"/>
        <v>462369.31000000064</v>
      </c>
      <c r="R310" s="20">
        <v>42165</v>
      </c>
      <c r="S310" s="25" t="s">
        <v>152</v>
      </c>
      <c r="T310" s="25">
        <v>5</v>
      </c>
      <c r="U310" s="25" t="s">
        <v>175</v>
      </c>
      <c r="V310" s="25"/>
      <c r="W310" s="23" t="s">
        <v>719</v>
      </c>
      <c r="X310" s="23">
        <v>130.09671531006384</v>
      </c>
      <c r="AC310" s="17" t="s">
        <v>286</v>
      </c>
    </row>
    <row r="311" spans="1:29" x14ac:dyDescent="0.25">
      <c r="A311" s="30">
        <v>42165</v>
      </c>
      <c r="B311" s="31" t="s">
        <v>14</v>
      </c>
      <c r="C311" s="32" t="s">
        <v>11</v>
      </c>
      <c r="D311" s="32" t="s">
        <v>316</v>
      </c>
      <c r="E311" s="32">
        <v>0</v>
      </c>
      <c r="F311" s="32">
        <v>0</v>
      </c>
      <c r="G311" s="27">
        <v>0</v>
      </c>
      <c r="H311" s="27">
        <v>7208</v>
      </c>
      <c r="J311" s="27"/>
      <c r="K311" s="27"/>
      <c r="L311" s="27"/>
      <c r="M311" s="27">
        <v>7208</v>
      </c>
      <c r="N311" s="25"/>
      <c r="O311" s="2" t="b">
        <v>1</v>
      </c>
      <c r="P311" s="12">
        <f t="shared" si="12"/>
        <v>25925.760000000089</v>
      </c>
      <c r="Q311" s="47">
        <f t="shared" si="11"/>
        <v>455161.31000000064</v>
      </c>
      <c r="R311" s="20">
        <v>42165</v>
      </c>
      <c r="S311" s="25" t="s">
        <v>273</v>
      </c>
      <c r="T311" s="25">
        <v>1</v>
      </c>
      <c r="U311" s="25" t="s">
        <v>158</v>
      </c>
      <c r="V311" s="25"/>
      <c r="W311" s="23" t="s">
        <v>719</v>
      </c>
      <c r="X311" s="23">
        <v>145.38560061316903</v>
      </c>
      <c r="AC311" s="17" t="s">
        <v>289</v>
      </c>
    </row>
    <row r="312" spans="1:29" x14ac:dyDescent="0.25">
      <c r="A312" s="30">
        <v>42165</v>
      </c>
      <c r="B312" s="31" t="s">
        <v>14</v>
      </c>
      <c r="C312" s="32" t="s">
        <v>24</v>
      </c>
      <c r="D312" s="32" t="s">
        <v>430</v>
      </c>
      <c r="E312" s="32">
        <v>0</v>
      </c>
      <c r="F312" s="32">
        <v>0</v>
      </c>
      <c r="G312" s="27">
        <v>0</v>
      </c>
      <c r="H312" s="27">
        <v>575</v>
      </c>
      <c r="J312" s="27"/>
      <c r="K312" s="27"/>
      <c r="L312" s="27"/>
      <c r="M312" s="27">
        <v>575</v>
      </c>
      <c r="N312" s="25"/>
      <c r="O312" s="2" t="b">
        <v>1</v>
      </c>
      <c r="P312" s="12">
        <f t="shared" si="12"/>
        <v>25925.760000000089</v>
      </c>
      <c r="Q312" s="47">
        <f t="shared" si="11"/>
        <v>454586.31000000064</v>
      </c>
      <c r="R312" s="20">
        <v>42165</v>
      </c>
      <c r="S312" s="25" t="s">
        <v>151</v>
      </c>
      <c r="T312" s="25">
        <v>2</v>
      </c>
      <c r="U312" s="25" t="s">
        <v>601</v>
      </c>
      <c r="V312" s="25"/>
      <c r="W312" s="23" t="s">
        <v>719</v>
      </c>
      <c r="X312" s="23">
        <v>11.597769194308016</v>
      </c>
      <c r="AC312" s="17" t="s">
        <v>154</v>
      </c>
    </row>
    <row r="313" spans="1:29" x14ac:dyDescent="0.25">
      <c r="A313" s="30">
        <v>42165</v>
      </c>
      <c r="B313" s="31" t="s">
        <v>14</v>
      </c>
      <c r="C313" s="32" t="s">
        <v>16</v>
      </c>
      <c r="D313" s="32" t="s">
        <v>23</v>
      </c>
      <c r="E313" s="32">
        <v>0</v>
      </c>
      <c r="F313" s="32">
        <v>0</v>
      </c>
      <c r="G313" s="27">
        <v>0</v>
      </c>
      <c r="H313" s="27">
        <v>275</v>
      </c>
      <c r="J313" s="27"/>
      <c r="K313" s="27"/>
      <c r="L313" s="27"/>
      <c r="M313" s="27">
        <v>275</v>
      </c>
      <c r="N313" s="25"/>
      <c r="O313" s="2" t="b">
        <v>1</v>
      </c>
      <c r="P313" s="12">
        <f t="shared" si="12"/>
        <v>25925.760000000089</v>
      </c>
      <c r="Q313" s="47">
        <f t="shared" si="11"/>
        <v>454311.31000000064</v>
      </c>
      <c r="R313" s="20">
        <v>42165</v>
      </c>
      <c r="S313" s="25" t="s">
        <v>155</v>
      </c>
      <c r="T313" s="25">
        <v>2</v>
      </c>
      <c r="U313" s="25" t="s">
        <v>288</v>
      </c>
      <c r="V313" s="25"/>
      <c r="W313" s="23" t="s">
        <v>719</v>
      </c>
      <c r="X313" s="23">
        <v>5.5467591798864433</v>
      </c>
      <c r="AC313" s="17" t="s">
        <v>346</v>
      </c>
    </row>
    <row r="314" spans="1:29" x14ac:dyDescent="0.25">
      <c r="A314" s="30">
        <v>42165</v>
      </c>
      <c r="B314" s="31" t="s">
        <v>14</v>
      </c>
      <c r="C314" s="32" t="s">
        <v>16</v>
      </c>
      <c r="D314" s="32" t="s">
        <v>427</v>
      </c>
      <c r="E314" s="32">
        <v>0</v>
      </c>
      <c r="F314" s="32">
        <v>0</v>
      </c>
      <c r="G314" s="27">
        <v>0</v>
      </c>
      <c r="H314" s="27">
        <v>1335</v>
      </c>
      <c r="J314" s="27"/>
      <c r="K314" s="27"/>
      <c r="L314" s="27"/>
      <c r="M314" s="27">
        <v>1335</v>
      </c>
      <c r="N314" s="25"/>
      <c r="O314" s="2" t="b">
        <v>1</v>
      </c>
      <c r="P314" s="12">
        <f t="shared" si="12"/>
        <v>25925.760000000089</v>
      </c>
      <c r="Q314" s="47">
        <f t="shared" si="11"/>
        <v>452976.31000000064</v>
      </c>
      <c r="R314" s="20">
        <v>42165</v>
      </c>
      <c r="S314" s="25" t="s">
        <v>153</v>
      </c>
      <c r="T314" s="25">
        <v>3</v>
      </c>
      <c r="U314" s="25" t="s">
        <v>602</v>
      </c>
      <c r="V314" s="25"/>
      <c r="W314" s="23" t="s">
        <v>719</v>
      </c>
      <c r="X314" s="23">
        <v>26.926994564176006</v>
      </c>
      <c r="AC314" s="17" t="s">
        <v>371</v>
      </c>
    </row>
    <row r="315" spans="1:29" x14ac:dyDescent="0.25">
      <c r="A315" s="30">
        <v>42174</v>
      </c>
      <c r="B315" s="31" t="s">
        <v>8</v>
      </c>
      <c r="C315" s="32" t="s">
        <v>55</v>
      </c>
      <c r="D315" s="32" t="s">
        <v>413</v>
      </c>
      <c r="E315" s="32">
        <v>0</v>
      </c>
      <c r="F315" s="32">
        <v>0</v>
      </c>
      <c r="G315" s="27">
        <v>0</v>
      </c>
      <c r="H315" s="27">
        <v>5000</v>
      </c>
      <c r="J315" s="27"/>
      <c r="K315" s="27">
        <v>5000</v>
      </c>
      <c r="L315" s="27"/>
      <c r="M315" s="27"/>
      <c r="N315" s="25"/>
      <c r="O315" s="2" t="b">
        <v>1</v>
      </c>
      <c r="P315" s="12">
        <f t="shared" si="12"/>
        <v>20925.760000000089</v>
      </c>
      <c r="Q315" s="47">
        <f t="shared" si="11"/>
        <v>452976.31000000064</v>
      </c>
      <c r="R315" s="20">
        <v>42174</v>
      </c>
      <c r="S315" s="25" t="s">
        <v>168</v>
      </c>
      <c r="T315" s="25">
        <v>2</v>
      </c>
      <c r="U315" s="25" t="s">
        <v>184</v>
      </c>
      <c r="V315" s="25"/>
      <c r="W315" s="23" t="s">
        <v>719</v>
      </c>
      <c r="X315" s="23">
        <v>5000</v>
      </c>
      <c r="AC315" s="17" t="s">
        <v>571</v>
      </c>
    </row>
    <row r="316" spans="1:29" x14ac:dyDescent="0.25">
      <c r="A316" s="30">
        <v>42174</v>
      </c>
      <c r="B316" s="31" t="s">
        <v>8</v>
      </c>
      <c r="C316" s="32" t="s">
        <v>55</v>
      </c>
      <c r="D316" s="32" t="s">
        <v>413</v>
      </c>
      <c r="E316" s="32">
        <v>0</v>
      </c>
      <c r="F316" s="32">
        <v>0</v>
      </c>
      <c r="G316" s="27">
        <v>0</v>
      </c>
      <c r="H316" s="27">
        <v>5000</v>
      </c>
      <c r="J316" s="27"/>
      <c r="K316" s="27">
        <v>5000</v>
      </c>
      <c r="L316" s="27"/>
      <c r="M316" s="27"/>
      <c r="N316" s="25"/>
      <c r="O316" s="2" t="b">
        <v>1</v>
      </c>
      <c r="P316" s="12">
        <f t="shared" si="12"/>
        <v>15925.760000000089</v>
      </c>
      <c r="Q316" s="47">
        <f t="shared" si="11"/>
        <v>452976.31000000064</v>
      </c>
      <c r="R316" s="20">
        <v>42174</v>
      </c>
      <c r="S316" s="25" t="s">
        <v>168</v>
      </c>
      <c r="T316" s="25">
        <v>3</v>
      </c>
      <c r="U316" s="25" t="s">
        <v>184</v>
      </c>
      <c r="V316" s="25"/>
      <c r="W316" s="23" t="s">
        <v>719</v>
      </c>
      <c r="X316" s="23">
        <v>5000</v>
      </c>
    </row>
    <row r="317" spans="1:29" x14ac:dyDescent="0.25">
      <c r="A317" s="30">
        <v>42174</v>
      </c>
      <c r="B317" s="31" t="s">
        <v>8</v>
      </c>
      <c r="C317" s="32" t="s">
        <v>18</v>
      </c>
      <c r="D317" s="32" t="s">
        <v>431</v>
      </c>
      <c r="E317" s="32">
        <v>0</v>
      </c>
      <c r="F317" s="32">
        <v>0</v>
      </c>
      <c r="G317" s="27">
        <v>0</v>
      </c>
      <c r="H317" s="27">
        <v>5000</v>
      </c>
      <c r="J317" s="27"/>
      <c r="K317" s="27">
        <v>5000</v>
      </c>
      <c r="L317" s="27"/>
      <c r="M317" s="27"/>
      <c r="N317" s="25"/>
      <c r="O317" s="2" t="b">
        <v>1</v>
      </c>
      <c r="P317" s="12">
        <f t="shared" si="12"/>
        <v>10925.760000000089</v>
      </c>
      <c r="Q317" s="47">
        <f t="shared" si="11"/>
        <v>452976.31000000064</v>
      </c>
      <c r="R317" s="20">
        <v>42174</v>
      </c>
      <c r="S317" s="25" t="s">
        <v>149</v>
      </c>
      <c r="T317" s="25">
        <v>3</v>
      </c>
      <c r="U317" s="25" t="s">
        <v>603</v>
      </c>
      <c r="V317" s="25"/>
      <c r="W317" s="23" t="s">
        <v>719</v>
      </c>
      <c r="X317" s="23">
        <v>5000</v>
      </c>
    </row>
    <row r="318" spans="1:29" x14ac:dyDescent="0.25">
      <c r="A318" s="30">
        <v>42174</v>
      </c>
      <c r="B318" s="31" t="s">
        <v>8</v>
      </c>
      <c r="C318" s="32" t="s">
        <v>9</v>
      </c>
      <c r="D318" s="32" t="s">
        <v>432</v>
      </c>
      <c r="E318" s="32">
        <v>0</v>
      </c>
      <c r="F318" s="32">
        <v>0</v>
      </c>
      <c r="G318" s="27">
        <v>0</v>
      </c>
      <c r="H318" s="27">
        <v>20000</v>
      </c>
      <c r="J318" s="27"/>
      <c r="K318" s="27">
        <v>20000</v>
      </c>
      <c r="L318" s="27"/>
      <c r="M318" s="27"/>
      <c r="N318" s="25"/>
      <c r="O318" s="2" t="b">
        <v>1</v>
      </c>
      <c r="P318" s="12">
        <f t="shared" si="12"/>
        <v>-9074.2399999999107</v>
      </c>
      <c r="Q318" s="47">
        <f t="shared" si="11"/>
        <v>452976.31000000064</v>
      </c>
      <c r="R318" s="20">
        <v>42174</v>
      </c>
      <c r="S318" s="25" t="s">
        <v>275</v>
      </c>
      <c r="T318" s="25">
        <v>1</v>
      </c>
      <c r="U318" s="25" t="s">
        <v>368</v>
      </c>
      <c r="V318" s="25"/>
      <c r="W318" s="23" t="s">
        <v>719</v>
      </c>
      <c r="X318" s="23">
        <v>20000</v>
      </c>
    </row>
    <row r="319" spans="1:29" x14ac:dyDescent="0.25">
      <c r="A319" s="30">
        <v>42174</v>
      </c>
      <c r="B319" s="31" t="s">
        <v>8</v>
      </c>
      <c r="C319" s="32" t="s">
        <v>11</v>
      </c>
      <c r="D319" s="32" t="s">
        <v>433</v>
      </c>
      <c r="E319" s="32">
        <v>0</v>
      </c>
      <c r="F319" s="32">
        <v>0</v>
      </c>
      <c r="G319" s="27">
        <v>0</v>
      </c>
      <c r="H319" s="27">
        <v>1568.19</v>
      </c>
      <c r="J319" s="27"/>
      <c r="K319" s="27">
        <v>1568.19</v>
      </c>
      <c r="L319" s="27"/>
      <c r="M319" s="27"/>
      <c r="N319" s="25"/>
      <c r="O319" s="2" t="b">
        <v>1</v>
      </c>
      <c r="P319" s="12">
        <f t="shared" si="12"/>
        <v>-10642.429999999911</v>
      </c>
      <c r="Q319" s="47">
        <f t="shared" si="11"/>
        <v>452976.31000000064</v>
      </c>
      <c r="R319" s="20">
        <v>42174</v>
      </c>
      <c r="S319" s="25" t="s">
        <v>151</v>
      </c>
      <c r="T319" s="25">
        <v>3</v>
      </c>
      <c r="U319" s="25" t="s">
        <v>604</v>
      </c>
      <c r="V319" s="25"/>
      <c r="W319" s="23" t="s">
        <v>719</v>
      </c>
      <c r="X319" s="23">
        <v>1568.19</v>
      </c>
    </row>
    <row r="320" spans="1:29" x14ac:dyDescent="0.25">
      <c r="A320" s="30">
        <v>42174</v>
      </c>
      <c r="B320" s="31" t="s">
        <v>8</v>
      </c>
      <c r="C320" s="32" t="s">
        <v>29</v>
      </c>
      <c r="D320" s="32" t="s">
        <v>434</v>
      </c>
      <c r="E320" s="32">
        <v>0</v>
      </c>
      <c r="F320" s="32">
        <v>0</v>
      </c>
      <c r="G320" s="27">
        <v>0</v>
      </c>
      <c r="H320" s="27">
        <v>7.7</v>
      </c>
      <c r="J320" s="27"/>
      <c r="K320" s="27">
        <v>7.7</v>
      </c>
      <c r="L320" s="27"/>
      <c r="M320" s="27"/>
      <c r="N320" s="25"/>
      <c r="O320" s="2" t="b">
        <v>1</v>
      </c>
      <c r="P320" s="12">
        <f t="shared" si="12"/>
        <v>-10650.129999999912</v>
      </c>
      <c r="Q320" s="47">
        <f t="shared" si="11"/>
        <v>452976.31000000064</v>
      </c>
      <c r="R320" s="20">
        <v>42174</v>
      </c>
      <c r="S320" s="25" t="s">
        <v>159</v>
      </c>
      <c r="T320" s="25">
        <v>3</v>
      </c>
      <c r="U320" s="25" t="s">
        <v>368</v>
      </c>
      <c r="V320" s="25"/>
      <c r="W320" s="23" t="s">
        <v>719</v>
      </c>
      <c r="X320" s="23">
        <v>7.7</v>
      </c>
    </row>
    <row r="321" spans="1:24" x14ac:dyDescent="0.25">
      <c r="A321" s="30">
        <v>42174</v>
      </c>
      <c r="B321" s="31" t="s">
        <v>8</v>
      </c>
      <c r="C321" s="32">
        <v>0</v>
      </c>
      <c r="D321" s="32" t="s">
        <v>435</v>
      </c>
      <c r="E321" s="32">
        <v>0</v>
      </c>
      <c r="F321" s="32">
        <v>0</v>
      </c>
      <c r="G321" s="27">
        <v>34000</v>
      </c>
      <c r="H321" s="27">
        <v>0</v>
      </c>
      <c r="J321" s="27">
        <v>34000</v>
      </c>
      <c r="K321" s="27"/>
      <c r="L321" s="27"/>
      <c r="M321" s="27"/>
      <c r="N321" s="25"/>
      <c r="O321" s="2" t="b">
        <v>1</v>
      </c>
      <c r="P321" s="12">
        <f t="shared" si="12"/>
        <v>23349.87000000009</v>
      </c>
      <c r="Q321" s="47">
        <f t="shared" si="11"/>
        <v>452976.31000000064</v>
      </c>
      <c r="R321" s="20">
        <v>42174</v>
      </c>
      <c r="S321" s="25" t="s">
        <v>346</v>
      </c>
      <c r="T321" s="25">
        <v>1</v>
      </c>
      <c r="U321" s="25" t="s">
        <v>170</v>
      </c>
      <c r="V321" s="25"/>
      <c r="W321" s="23">
        <v>34000</v>
      </c>
      <c r="X321" s="23" t="s">
        <v>719</v>
      </c>
    </row>
    <row r="322" spans="1:24" x14ac:dyDescent="0.25">
      <c r="A322" s="30">
        <v>42174</v>
      </c>
      <c r="B322" s="31" t="s">
        <v>8</v>
      </c>
      <c r="C322" s="32" t="s">
        <v>29</v>
      </c>
      <c r="D322" s="32" t="s">
        <v>434</v>
      </c>
      <c r="E322" s="32">
        <v>0</v>
      </c>
      <c r="F322" s="32">
        <v>0</v>
      </c>
      <c r="G322" s="27">
        <v>0</v>
      </c>
      <c r="H322" s="27">
        <v>34.5</v>
      </c>
      <c r="J322" s="27"/>
      <c r="K322" s="27">
        <v>34.5</v>
      </c>
      <c r="L322" s="27"/>
      <c r="M322" s="27"/>
      <c r="N322" s="25"/>
      <c r="O322" s="2" t="b">
        <v>1</v>
      </c>
      <c r="P322" s="12">
        <f t="shared" si="12"/>
        <v>23315.37000000009</v>
      </c>
      <c r="Q322" s="47">
        <f t="shared" si="11"/>
        <v>452976.31000000064</v>
      </c>
      <c r="R322" s="20">
        <v>42174</v>
      </c>
      <c r="S322" s="25" t="s">
        <v>159</v>
      </c>
      <c r="T322" s="25">
        <v>4</v>
      </c>
      <c r="U322" s="25" t="s">
        <v>368</v>
      </c>
      <c r="V322" s="25"/>
      <c r="W322" s="23" t="s">
        <v>719</v>
      </c>
      <c r="X322" s="23">
        <v>34.5</v>
      </c>
    </row>
    <row r="323" spans="1:24" x14ac:dyDescent="0.25">
      <c r="A323" s="30">
        <v>42174</v>
      </c>
      <c r="B323" s="31" t="s">
        <v>8</v>
      </c>
      <c r="C323" s="32" t="s">
        <v>29</v>
      </c>
      <c r="D323" s="32" t="s">
        <v>434</v>
      </c>
      <c r="E323" s="32">
        <v>0</v>
      </c>
      <c r="F323" s="32">
        <v>0</v>
      </c>
      <c r="G323" s="27">
        <v>0</v>
      </c>
      <c r="H323" s="27">
        <v>13.53</v>
      </c>
      <c r="J323" s="27"/>
      <c r="K323" s="27">
        <v>13.53</v>
      </c>
      <c r="L323" s="27"/>
      <c r="M323" s="27"/>
      <c r="N323" s="25"/>
      <c r="O323" s="2" t="b">
        <v>1</v>
      </c>
      <c r="P323" s="12">
        <f t="shared" si="12"/>
        <v>23301.840000000091</v>
      </c>
      <c r="Q323" s="47">
        <f t="shared" si="11"/>
        <v>452976.31000000064</v>
      </c>
      <c r="R323" s="20">
        <v>42174</v>
      </c>
      <c r="S323" s="25" t="s">
        <v>159</v>
      </c>
      <c r="T323" s="25">
        <v>5</v>
      </c>
      <c r="U323" s="25" t="s">
        <v>368</v>
      </c>
      <c r="V323" s="25"/>
      <c r="W323" s="23" t="s">
        <v>719</v>
      </c>
      <c r="X323" s="23">
        <v>13.53</v>
      </c>
    </row>
    <row r="324" spans="1:24" x14ac:dyDescent="0.25">
      <c r="A324" s="30">
        <v>42174</v>
      </c>
      <c r="B324" s="25" t="s">
        <v>13</v>
      </c>
      <c r="C324" s="25" t="s">
        <v>123</v>
      </c>
      <c r="D324" s="25" t="s">
        <v>436</v>
      </c>
      <c r="E324" s="32">
        <v>0</v>
      </c>
      <c r="F324" s="32">
        <v>0</v>
      </c>
      <c r="G324" s="25">
        <v>1024000</v>
      </c>
      <c r="H324" s="25">
        <v>0</v>
      </c>
      <c r="J324" s="25"/>
      <c r="K324" s="25"/>
      <c r="L324" s="25">
        <v>1024000</v>
      </c>
      <c r="M324" s="25"/>
      <c r="N324" s="25"/>
      <c r="O324" s="2" t="b">
        <v>1</v>
      </c>
      <c r="P324" s="12">
        <f t="shared" si="12"/>
        <v>23301.840000000091</v>
      </c>
      <c r="Q324" s="47">
        <f t="shared" si="11"/>
        <v>1476976.3100000005</v>
      </c>
      <c r="R324" s="20">
        <v>42174</v>
      </c>
      <c r="S324" s="25" t="s">
        <v>346</v>
      </c>
      <c r="T324" s="25">
        <v>1</v>
      </c>
      <c r="U324" s="25" t="s">
        <v>368</v>
      </c>
      <c r="V324" s="25"/>
      <c r="W324" s="23">
        <v>20654.114182558973</v>
      </c>
      <c r="X324" s="23" t="s">
        <v>719</v>
      </c>
    </row>
    <row r="325" spans="1:24" x14ac:dyDescent="0.25">
      <c r="A325" s="30">
        <v>42174</v>
      </c>
      <c r="B325" s="25" t="s">
        <v>13</v>
      </c>
      <c r="C325" s="25" t="s">
        <v>55</v>
      </c>
      <c r="D325" s="25" t="s">
        <v>437</v>
      </c>
      <c r="E325" s="32">
        <v>0</v>
      </c>
      <c r="F325" s="32">
        <v>0</v>
      </c>
      <c r="G325" s="32">
        <v>0</v>
      </c>
      <c r="H325" s="25">
        <v>696690</v>
      </c>
      <c r="J325" s="25"/>
      <c r="K325" s="25"/>
      <c r="L325" s="32"/>
      <c r="M325" s="25">
        <v>696690</v>
      </c>
      <c r="N325" s="25"/>
      <c r="O325" s="2" t="b">
        <v>1</v>
      </c>
      <c r="P325" s="12">
        <f t="shared" si="12"/>
        <v>23301.840000000091</v>
      </c>
      <c r="Q325" s="47">
        <f t="shared" si="11"/>
        <v>780286.31000000052</v>
      </c>
      <c r="R325" s="20">
        <v>42174</v>
      </c>
      <c r="S325" s="25" t="s">
        <v>171</v>
      </c>
      <c r="T325" s="25">
        <v>2</v>
      </c>
      <c r="U325" s="25" t="s">
        <v>605</v>
      </c>
      <c r="V325" s="25"/>
      <c r="W325" s="23" t="s">
        <v>719</v>
      </c>
      <c r="X325" s="23">
        <v>14052.260556491221</v>
      </c>
    </row>
    <row r="326" spans="1:24" x14ac:dyDescent="0.25">
      <c r="A326" s="30">
        <v>42174</v>
      </c>
      <c r="B326" s="25" t="s">
        <v>13</v>
      </c>
      <c r="C326" s="25" t="s">
        <v>66</v>
      </c>
      <c r="D326" s="25" t="s">
        <v>68</v>
      </c>
      <c r="E326" s="32">
        <v>0</v>
      </c>
      <c r="F326" s="32">
        <v>0</v>
      </c>
      <c r="G326" s="32">
        <v>0</v>
      </c>
      <c r="H326" s="25">
        <v>49320</v>
      </c>
      <c r="J326" s="25"/>
      <c r="K326" s="25"/>
      <c r="L326" s="32"/>
      <c r="M326" s="25">
        <v>49320</v>
      </c>
      <c r="N326" s="25"/>
      <c r="O326" s="2" t="b">
        <v>1</v>
      </c>
      <c r="P326" s="12">
        <f t="shared" si="12"/>
        <v>23301.840000000091</v>
      </c>
      <c r="Q326" s="47">
        <f t="shared" si="11"/>
        <v>730966.31000000052</v>
      </c>
      <c r="R326" s="20">
        <v>42174</v>
      </c>
      <c r="S326" s="25" t="s">
        <v>174</v>
      </c>
      <c r="T326" s="25">
        <v>2</v>
      </c>
      <c r="U326" s="25" t="s">
        <v>206</v>
      </c>
      <c r="V326" s="25"/>
      <c r="W326" s="23" t="s">
        <v>719</v>
      </c>
      <c r="X326" s="23">
        <v>994.78604637090677</v>
      </c>
    </row>
    <row r="327" spans="1:24" x14ac:dyDescent="0.25">
      <c r="A327" s="30">
        <v>42174</v>
      </c>
      <c r="B327" s="25" t="s">
        <v>13</v>
      </c>
      <c r="C327" s="25" t="s">
        <v>29</v>
      </c>
      <c r="D327" s="25" t="s">
        <v>70</v>
      </c>
      <c r="E327" s="32">
        <v>0</v>
      </c>
      <c r="F327" s="32">
        <v>0</v>
      </c>
      <c r="G327" s="32">
        <v>0</v>
      </c>
      <c r="H327" s="25">
        <v>49320</v>
      </c>
      <c r="J327" s="25"/>
      <c r="K327" s="25"/>
      <c r="L327" s="32"/>
      <c r="M327" s="25">
        <v>49320</v>
      </c>
      <c r="N327" s="25"/>
      <c r="O327" s="2" t="b">
        <v>1</v>
      </c>
      <c r="P327" s="12">
        <f t="shared" si="12"/>
        <v>23301.840000000091</v>
      </c>
      <c r="Q327" s="47">
        <f t="shared" si="11"/>
        <v>681646.31000000052</v>
      </c>
      <c r="R327" s="20">
        <v>42174</v>
      </c>
      <c r="S327" s="25" t="s">
        <v>174</v>
      </c>
      <c r="T327" s="25">
        <v>2</v>
      </c>
      <c r="U327" s="25" t="s">
        <v>206</v>
      </c>
      <c r="V327" s="25"/>
      <c r="W327" s="23" t="s">
        <v>719</v>
      </c>
      <c r="X327" s="23">
        <v>994.78604637090677</v>
      </c>
    </row>
    <row r="328" spans="1:24" x14ac:dyDescent="0.25">
      <c r="A328" s="30">
        <v>42174</v>
      </c>
      <c r="B328" s="25" t="s">
        <v>13</v>
      </c>
      <c r="C328" s="25" t="s">
        <v>29</v>
      </c>
      <c r="D328" s="25" t="s">
        <v>58</v>
      </c>
      <c r="E328" s="32">
        <v>0</v>
      </c>
      <c r="F328" s="32">
        <v>0</v>
      </c>
      <c r="G328" s="32">
        <v>0</v>
      </c>
      <c r="H328" s="25">
        <v>693.2</v>
      </c>
      <c r="J328" s="25"/>
      <c r="K328" s="25"/>
      <c r="L328" s="32"/>
      <c r="M328" s="25">
        <v>693.2</v>
      </c>
      <c r="N328" s="25"/>
      <c r="O328" s="2" t="b">
        <v>1</v>
      </c>
      <c r="P328" s="12">
        <f t="shared" si="12"/>
        <v>23301.840000000091</v>
      </c>
      <c r="Q328" s="47">
        <f t="shared" si="11"/>
        <v>680953.11000000057</v>
      </c>
      <c r="R328" s="20">
        <v>42174</v>
      </c>
      <c r="S328" s="25" t="s">
        <v>159</v>
      </c>
      <c r="T328" s="25">
        <v>6</v>
      </c>
      <c r="U328" s="25" t="s">
        <v>368</v>
      </c>
      <c r="V328" s="25"/>
      <c r="W328" s="23" t="s">
        <v>719</v>
      </c>
      <c r="X328" s="23">
        <v>13.981867139990118</v>
      </c>
    </row>
    <row r="329" spans="1:24" x14ac:dyDescent="0.25">
      <c r="A329" s="30">
        <v>42174</v>
      </c>
      <c r="B329" s="25" t="s">
        <v>13</v>
      </c>
      <c r="C329" s="25" t="s">
        <v>66</v>
      </c>
      <c r="D329" s="25" t="s">
        <v>67</v>
      </c>
      <c r="E329" s="32">
        <v>0</v>
      </c>
      <c r="F329" s="32">
        <v>0</v>
      </c>
      <c r="G329" s="32">
        <v>0</v>
      </c>
      <c r="H329" s="25">
        <v>76990</v>
      </c>
      <c r="J329" s="25"/>
      <c r="K329" s="25"/>
      <c r="L329" s="32"/>
      <c r="M329" s="25">
        <v>76990</v>
      </c>
      <c r="N329" s="25"/>
      <c r="O329" s="2" t="b">
        <v>1</v>
      </c>
      <c r="P329" s="12">
        <f t="shared" si="12"/>
        <v>23301.840000000091</v>
      </c>
      <c r="Q329" s="47">
        <f t="shared" si="11"/>
        <v>603963.11000000057</v>
      </c>
      <c r="R329" s="20">
        <v>42174</v>
      </c>
      <c r="S329" s="25" t="s">
        <v>173</v>
      </c>
      <c r="T329" s="25">
        <v>2</v>
      </c>
      <c r="U329" s="25" t="s">
        <v>205</v>
      </c>
      <c r="V329" s="25"/>
      <c r="W329" s="23" t="s">
        <v>719</v>
      </c>
      <c r="X329" s="23">
        <v>1552.89087003439</v>
      </c>
    </row>
    <row r="330" spans="1:24" x14ac:dyDescent="0.25">
      <c r="A330" s="30">
        <v>42174</v>
      </c>
      <c r="B330" s="25" t="s">
        <v>13</v>
      </c>
      <c r="C330" s="25" t="s">
        <v>29</v>
      </c>
      <c r="D330" s="25" t="s">
        <v>58</v>
      </c>
      <c r="E330" s="32">
        <v>0</v>
      </c>
      <c r="F330" s="32">
        <v>0</v>
      </c>
      <c r="G330" s="32">
        <v>0</v>
      </c>
      <c r="H330" s="25">
        <v>693.2</v>
      </c>
      <c r="J330" s="25"/>
      <c r="K330" s="25"/>
      <c r="L330" s="32"/>
      <c r="M330" s="25">
        <v>693.2</v>
      </c>
      <c r="N330" s="25"/>
      <c r="O330" s="2" t="b">
        <v>1</v>
      </c>
      <c r="P330" s="12">
        <f t="shared" si="12"/>
        <v>23301.840000000091</v>
      </c>
      <c r="Q330" s="47">
        <f t="shared" si="11"/>
        <v>603269.91000000061</v>
      </c>
      <c r="R330" s="20">
        <v>42174</v>
      </c>
      <c r="S330" s="25" t="s">
        <v>159</v>
      </c>
      <c r="T330" s="25">
        <v>7</v>
      </c>
      <c r="U330" s="25" t="s">
        <v>368</v>
      </c>
      <c r="V330" s="25"/>
      <c r="W330" s="23" t="s">
        <v>719</v>
      </c>
      <c r="X330" s="23">
        <v>13.981867139990118</v>
      </c>
    </row>
    <row r="331" spans="1:24" x14ac:dyDescent="0.25">
      <c r="A331" s="30">
        <v>42174</v>
      </c>
      <c r="B331" s="25" t="s">
        <v>13</v>
      </c>
      <c r="C331" s="25" t="s">
        <v>29</v>
      </c>
      <c r="D331" s="25" t="s">
        <v>438</v>
      </c>
      <c r="E331" s="32">
        <v>0</v>
      </c>
      <c r="F331" s="32">
        <v>0</v>
      </c>
      <c r="G331" s="32">
        <v>0</v>
      </c>
      <c r="H331" s="25">
        <v>605.20000000000005</v>
      </c>
      <c r="J331" s="25"/>
      <c r="K331" s="25"/>
      <c r="L331" s="32"/>
      <c r="M331" s="25">
        <v>605.20000000000005</v>
      </c>
      <c r="N331" s="25"/>
      <c r="O331" s="2" t="b">
        <v>1</v>
      </c>
      <c r="P331" s="12">
        <f t="shared" si="12"/>
        <v>23301.840000000091</v>
      </c>
      <c r="Q331" s="47">
        <f t="shared" ref="Q331:Q394" si="13">Q330+L331-M331</f>
        <v>602664.71000000066</v>
      </c>
      <c r="R331" s="20">
        <v>42174</v>
      </c>
      <c r="S331" s="25" t="s">
        <v>159</v>
      </c>
      <c r="T331" s="25">
        <v>8</v>
      </c>
      <c r="U331" s="25" t="s">
        <v>368</v>
      </c>
      <c r="V331" s="25"/>
      <c r="W331" s="23" t="s">
        <v>719</v>
      </c>
      <c r="X331" s="23">
        <v>12.206904202426456</v>
      </c>
    </row>
    <row r="332" spans="1:24" x14ac:dyDescent="0.25">
      <c r="A332" s="30">
        <v>42174</v>
      </c>
      <c r="B332" s="25" t="s">
        <v>14</v>
      </c>
      <c r="C332" s="25" t="s">
        <v>11</v>
      </c>
      <c r="D332" s="25" t="s">
        <v>428</v>
      </c>
      <c r="E332" s="32">
        <v>0</v>
      </c>
      <c r="F332" s="32">
        <v>0</v>
      </c>
      <c r="G332" s="32">
        <v>0</v>
      </c>
      <c r="H332" s="25">
        <v>13300</v>
      </c>
      <c r="J332" s="25"/>
      <c r="K332" s="25"/>
      <c r="L332" s="32"/>
      <c r="M332" s="25">
        <v>13300</v>
      </c>
      <c r="N332" s="25"/>
      <c r="O332" s="2" t="b">
        <v>1</v>
      </c>
      <c r="P332" s="12">
        <f t="shared" si="12"/>
        <v>23301.840000000091</v>
      </c>
      <c r="Q332" s="47">
        <f t="shared" si="13"/>
        <v>589364.71000000066</v>
      </c>
      <c r="R332" s="20">
        <v>42174</v>
      </c>
      <c r="S332" s="25" t="s">
        <v>152</v>
      </c>
      <c r="T332" s="25">
        <v>6</v>
      </c>
      <c r="U332" s="25" t="s">
        <v>175</v>
      </c>
      <c r="V332" s="25"/>
      <c r="W332" s="23" t="s">
        <v>719</v>
      </c>
      <c r="X332" s="23">
        <v>268.26144397268979</v>
      </c>
    </row>
    <row r="333" spans="1:24" x14ac:dyDescent="0.25">
      <c r="A333" s="30">
        <v>42174</v>
      </c>
      <c r="B333" s="25" t="s">
        <v>14</v>
      </c>
      <c r="C333" s="25" t="s">
        <v>29</v>
      </c>
      <c r="D333" s="25" t="s">
        <v>439</v>
      </c>
      <c r="E333" s="32">
        <v>0</v>
      </c>
      <c r="F333" s="32">
        <v>0</v>
      </c>
      <c r="G333" s="32">
        <v>0</v>
      </c>
      <c r="H333" s="25">
        <v>1000</v>
      </c>
      <c r="J333" s="25"/>
      <c r="K333" s="25"/>
      <c r="L333" s="32"/>
      <c r="M333" s="25">
        <v>1000</v>
      </c>
      <c r="N333" s="25"/>
      <c r="O333" s="2" t="b">
        <v>1</v>
      </c>
      <c r="P333" s="12">
        <f t="shared" si="12"/>
        <v>23301.840000000091</v>
      </c>
      <c r="Q333" s="47">
        <f t="shared" si="13"/>
        <v>588364.71000000066</v>
      </c>
      <c r="R333" s="20">
        <v>42174</v>
      </c>
      <c r="S333" s="25" t="s">
        <v>218</v>
      </c>
      <c r="T333" s="25">
        <v>1</v>
      </c>
      <c r="U333" s="25" t="s">
        <v>606</v>
      </c>
      <c r="V333" s="25"/>
      <c r="W333" s="23" t="s">
        <v>719</v>
      </c>
      <c r="X333" s="23">
        <v>20.170033381405247</v>
      </c>
    </row>
    <row r="334" spans="1:24" x14ac:dyDescent="0.25">
      <c r="A334" s="30">
        <v>42174</v>
      </c>
      <c r="B334" s="25" t="s">
        <v>14</v>
      </c>
      <c r="C334" s="25" t="s">
        <v>16</v>
      </c>
      <c r="D334" s="25" t="s">
        <v>427</v>
      </c>
      <c r="E334" s="32">
        <v>0</v>
      </c>
      <c r="F334" s="32">
        <v>0</v>
      </c>
      <c r="G334" s="32">
        <v>0</v>
      </c>
      <c r="H334" s="25">
        <v>15835</v>
      </c>
      <c r="J334" s="25"/>
      <c r="K334" s="25"/>
      <c r="L334" s="32"/>
      <c r="M334" s="25">
        <v>15835</v>
      </c>
      <c r="N334" s="25"/>
      <c r="O334" s="2" t="b">
        <v>1</v>
      </c>
      <c r="P334" s="12">
        <f t="shared" si="12"/>
        <v>23301.840000000091</v>
      </c>
      <c r="Q334" s="47">
        <f t="shared" si="13"/>
        <v>572529.71000000066</v>
      </c>
      <c r="R334" s="20">
        <v>42174</v>
      </c>
      <c r="S334" s="25" t="s">
        <v>153</v>
      </c>
      <c r="T334" s="25">
        <v>4</v>
      </c>
      <c r="U334" s="25" t="s">
        <v>196</v>
      </c>
      <c r="V334" s="25"/>
      <c r="W334" s="23" t="s">
        <v>719</v>
      </c>
      <c r="X334" s="23">
        <v>319.39247859455207</v>
      </c>
    </row>
    <row r="335" spans="1:24" x14ac:dyDescent="0.25">
      <c r="A335" s="30">
        <v>42174</v>
      </c>
      <c r="B335" s="25" t="s">
        <v>14</v>
      </c>
      <c r="C335" s="25" t="s">
        <v>18</v>
      </c>
      <c r="D335" s="25" t="s">
        <v>19</v>
      </c>
      <c r="E335" s="32">
        <v>0</v>
      </c>
      <c r="F335" s="32">
        <v>0</v>
      </c>
      <c r="G335" s="32">
        <v>0</v>
      </c>
      <c r="H335" s="25">
        <v>11375</v>
      </c>
      <c r="J335" s="25"/>
      <c r="K335" s="25"/>
      <c r="L335" s="32"/>
      <c r="M335" s="25">
        <v>11375</v>
      </c>
      <c r="N335" s="25"/>
      <c r="O335" s="2" t="b">
        <v>1</v>
      </c>
      <c r="P335" s="12">
        <f t="shared" si="12"/>
        <v>23301.840000000091</v>
      </c>
      <c r="Q335" s="47">
        <f t="shared" si="13"/>
        <v>561154.71000000066</v>
      </c>
      <c r="R335" s="20">
        <v>42174</v>
      </c>
      <c r="S335" s="25" t="s">
        <v>149</v>
      </c>
      <c r="T335" s="25">
        <v>4</v>
      </c>
      <c r="U335" s="25" t="s">
        <v>579</v>
      </c>
      <c r="V335" s="25"/>
      <c r="W335" s="23" t="s">
        <v>719</v>
      </c>
      <c r="X335" s="23">
        <v>229.43412971348468</v>
      </c>
    </row>
    <row r="336" spans="1:24" x14ac:dyDescent="0.25">
      <c r="A336" s="30">
        <v>42174</v>
      </c>
      <c r="B336" s="25" t="s">
        <v>14</v>
      </c>
      <c r="C336" s="25" t="s">
        <v>18</v>
      </c>
      <c r="D336" s="25" t="s">
        <v>440</v>
      </c>
      <c r="E336" s="32">
        <v>0</v>
      </c>
      <c r="F336" s="32">
        <v>0</v>
      </c>
      <c r="G336" s="32">
        <v>0</v>
      </c>
      <c r="H336" s="25">
        <v>625</v>
      </c>
      <c r="J336" s="25"/>
      <c r="K336" s="25"/>
      <c r="L336" s="32"/>
      <c r="M336" s="25">
        <v>625</v>
      </c>
      <c r="N336" s="25"/>
      <c r="O336" s="2" t="b">
        <v>1</v>
      </c>
      <c r="P336" s="12">
        <f t="shared" si="12"/>
        <v>23301.840000000091</v>
      </c>
      <c r="Q336" s="47">
        <f t="shared" si="13"/>
        <v>560529.71000000066</v>
      </c>
      <c r="R336" s="20">
        <v>42174</v>
      </c>
      <c r="S336" s="25" t="s">
        <v>161</v>
      </c>
      <c r="T336" s="25">
        <v>2</v>
      </c>
      <c r="U336" s="25" t="s">
        <v>607</v>
      </c>
      <c r="V336" s="25"/>
      <c r="W336" s="23" t="s">
        <v>719</v>
      </c>
      <c r="X336" s="23">
        <v>12.606270863378279</v>
      </c>
    </row>
    <row r="337" spans="1:29" x14ac:dyDescent="0.25">
      <c r="A337" s="30">
        <v>42174</v>
      </c>
      <c r="B337" s="25" t="s">
        <v>14</v>
      </c>
      <c r="C337" s="25" t="s">
        <v>11</v>
      </c>
      <c r="D337" s="25" t="s">
        <v>441</v>
      </c>
      <c r="E337" s="32">
        <v>0</v>
      </c>
      <c r="F337" s="32">
        <v>0</v>
      </c>
      <c r="G337" s="32">
        <v>0</v>
      </c>
      <c r="H337" s="25">
        <v>250</v>
      </c>
      <c r="J337" s="25"/>
      <c r="K337" s="25"/>
      <c r="L337" s="32"/>
      <c r="M337" s="25">
        <v>250</v>
      </c>
      <c r="N337" s="25"/>
      <c r="O337" s="2" t="b">
        <v>1</v>
      </c>
      <c r="P337" s="12">
        <f t="shared" si="12"/>
        <v>23301.840000000091</v>
      </c>
      <c r="Q337" s="47">
        <f t="shared" si="13"/>
        <v>560279.71000000066</v>
      </c>
      <c r="R337" s="20">
        <v>42174</v>
      </c>
      <c r="S337" s="25" t="s">
        <v>151</v>
      </c>
      <c r="T337" s="25">
        <v>4</v>
      </c>
      <c r="U337" s="25" t="s">
        <v>608</v>
      </c>
      <c r="V337" s="25"/>
      <c r="W337" s="23" t="s">
        <v>719</v>
      </c>
      <c r="X337" s="23">
        <v>5.0425083453513118</v>
      </c>
    </row>
    <row r="338" spans="1:29" x14ac:dyDescent="0.25">
      <c r="A338" s="30">
        <v>42174</v>
      </c>
      <c r="B338" s="25" t="s">
        <v>14</v>
      </c>
      <c r="C338" s="25" t="s">
        <v>20</v>
      </c>
      <c r="D338" s="25" t="s">
        <v>442</v>
      </c>
      <c r="E338" s="32">
        <v>0</v>
      </c>
      <c r="F338" s="32">
        <v>0</v>
      </c>
      <c r="G338" s="32">
        <v>0</v>
      </c>
      <c r="H338" s="25">
        <v>750</v>
      </c>
      <c r="J338" s="25"/>
      <c r="K338" s="25"/>
      <c r="L338" s="32"/>
      <c r="M338" s="25">
        <v>750</v>
      </c>
      <c r="N338" s="25"/>
      <c r="O338" s="2" t="b">
        <v>1</v>
      </c>
      <c r="P338" s="12">
        <f t="shared" si="12"/>
        <v>23301.840000000091</v>
      </c>
      <c r="Q338" s="47">
        <f t="shared" si="13"/>
        <v>559529.71000000066</v>
      </c>
      <c r="R338" s="20">
        <v>42174</v>
      </c>
      <c r="S338" s="25" t="s">
        <v>164</v>
      </c>
      <c r="T338" s="25">
        <v>1</v>
      </c>
      <c r="U338" s="25" t="s">
        <v>609</v>
      </c>
      <c r="V338" s="25"/>
      <c r="W338" s="23" t="s">
        <v>719</v>
      </c>
      <c r="X338" s="23">
        <v>15.127525036053935</v>
      </c>
    </row>
    <row r="339" spans="1:29" x14ac:dyDescent="0.25">
      <c r="A339" s="30">
        <v>42174</v>
      </c>
      <c r="B339" s="25" t="s">
        <v>14</v>
      </c>
      <c r="C339" s="25" t="s">
        <v>16</v>
      </c>
      <c r="D339" s="25" t="s">
        <v>23</v>
      </c>
      <c r="E339" s="32">
        <v>0</v>
      </c>
      <c r="F339" s="32">
        <v>0</v>
      </c>
      <c r="G339" s="32">
        <v>0</v>
      </c>
      <c r="H339" s="25">
        <v>875</v>
      </c>
      <c r="J339" s="25"/>
      <c r="K339" s="25"/>
      <c r="L339" s="32"/>
      <c r="M339" s="25">
        <v>875</v>
      </c>
      <c r="N339" s="25"/>
      <c r="O339" s="2" t="b">
        <v>1</v>
      </c>
      <c r="P339" s="12">
        <f t="shared" si="12"/>
        <v>23301.840000000091</v>
      </c>
      <c r="Q339" s="47">
        <f t="shared" si="13"/>
        <v>558654.71000000066</v>
      </c>
      <c r="R339" s="20">
        <v>42174</v>
      </c>
      <c r="S339" s="25" t="s">
        <v>155</v>
      </c>
      <c r="T339" s="25">
        <v>3</v>
      </c>
      <c r="U339" s="25" t="s">
        <v>288</v>
      </c>
      <c r="V339" s="25"/>
      <c r="W339" s="23" t="s">
        <v>719</v>
      </c>
      <c r="X339" s="23">
        <v>17.648779208729589</v>
      </c>
    </row>
    <row r="340" spans="1:29" x14ac:dyDescent="0.25">
      <c r="A340" s="30">
        <v>42174</v>
      </c>
      <c r="B340" s="25" t="s">
        <v>14</v>
      </c>
      <c r="C340" s="25" t="s">
        <v>18</v>
      </c>
      <c r="D340" s="25" t="s">
        <v>54</v>
      </c>
      <c r="E340" s="32">
        <v>0</v>
      </c>
      <c r="F340" s="32">
        <v>0</v>
      </c>
      <c r="G340" s="32">
        <v>0</v>
      </c>
      <c r="H340" s="25">
        <v>250</v>
      </c>
      <c r="J340" s="25"/>
      <c r="K340" s="25"/>
      <c r="L340" s="32"/>
      <c r="M340" s="25">
        <v>250</v>
      </c>
      <c r="N340" s="25"/>
      <c r="O340" s="2" t="b">
        <v>1</v>
      </c>
      <c r="P340" s="12">
        <f t="shared" si="12"/>
        <v>23301.840000000091</v>
      </c>
      <c r="Q340" s="47">
        <f t="shared" si="13"/>
        <v>558404.71000000066</v>
      </c>
      <c r="R340" s="20">
        <v>42174</v>
      </c>
      <c r="S340" s="25" t="s">
        <v>153</v>
      </c>
      <c r="T340" s="25">
        <v>5</v>
      </c>
      <c r="U340" s="25" t="s">
        <v>600</v>
      </c>
      <c r="V340" s="25"/>
      <c r="W340" s="23" t="s">
        <v>719</v>
      </c>
      <c r="X340" s="23">
        <v>5.0425083453513118</v>
      </c>
    </row>
    <row r="341" spans="1:29" x14ac:dyDescent="0.25">
      <c r="A341" s="30">
        <v>42174</v>
      </c>
      <c r="B341" s="25" t="s">
        <v>14</v>
      </c>
      <c r="C341" s="25" t="s">
        <v>29</v>
      </c>
      <c r="D341" s="25" t="s">
        <v>439</v>
      </c>
      <c r="E341" s="32">
        <v>0</v>
      </c>
      <c r="F341" s="32">
        <v>0</v>
      </c>
      <c r="G341" s="32">
        <v>0</v>
      </c>
      <c r="H341" s="25">
        <v>3500</v>
      </c>
      <c r="J341" s="25"/>
      <c r="K341" s="25"/>
      <c r="L341" s="32"/>
      <c r="M341" s="25">
        <v>3500</v>
      </c>
      <c r="N341" s="25"/>
      <c r="O341" s="2" t="b">
        <v>1</v>
      </c>
      <c r="P341" s="12">
        <f t="shared" si="12"/>
        <v>23301.840000000091</v>
      </c>
      <c r="Q341" s="47">
        <f t="shared" si="13"/>
        <v>554904.71000000066</v>
      </c>
      <c r="R341" s="20">
        <v>42174</v>
      </c>
      <c r="S341" s="25" t="s">
        <v>166</v>
      </c>
      <c r="T341" s="25">
        <v>2</v>
      </c>
      <c r="U341" s="25" t="s">
        <v>610</v>
      </c>
      <c r="V341" s="25"/>
      <c r="W341" s="23" t="s">
        <v>719</v>
      </c>
      <c r="X341" s="23">
        <v>70.595116834918358</v>
      </c>
    </row>
    <row r="342" spans="1:29" x14ac:dyDescent="0.25">
      <c r="A342" s="30">
        <v>42174</v>
      </c>
      <c r="B342" s="25" t="s">
        <v>14</v>
      </c>
      <c r="C342" s="25" t="s">
        <v>123</v>
      </c>
      <c r="D342" s="25" t="s">
        <v>443</v>
      </c>
      <c r="E342" s="32">
        <v>0</v>
      </c>
      <c r="F342" s="32">
        <v>0</v>
      </c>
      <c r="G342" s="32">
        <v>0</v>
      </c>
      <c r="H342" s="25">
        <v>500</v>
      </c>
      <c r="J342" s="25"/>
      <c r="K342" s="25"/>
      <c r="L342" s="32"/>
      <c r="M342" s="25">
        <v>500</v>
      </c>
      <c r="N342" s="25"/>
      <c r="O342" s="2" t="b">
        <v>1</v>
      </c>
      <c r="P342" s="12">
        <f t="shared" si="12"/>
        <v>23301.840000000091</v>
      </c>
      <c r="Q342" s="47">
        <f t="shared" si="13"/>
        <v>554404.71000000066</v>
      </c>
      <c r="R342" s="20">
        <v>42174</v>
      </c>
      <c r="S342" s="25" t="s">
        <v>289</v>
      </c>
      <c r="T342" s="25">
        <v>3</v>
      </c>
      <c r="U342" s="25" t="s">
        <v>186</v>
      </c>
      <c r="V342" s="25"/>
      <c r="W342" s="23" t="s">
        <v>719</v>
      </c>
      <c r="X342" s="23">
        <v>10.085016690702624</v>
      </c>
    </row>
    <row r="343" spans="1:29" ht="12.75" thickBot="1" x14ac:dyDescent="0.3">
      <c r="A343" s="30">
        <v>42174</v>
      </c>
      <c r="B343" s="25" t="s">
        <v>14</v>
      </c>
      <c r="C343" s="25" t="s">
        <v>66</v>
      </c>
      <c r="D343" s="25" t="s">
        <v>444</v>
      </c>
      <c r="E343" s="32">
        <v>0</v>
      </c>
      <c r="F343" s="32">
        <v>0</v>
      </c>
      <c r="G343" s="25">
        <v>26260</v>
      </c>
      <c r="H343" s="25"/>
      <c r="J343" s="25"/>
      <c r="K343" s="25"/>
      <c r="L343" s="25">
        <v>26260</v>
      </c>
      <c r="M343" s="25"/>
      <c r="N343" s="25"/>
      <c r="O343" s="2" t="b">
        <v>1</v>
      </c>
      <c r="P343" s="12">
        <f t="shared" si="12"/>
        <v>23301.840000000091</v>
      </c>
      <c r="Q343" s="47">
        <f t="shared" si="13"/>
        <v>580664.71000000066</v>
      </c>
      <c r="R343" s="20">
        <v>42174</v>
      </c>
      <c r="S343" s="25" t="s">
        <v>346</v>
      </c>
      <c r="T343" s="25">
        <v>1</v>
      </c>
      <c r="U343" s="25" t="s">
        <v>611</v>
      </c>
      <c r="V343" s="25"/>
      <c r="W343" s="23">
        <v>529.66507659570175</v>
      </c>
      <c r="X343" s="23" t="s">
        <v>719</v>
      </c>
    </row>
    <row r="344" spans="1:29" ht="14.25" thickTop="1" x14ac:dyDescent="0.25">
      <c r="A344" s="30">
        <v>42216</v>
      </c>
      <c r="B344" s="31" t="s">
        <v>8</v>
      </c>
      <c r="C344" s="32" t="s">
        <v>29</v>
      </c>
      <c r="D344" s="32" t="s">
        <v>445</v>
      </c>
      <c r="E344" s="32">
        <v>0</v>
      </c>
      <c r="F344" s="32">
        <v>0</v>
      </c>
      <c r="G344" s="27">
        <v>0</v>
      </c>
      <c r="H344" s="27">
        <v>13.53</v>
      </c>
      <c r="J344" s="27"/>
      <c r="K344" s="27">
        <v>13.53</v>
      </c>
      <c r="L344" s="25"/>
      <c r="M344" s="27"/>
      <c r="N344" s="25"/>
      <c r="O344" s="2" t="b">
        <v>1</v>
      </c>
      <c r="P344" s="12">
        <f t="shared" si="12"/>
        <v>23288.310000000092</v>
      </c>
      <c r="Q344" s="47">
        <f t="shared" si="13"/>
        <v>580664.71000000066</v>
      </c>
      <c r="R344" s="20">
        <v>42216</v>
      </c>
      <c r="S344" s="25" t="s">
        <v>159</v>
      </c>
      <c r="T344" s="25">
        <v>1</v>
      </c>
      <c r="U344" s="25" t="s">
        <v>368</v>
      </c>
      <c r="V344" s="25"/>
      <c r="W344" s="23" t="s">
        <v>719</v>
      </c>
      <c r="X344" s="23">
        <v>13.53</v>
      </c>
      <c r="AC344" s="15" t="s">
        <v>168</v>
      </c>
    </row>
    <row r="345" spans="1:29" ht="13.5" x14ac:dyDescent="0.25">
      <c r="A345" s="30">
        <v>42216</v>
      </c>
      <c r="B345" s="31" t="s">
        <v>8</v>
      </c>
      <c r="C345" s="32" t="s">
        <v>29</v>
      </c>
      <c r="D345" s="32" t="s">
        <v>446</v>
      </c>
      <c r="E345" s="32">
        <v>0</v>
      </c>
      <c r="F345" s="32">
        <v>0</v>
      </c>
      <c r="G345" s="27">
        <v>0</v>
      </c>
      <c r="H345" s="27">
        <v>13.53</v>
      </c>
      <c r="J345" s="25"/>
      <c r="K345" s="27">
        <v>13.53</v>
      </c>
      <c r="L345" s="25"/>
      <c r="M345" s="27"/>
      <c r="N345" s="25"/>
      <c r="O345" s="2" t="b">
        <v>1</v>
      </c>
      <c r="P345" s="12">
        <f t="shared" si="12"/>
        <v>23274.780000000093</v>
      </c>
      <c r="Q345" s="47">
        <f t="shared" si="13"/>
        <v>580664.71000000066</v>
      </c>
      <c r="R345" s="20">
        <v>42216</v>
      </c>
      <c r="S345" s="25" t="s">
        <v>159</v>
      </c>
      <c r="T345" s="25">
        <v>2</v>
      </c>
      <c r="U345" s="25" t="s">
        <v>368</v>
      </c>
      <c r="V345" s="25"/>
      <c r="W345" s="23" t="s">
        <v>719</v>
      </c>
      <c r="X345" s="23">
        <v>13.53</v>
      </c>
      <c r="AC345" s="16" t="s">
        <v>171</v>
      </c>
    </row>
    <row r="346" spans="1:29" ht="13.5" x14ac:dyDescent="0.25">
      <c r="A346" s="30">
        <v>42216</v>
      </c>
      <c r="B346" s="31" t="s">
        <v>10</v>
      </c>
      <c r="C346" s="32" t="s">
        <v>123</v>
      </c>
      <c r="D346" s="32" t="s">
        <v>447</v>
      </c>
      <c r="E346" s="32">
        <v>0</v>
      </c>
      <c r="F346" s="32">
        <v>0</v>
      </c>
      <c r="G346" s="27">
        <v>0</v>
      </c>
      <c r="H346" s="27">
        <v>104</v>
      </c>
      <c r="J346" s="25"/>
      <c r="K346" s="27">
        <v>104</v>
      </c>
      <c r="L346" s="25"/>
      <c r="M346" s="27"/>
      <c r="N346" s="25"/>
      <c r="O346" s="2" t="b">
        <v>1</v>
      </c>
      <c r="P346" s="12">
        <f t="shared" si="12"/>
        <v>23170.780000000093</v>
      </c>
      <c r="Q346" s="47">
        <f t="shared" si="13"/>
        <v>580664.71000000066</v>
      </c>
      <c r="R346" s="20">
        <v>42216</v>
      </c>
      <c r="S346" s="25" t="s">
        <v>289</v>
      </c>
      <c r="T346" s="25">
        <v>1</v>
      </c>
      <c r="U346" s="25" t="s">
        <v>612</v>
      </c>
      <c r="V346" s="25"/>
      <c r="W346" s="23" t="s">
        <v>719</v>
      </c>
      <c r="X346" s="23">
        <v>104</v>
      </c>
      <c r="AC346" s="16" t="s">
        <v>218</v>
      </c>
    </row>
    <row r="347" spans="1:29" ht="13.5" x14ac:dyDescent="0.25">
      <c r="A347" s="30">
        <v>42216</v>
      </c>
      <c r="B347" s="31" t="s">
        <v>10</v>
      </c>
      <c r="C347" s="32" t="s">
        <v>11</v>
      </c>
      <c r="D347" s="32" t="s">
        <v>448</v>
      </c>
      <c r="E347" s="32">
        <v>0</v>
      </c>
      <c r="F347" s="32">
        <v>0</v>
      </c>
      <c r="G347" s="27">
        <v>0</v>
      </c>
      <c r="H347" s="27">
        <v>50</v>
      </c>
      <c r="J347" s="25"/>
      <c r="K347" s="27">
        <v>50</v>
      </c>
      <c r="L347" s="25"/>
      <c r="M347" s="27"/>
      <c r="N347" s="25"/>
      <c r="O347" s="2" t="b">
        <v>1</v>
      </c>
      <c r="P347" s="12">
        <f t="shared" si="12"/>
        <v>23120.780000000093</v>
      </c>
      <c r="Q347" s="47">
        <f t="shared" si="13"/>
        <v>580664.71000000066</v>
      </c>
      <c r="R347" s="20">
        <v>42216</v>
      </c>
      <c r="S347" s="25" t="s">
        <v>152</v>
      </c>
      <c r="T347" s="25">
        <v>1</v>
      </c>
      <c r="U347" s="25" t="s">
        <v>613</v>
      </c>
      <c r="V347" s="25"/>
      <c r="W347" s="23" t="s">
        <v>719</v>
      </c>
      <c r="X347" s="23">
        <v>50</v>
      </c>
      <c r="AC347" s="16" t="s">
        <v>153</v>
      </c>
    </row>
    <row r="348" spans="1:29" ht="13.5" x14ac:dyDescent="0.25">
      <c r="A348" s="30">
        <v>42216</v>
      </c>
      <c r="B348" s="31" t="s">
        <v>13</v>
      </c>
      <c r="C348" s="32" t="s">
        <v>29</v>
      </c>
      <c r="D348" s="32" t="s">
        <v>449</v>
      </c>
      <c r="E348" s="32">
        <v>0</v>
      </c>
      <c r="F348" s="32">
        <v>0</v>
      </c>
      <c r="G348" s="27">
        <v>0</v>
      </c>
      <c r="H348" s="27">
        <v>605.6</v>
      </c>
      <c r="J348" s="25"/>
      <c r="K348" s="25"/>
      <c r="L348" s="25"/>
      <c r="M348" s="27">
        <v>605.6</v>
      </c>
      <c r="N348" s="25"/>
      <c r="O348" s="2" t="b">
        <v>1</v>
      </c>
      <c r="P348" s="12">
        <f t="shared" si="12"/>
        <v>23120.780000000093</v>
      </c>
      <c r="Q348" s="47">
        <f t="shared" si="13"/>
        <v>580059.11000000068</v>
      </c>
      <c r="R348" s="20">
        <v>42216</v>
      </c>
      <c r="S348" s="25" t="s">
        <v>159</v>
      </c>
      <c r="T348" s="25">
        <v>3</v>
      </c>
      <c r="U348" s="25" t="s">
        <v>368</v>
      </c>
      <c r="V348" s="25"/>
      <c r="W348" s="23" t="s">
        <v>719</v>
      </c>
      <c r="X348" s="23">
        <v>10.790584965165797</v>
      </c>
      <c r="AC348" s="16" t="s">
        <v>155</v>
      </c>
    </row>
    <row r="349" spans="1:29" ht="13.5" x14ac:dyDescent="0.25">
      <c r="A349" s="30">
        <v>42216</v>
      </c>
      <c r="B349" s="31" t="s">
        <v>13</v>
      </c>
      <c r="C349" s="32" t="s">
        <v>29</v>
      </c>
      <c r="D349" s="32" t="s">
        <v>450</v>
      </c>
      <c r="E349" s="32">
        <v>0</v>
      </c>
      <c r="F349" s="32">
        <v>0</v>
      </c>
      <c r="G349" s="27">
        <v>0</v>
      </c>
      <c r="H349" s="27">
        <v>605</v>
      </c>
      <c r="J349" s="25"/>
      <c r="K349" s="25"/>
      <c r="L349" s="25"/>
      <c r="M349" s="27">
        <v>605</v>
      </c>
      <c r="N349" s="25"/>
      <c r="O349" s="2" t="b">
        <v>1</v>
      </c>
      <c r="P349" s="12">
        <f t="shared" si="12"/>
        <v>23120.780000000093</v>
      </c>
      <c r="Q349" s="47">
        <f t="shared" si="13"/>
        <v>579454.11000000068</v>
      </c>
      <c r="R349" s="20">
        <v>42216</v>
      </c>
      <c r="S349" s="25" t="s">
        <v>159</v>
      </c>
      <c r="T349" s="25">
        <v>4</v>
      </c>
      <c r="U349" s="25" t="s">
        <v>368</v>
      </c>
      <c r="V349" s="25"/>
      <c r="W349" s="23" t="s">
        <v>719</v>
      </c>
      <c r="X349" s="23">
        <v>10.779894161039147</v>
      </c>
      <c r="AC349" s="16" t="s">
        <v>164</v>
      </c>
    </row>
    <row r="350" spans="1:29" ht="13.5" x14ac:dyDescent="0.25">
      <c r="A350" s="30">
        <v>42216</v>
      </c>
      <c r="B350" s="31" t="s">
        <v>14</v>
      </c>
      <c r="C350" s="32" t="s">
        <v>11</v>
      </c>
      <c r="D350" s="32" t="s">
        <v>429</v>
      </c>
      <c r="E350" s="32">
        <v>0</v>
      </c>
      <c r="F350" s="32">
        <v>0</v>
      </c>
      <c r="G350" s="27">
        <v>0</v>
      </c>
      <c r="H350" s="27">
        <v>13725</v>
      </c>
      <c r="J350" s="25"/>
      <c r="K350" s="25"/>
      <c r="L350" s="25"/>
      <c r="M350" s="27">
        <v>13725</v>
      </c>
      <c r="N350" s="25"/>
      <c r="O350" s="2" t="b">
        <v>1</v>
      </c>
      <c r="P350" s="12">
        <f t="shared" si="12"/>
        <v>23120.780000000093</v>
      </c>
      <c r="Q350" s="47">
        <f t="shared" si="13"/>
        <v>565729.11000000068</v>
      </c>
      <c r="R350" s="20">
        <v>42216</v>
      </c>
      <c r="S350" s="25" t="s">
        <v>152</v>
      </c>
      <c r="T350" s="25">
        <v>2</v>
      </c>
      <c r="U350" s="25" t="s">
        <v>175</v>
      </c>
      <c r="V350" s="25"/>
      <c r="W350" s="23" t="s">
        <v>719</v>
      </c>
      <c r="X350" s="23">
        <v>244.55214439712776</v>
      </c>
      <c r="AC350" s="16" t="s">
        <v>156</v>
      </c>
    </row>
    <row r="351" spans="1:29" ht="13.5" x14ac:dyDescent="0.25">
      <c r="A351" s="30">
        <v>42216</v>
      </c>
      <c r="B351" s="31" t="s">
        <v>14</v>
      </c>
      <c r="C351" s="32" t="s">
        <v>11</v>
      </c>
      <c r="D351" s="32" t="s">
        <v>429</v>
      </c>
      <c r="E351" s="32">
        <v>0</v>
      </c>
      <c r="F351" s="32">
        <v>0</v>
      </c>
      <c r="G351" s="27">
        <v>0</v>
      </c>
      <c r="H351" s="27">
        <v>11500</v>
      </c>
      <c r="J351" s="25"/>
      <c r="K351" s="25"/>
      <c r="L351" s="25"/>
      <c r="M351" s="27">
        <v>11500</v>
      </c>
      <c r="N351" s="25"/>
      <c r="O351" s="2" t="b">
        <v>1</v>
      </c>
      <c r="P351" s="12">
        <f t="shared" si="12"/>
        <v>23120.780000000093</v>
      </c>
      <c r="Q351" s="47">
        <f t="shared" si="13"/>
        <v>554229.11000000068</v>
      </c>
      <c r="R351" s="20">
        <v>42216</v>
      </c>
      <c r="S351" s="25" t="s">
        <v>152</v>
      </c>
      <c r="T351" s="25">
        <v>3</v>
      </c>
      <c r="U351" s="25" t="s">
        <v>175</v>
      </c>
      <c r="V351" s="25"/>
      <c r="W351" s="23" t="s">
        <v>719</v>
      </c>
      <c r="X351" s="23">
        <v>204.90707909413254</v>
      </c>
      <c r="AC351" s="16" t="s">
        <v>219</v>
      </c>
    </row>
    <row r="352" spans="1:29" ht="13.5" x14ac:dyDescent="0.25">
      <c r="A352" s="30">
        <v>42216</v>
      </c>
      <c r="B352" s="31" t="s">
        <v>14</v>
      </c>
      <c r="C352" s="32" t="s">
        <v>18</v>
      </c>
      <c r="D352" s="32" t="s">
        <v>451</v>
      </c>
      <c r="E352" s="32">
        <v>0</v>
      </c>
      <c r="F352" s="32">
        <v>0</v>
      </c>
      <c r="G352" s="27">
        <v>0</v>
      </c>
      <c r="H352" s="27">
        <v>600</v>
      </c>
      <c r="J352" s="25"/>
      <c r="K352" s="25"/>
      <c r="L352" s="25"/>
      <c r="M352" s="27">
        <v>600</v>
      </c>
      <c r="N352" s="25"/>
      <c r="O352" s="2" t="b">
        <v>1</v>
      </c>
      <c r="P352" s="12">
        <f t="shared" si="12"/>
        <v>23120.780000000093</v>
      </c>
      <c r="Q352" s="47">
        <f t="shared" si="13"/>
        <v>553629.11000000068</v>
      </c>
      <c r="R352" s="20">
        <v>42216</v>
      </c>
      <c r="S352" s="25" t="s">
        <v>161</v>
      </c>
      <c r="T352" s="25">
        <v>1</v>
      </c>
      <c r="U352" s="25" t="s">
        <v>363</v>
      </c>
      <c r="V352" s="25"/>
      <c r="W352" s="23" t="s">
        <v>719</v>
      </c>
      <c r="X352" s="23">
        <v>10.690804126650393</v>
      </c>
      <c r="AC352" s="16" t="s">
        <v>356</v>
      </c>
    </row>
    <row r="353" spans="1:29" ht="13.5" x14ac:dyDescent="0.25">
      <c r="A353" s="30">
        <v>42216</v>
      </c>
      <c r="B353" s="31" t="s">
        <v>14</v>
      </c>
      <c r="C353" s="32" t="s">
        <v>16</v>
      </c>
      <c r="D353" s="32" t="s">
        <v>452</v>
      </c>
      <c r="E353" s="32">
        <v>0</v>
      </c>
      <c r="F353" s="32">
        <v>0</v>
      </c>
      <c r="G353" s="27">
        <v>0</v>
      </c>
      <c r="H353" s="27">
        <v>4880</v>
      </c>
      <c r="J353" s="25"/>
      <c r="K353" s="25"/>
      <c r="L353" s="25"/>
      <c r="M353" s="27">
        <v>4880</v>
      </c>
      <c r="N353" s="25"/>
      <c r="O353" s="2" t="b">
        <v>1</v>
      </c>
      <c r="P353" s="12">
        <f t="shared" si="12"/>
        <v>23120.780000000093</v>
      </c>
      <c r="Q353" s="47">
        <f t="shared" si="13"/>
        <v>548749.11000000068</v>
      </c>
      <c r="R353" s="20">
        <v>42216</v>
      </c>
      <c r="S353" s="25" t="s">
        <v>153</v>
      </c>
      <c r="T353" s="25">
        <v>1</v>
      </c>
      <c r="U353" s="25" t="s">
        <v>614</v>
      </c>
      <c r="V353" s="25"/>
      <c r="W353" s="23" t="s">
        <v>719</v>
      </c>
      <c r="X353" s="23">
        <v>86.951873563423206</v>
      </c>
      <c r="AC353" s="16" t="s">
        <v>161</v>
      </c>
    </row>
    <row r="354" spans="1:29" ht="13.5" x14ac:dyDescent="0.25">
      <c r="A354" s="30">
        <v>42216</v>
      </c>
      <c r="B354" s="31" t="s">
        <v>14</v>
      </c>
      <c r="C354" s="32" t="s">
        <v>18</v>
      </c>
      <c r="D354" s="32" t="s">
        <v>453</v>
      </c>
      <c r="E354" s="32">
        <v>0</v>
      </c>
      <c r="F354" s="32">
        <v>0</v>
      </c>
      <c r="G354" s="27">
        <v>0</v>
      </c>
      <c r="H354" s="27">
        <v>500</v>
      </c>
      <c r="J354" s="25"/>
      <c r="K354" s="25"/>
      <c r="L354" s="25"/>
      <c r="M354" s="27">
        <v>500</v>
      </c>
      <c r="N354" s="25"/>
      <c r="O354" s="2" t="b">
        <v>1</v>
      </c>
      <c r="P354" s="12">
        <f t="shared" si="12"/>
        <v>23120.780000000093</v>
      </c>
      <c r="Q354" s="47">
        <f t="shared" si="13"/>
        <v>548249.11000000068</v>
      </c>
      <c r="R354" s="20">
        <v>42216</v>
      </c>
      <c r="S354" s="25" t="s">
        <v>149</v>
      </c>
      <c r="T354" s="25">
        <v>1</v>
      </c>
      <c r="U354" s="25" t="s">
        <v>615</v>
      </c>
      <c r="V354" s="25"/>
      <c r="W354" s="23" t="s">
        <v>719</v>
      </c>
      <c r="X354" s="23">
        <v>8.9090034388753274</v>
      </c>
      <c r="AC354" s="16" t="s">
        <v>167</v>
      </c>
    </row>
    <row r="355" spans="1:29" ht="13.5" x14ac:dyDescent="0.25">
      <c r="A355" s="30">
        <v>42216</v>
      </c>
      <c r="B355" s="31" t="s">
        <v>14</v>
      </c>
      <c r="C355" s="32" t="s">
        <v>18</v>
      </c>
      <c r="D355" s="32" t="s">
        <v>451</v>
      </c>
      <c r="E355" s="32">
        <v>0</v>
      </c>
      <c r="F355" s="32">
        <v>0</v>
      </c>
      <c r="G355" s="27">
        <v>0</v>
      </c>
      <c r="H355" s="27">
        <v>2125</v>
      </c>
      <c r="J355" s="25"/>
      <c r="K355" s="25"/>
      <c r="L355" s="25"/>
      <c r="M355" s="27">
        <v>2125</v>
      </c>
      <c r="N355" s="25"/>
      <c r="O355" s="2" t="b">
        <v>1</v>
      </c>
      <c r="P355" s="12">
        <f t="shared" si="12"/>
        <v>23120.780000000093</v>
      </c>
      <c r="Q355" s="47">
        <f t="shared" si="13"/>
        <v>546124.11000000068</v>
      </c>
      <c r="R355" s="20">
        <v>42216</v>
      </c>
      <c r="S355" s="25" t="s">
        <v>161</v>
      </c>
      <c r="T355" s="25">
        <v>2</v>
      </c>
      <c r="U355" s="25" t="s">
        <v>616</v>
      </c>
      <c r="V355" s="25"/>
      <c r="W355" s="23" t="s">
        <v>719</v>
      </c>
      <c r="X355" s="23">
        <v>37.863264615220146</v>
      </c>
      <c r="AC355" s="16" t="s">
        <v>220</v>
      </c>
    </row>
    <row r="356" spans="1:29" ht="14.25" thickBot="1" x14ac:dyDescent="0.3">
      <c r="A356" s="30">
        <v>42216</v>
      </c>
      <c r="B356" s="31" t="s">
        <v>14</v>
      </c>
      <c r="C356" s="32" t="s">
        <v>16</v>
      </c>
      <c r="D356" s="32" t="s">
        <v>454</v>
      </c>
      <c r="E356" s="32">
        <v>0</v>
      </c>
      <c r="F356" s="32">
        <v>0</v>
      </c>
      <c r="G356" s="27">
        <v>0</v>
      </c>
      <c r="H356" s="27">
        <v>5000</v>
      </c>
      <c r="J356" s="25"/>
      <c r="K356" s="25"/>
      <c r="L356" s="25"/>
      <c r="M356" s="27">
        <v>5000</v>
      </c>
      <c r="N356" s="25"/>
      <c r="O356" s="2" t="b">
        <v>1</v>
      </c>
      <c r="P356" s="12">
        <f t="shared" si="12"/>
        <v>23120.780000000093</v>
      </c>
      <c r="Q356" s="47">
        <f t="shared" si="13"/>
        <v>541124.11000000068</v>
      </c>
      <c r="R356" s="20">
        <v>42216</v>
      </c>
      <c r="S356" s="25" t="s">
        <v>356</v>
      </c>
      <c r="T356" s="25">
        <v>1</v>
      </c>
      <c r="U356" s="25" t="s">
        <v>617</v>
      </c>
      <c r="V356" s="25"/>
      <c r="W356" s="23" t="s">
        <v>719</v>
      </c>
      <c r="X356" s="23">
        <v>89.090034388753281</v>
      </c>
      <c r="AC356" s="16" t="s">
        <v>162</v>
      </c>
    </row>
    <row r="357" spans="1:29" ht="14.25" thickTop="1" x14ac:dyDescent="0.25">
      <c r="A357" s="40">
        <v>42226</v>
      </c>
      <c r="B357" s="41" t="s">
        <v>8</v>
      </c>
      <c r="C357" s="42" t="s">
        <v>29</v>
      </c>
      <c r="D357" s="42" t="s">
        <v>455</v>
      </c>
      <c r="E357" s="42">
        <v>0</v>
      </c>
      <c r="F357" s="42">
        <v>0</v>
      </c>
      <c r="G357" s="43">
        <v>0</v>
      </c>
      <c r="H357" s="43">
        <v>480</v>
      </c>
      <c r="J357" s="27"/>
      <c r="K357" s="43">
        <v>480</v>
      </c>
      <c r="L357" s="25"/>
      <c r="M357" s="27"/>
      <c r="N357" s="25"/>
      <c r="O357" s="2" t="b">
        <v>1</v>
      </c>
      <c r="P357" s="12">
        <f t="shared" si="12"/>
        <v>22640.780000000093</v>
      </c>
      <c r="Q357" s="47">
        <f t="shared" si="13"/>
        <v>541124.11000000068</v>
      </c>
      <c r="R357" s="20">
        <v>42226</v>
      </c>
      <c r="S357" s="25" t="s">
        <v>163</v>
      </c>
      <c r="T357" s="25">
        <v>1</v>
      </c>
      <c r="U357" s="25" t="s">
        <v>169</v>
      </c>
      <c r="V357" s="25"/>
      <c r="W357" s="23" t="s">
        <v>719</v>
      </c>
      <c r="X357" s="23">
        <v>480</v>
      </c>
      <c r="AC357" s="15" t="s">
        <v>168</v>
      </c>
    </row>
    <row r="358" spans="1:29" ht="13.5" x14ac:dyDescent="0.25">
      <c r="A358" s="40">
        <v>42226</v>
      </c>
      <c r="B358" s="41" t="s">
        <v>10</v>
      </c>
      <c r="C358" s="42" t="s">
        <v>11</v>
      </c>
      <c r="D358" s="42" t="s">
        <v>456</v>
      </c>
      <c r="E358" s="42">
        <v>0</v>
      </c>
      <c r="F358" s="42">
        <v>0</v>
      </c>
      <c r="G358" s="43">
        <v>0</v>
      </c>
      <c r="H358" s="43">
        <v>505</v>
      </c>
      <c r="J358" s="25"/>
      <c r="K358" s="43">
        <v>505</v>
      </c>
      <c r="L358" s="25"/>
      <c r="M358" s="27"/>
      <c r="N358" s="25"/>
      <c r="O358" s="2" t="b">
        <v>1</v>
      </c>
      <c r="P358" s="12">
        <f t="shared" si="12"/>
        <v>22135.780000000093</v>
      </c>
      <c r="Q358" s="47">
        <f t="shared" si="13"/>
        <v>541124.11000000068</v>
      </c>
      <c r="R358" s="20">
        <v>42226</v>
      </c>
      <c r="S358" s="25" t="s">
        <v>151</v>
      </c>
      <c r="T358" s="25">
        <v>1</v>
      </c>
      <c r="U358" s="25" t="s">
        <v>618</v>
      </c>
      <c r="V358" s="25"/>
      <c r="W358" s="23" t="s">
        <v>719</v>
      </c>
      <c r="X358" s="23">
        <v>505</v>
      </c>
      <c r="AC358" s="16" t="s">
        <v>171</v>
      </c>
    </row>
    <row r="359" spans="1:29" ht="13.5" x14ac:dyDescent="0.25">
      <c r="A359" s="40">
        <v>42226</v>
      </c>
      <c r="B359" s="41" t="s">
        <v>10</v>
      </c>
      <c r="C359" s="42" t="s">
        <v>18</v>
      </c>
      <c r="D359" s="42" t="s">
        <v>457</v>
      </c>
      <c r="E359" s="42">
        <v>0</v>
      </c>
      <c r="F359" s="42">
        <v>0</v>
      </c>
      <c r="G359" s="43">
        <v>0</v>
      </c>
      <c r="H359" s="43">
        <v>197</v>
      </c>
      <c r="J359" s="25"/>
      <c r="K359" s="43">
        <v>197</v>
      </c>
      <c r="L359" s="25"/>
      <c r="M359" s="27"/>
      <c r="N359" s="25"/>
      <c r="O359" s="2" t="b">
        <v>1</v>
      </c>
      <c r="P359" s="12">
        <f t="shared" si="12"/>
        <v>21938.780000000093</v>
      </c>
      <c r="Q359" s="47">
        <f t="shared" si="13"/>
        <v>541124.11000000068</v>
      </c>
      <c r="R359" s="20">
        <v>42226</v>
      </c>
      <c r="S359" s="25" t="s">
        <v>149</v>
      </c>
      <c r="T359" s="25">
        <v>1</v>
      </c>
      <c r="U359" s="25" t="s">
        <v>619</v>
      </c>
      <c r="V359" s="25"/>
      <c r="W359" s="23" t="s">
        <v>719</v>
      </c>
      <c r="X359" s="23">
        <v>197</v>
      </c>
      <c r="AC359" s="16" t="s">
        <v>218</v>
      </c>
    </row>
    <row r="360" spans="1:29" ht="13.5" x14ac:dyDescent="0.25">
      <c r="A360" s="40">
        <v>42226</v>
      </c>
      <c r="B360" s="41" t="s">
        <v>14</v>
      </c>
      <c r="C360" s="42" t="s">
        <v>11</v>
      </c>
      <c r="D360" s="42" t="s">
        <v>458</v>
      </c>
      <c r="E360" s="42">
        <v>0</v>
      </c>
      <c r="F360" s="42">
        <v>0</v>
      </c>
      <c r="G360" s="43">
        <v>0</v>
      </c>
      <c r="H360" s="43">
        <v>16250</v>
      </c>
      <c r="J360" s="27"/>
      <c r="K360" s="27"/>
      <c r="L360" s="25"/>
      <c r="M360" s="43">
        <v>16250</v>
      </c>
      <c r="N360" s="25"/>
      <c r="O360" s="2" t="b">
        <v>1</v>
      </c>
      <c r="P360" s="12">
        <f t="shared" si="12"/>
        <v>21938.780000000093</v>
      </c>
      <c r="Q360" s="47">
        <f t="shared" si="13"/>
        <v>524874.11000000068</v>
      </c>
      <c r="R360" s="20">
        <v>42226</v>
      </c>
      <c r="S360" s="25" t="s">
        <v>152</v>
      </c>
      <c r="T360" s="25">
        <v>1</v>
      </c>
      <c r="U360" s="25" t="s">
        <v>620</v>
      </c>
      <c r="V360" s="25"/>
      <c r="W360" s="23" t="s">
        <v>719</v>
      </c>
      <c r="X360" s="23">
        <v>315.42189862631335</v>
      </c>
      <c r="AC360" s="16" t="s">
        <v>153</v>
      </c>
    </row>
    <row r="361" spans="1:29" ht="13.5" x14ac:dyDescent="0.25">
      <c r="A361" s="40">
        <v>42226</v>
      </c>
      <c r="B361" s="41" t="s">
        <v>14</v>
      </c>
      <c r="C361" s="42" t="s">
        <v>55</v>
      </c>
      <c r="D361" s="42" t="s">
        <v>459</v>
      </c>
      <c r="E361" s="42">
        <v>0</v>
      </c>
      <c r="F361" s="42">
        <v>0</v>
      </c>
      <c r="G361" s="43">
        <v>0</v>
      </c>
      <c r="H361" s="43">
        <v>11400</v>
      </c>
      <c r="J361" s="27"/>
      <c r="K361" s="27"/>
      <c r="L361" s="25"/>
      <c r="M361" s="43">
        <v>11400</v>
      </c>
      <c r="N361" s="25"/>
      <c r="O361" s="2" t="b">
        <v>1</v>
      </c>
      <c r="P361" s="12">
        <f t="shared" si="12"/>
        <v>21938.780000000093</v>
      </c>
      <c r="Q361" s="47">
        <f t="shared" si="13"/>
        <v>513474.11000000068</v>
      </c>
      <c r="R361" s="20">
        <v>42226</v>
      </c>
      <c r="S361" s="25" t="s">
        <v>171</v>
      </c>
      <c r="T361" s="25">
        <v>1</v>
      </c>
      <c r="U361" s="25" t="s">
        <v>572</v>
      </c>
      <c r="V361" s="25"/>
      <c r="W361" s="23" t="s">
        <v>719</v>
      </c>
      <c r="X361" s="23">
        <v>221.28059349784445</v>
      </c>
      <c r="AC361" s="16" t="s">
        <v>155</v>
      </c>
    </row>
    <row r="362" spans="1:29" ht="13.5" x14ac:dyDescent="0.25">
      <c r="A362" s="40">
        <v>42226</v>
      </c>
      <c r="B362" s="41" t="s">
        <v>14</v>
      </c>
      <c r="C362" s="42" t="s">
        <v>24</v>
      </c>
      <c r="D362" s="42" t="s">
        <v>460</v>
      </c>
      <c r="E362" s="42">
        <v>0</v>
      </c>
      <c r="F362" s="42">
        <v>0</v>
      </c>
      <c r="G362" s="43">
        <v>0</v>
      </c>
      <c r="H362" s="43">
        <v>6315</v>
      </c>
      <c r="J362" s="25"/>
      <c r="K362" s="25"/>
      <c r="L362" s="25"/>
      <c r="M362" s="43">
        <v>6315</v>
      </c>
      <c r="N362" s="25"/>
      <c r="O362" s="2" t="b">
        <v>1</v>
      </c>
      <c r="P362" s="12">
        <f t="shared" si="12"/>
        <v>21938.780000000093</v>
      </c>
      <c r="Q362" s="47">
        <f t="shared" si="13"/>
        <v>507159.11000000068</v>
      </c>
      <c r="R362" s="20">
        <v>42226</v>
      </c>
      <c r="S362" s="25" t="s">
        <v>273</v>
      </c>
      <c r="T362" s="25">
        <v>1</v>
      </c>
      <c r="U362" s="25" t="s">
        <v>158</v>
      </c>
      <c r="V362" s="25"/>
      <c r="W362" s="23" t="s">
        <v>719</v>
      </c>
      <c r="X362" s="23">
        <v>122.57780245077961</v>
      </c>
      <c r="AC362" s="16" t="s">
        <v>164</v>
      </c>
    </row>
    <row r="363" spans="1:29" ht="13.5" x14ac:dyDescent="0.25">
      <c r="A363" s="40">
        <v>42226</v>
      </c>
      <c r="B363" s="41" t="s">
        <v>14</v>
      </c>
      <c r="C363" s="42" t="s">
        <v>16</v>
      </c>
      <c r="D363" s="42" t="s">
        <v>461</v>
      </c>
      <c r="E363" s="42">
        <v>0</v>
      </c>
      <c r="F363" s="42">
        <v>0</v>
      </c>
      <c r="G363" s="43">
        <v>0</v>
      </c>
      <c r="H363" s="43">
        <v>2000</v>
      </c>
      <c r="J363" s="25"/>
      <c r="K363" s="25"/>
      <c r="L363" s="25"/>
      <c r="M363" s="43">
        <v>2000</v>
      </c>
      <c r="N363" s="25"/>
      <c r="O363" s="2" t="b">
        <v>1</v>
      </c>
      <c r="P363" s="12">
        <f t="shared" ref="P363:P426" si="14">P362+J363-K363</f>
        <v>21938.780000000093</v>
      </c>
      <c r="Q363" s="47">
        <f t="shared" si="13"/>
        <v>505159.11000000068</v>
      </c>
      <c r="R363" s="20">
        <v>42226</v>
      </c>
      <c r="S363" s="25" t="s">
        <v>153</v>
      </c>
      <c r="T363" s="25">
        <v>1</v>
      </c>
      <c r="U363" s="25" t="s">
        <v>186</v>
      </c>
      <c r="V363" s="25"/>
      <c r="W363" s="23" t="s">
        <v>719</v>
      </c>
      <c r="X363" s="23">
        <v>38.821156754007795</v>
      </c>
      <c r="AC363" s="16" t="s">
        <v>156</v>
      </c>
    </row>
    <row r="364" spans="1:29" ht="13.5" x14ac:dyDescent="0.25">
      <c r="A364" s="30">
        <v>42247</v>
      </c>
      <c r="B364" s="31" t="s">
        <v>8</v>
      </c>
      <c r="C364" s="32" t="s">
        <v>29</v>
      </c>
      <c r="D364" s="32" t="s">
        <v>462</v>
      </c>
      <c r="E364" s="32">
        <v>0</v>
      </c>
      <c r="F364" s="32">
        <v>0</v>
      </c>
      <c r="G364" s="27">
        <v>0</v>
      </c>
      <c r="H364" s="27">
        <v>13.53</v>
      </c>
      <c r="J364" s="27"/>
      <c r="K364" s="27">
        <v>13.53</v>
      </c>
      <c r="L364" s="25"/>
      <c r="M364" s="27"/>
      <c r="N364" s="25"/>
      <c r="O364" s="2" t="b">
        <v>1</v>
      </c>
      <c r="P364" s="12">
        <f t="shared" si="14"/>
        <v>21925.250000000095</v>
      </c>
      <c r="Q364" s="47">
        <f t="shared" si="13"/>
        <v>505159.11000000068</v>
      </c>
      <c r="R364" s="20">
        <v>42247</v>
      </c>
      <c r="S364" s="25" t="s">
        <v>159</v>
      </c>
      <c r="T364" s="25">
        <v>1</v>
      </c>
      <c r="U364" s="25" t="s">
        <v>368</v>
      </c>
      <c r="V364" s="25"/>
      <c r="W364" s="23" t="s">
        <v>719</v>
      </c>
      <c r="X364" s="23">
        <v>13.53</v>
      </c>
      <c r="AC364" s="16" t="s">
        <v>219</v>
      </c>
    </row>
    <row r="365" spans="1:29" ht="13.5" x14ac:dyDescent="0.25">
      <c r="A365" s="30">
        <v>42247</v>
      </c>
      <c r="B365" s="31" t="s">
        <v>8</v>
      </c>
      <c r="C365" s="32" t="s">
        <v>9</v>
      </c>
      <c r="D365" s="32" t="s">
        <v>463</v>
      </c>
      <c r="E365" s="32">
        <v>0</v>
      </c>
      <c r="F365" s="32">
        <v>0</v>
      </c>
      <c r="G365" s="27">
        <v>0</v>
      </c>
      <c r="H365" s="27">
        <v>1000</v>
      </c>
      <c r="J365" s="27"/>
      <c r="K365" s="27">
        <v>1000</v>
      </c>
      <c r="L365" s="25"/>
      <c r="M365" s="27"/>
      <c r="N365" s="25"/>
      <c r="O365" s="2" t="b">
        <v>1</v>
      </c>
      <c r="P365" s="12">
        <f t="shared" si="14"/>
        <v>20925.250000000095</v>
      </c>
      <c r="Q365" s="47">
        <f t="shared" si="13"/>
        <v>505159.11000000068</v>
      </c>
      <c r="R365" s="20">
        <v>42247</v>
      </c>
      <c r="S365" s="25" t="s">
        <v>347</v>
      </c>
      <c r="T365" s="25">
        <v>1</v>
      </c>
      <c r="U365" s="25" t="s">
        <v>368</v>
      </c>
      <c r="V365" s="25"/>
      <c r="W365" s="23" t="s">
        <v>719</v>
      </c>
      <c r="X365" s="23">
        <v>1000</v>
      </c>
      <c r="AC365" s="16" t="s">
        <v>356</v>
      </c>
    </row>
    <row r="366" spans="1:29" ht="13.5" x14ac:dyDescent="0.25">
      <c r="A366" s="30">
        <v>42247</v>
      </c>
      <c r="B366" s="31" t="s">
        <v>8</v>
      </c>
      <c r="C366" s="32" t="s">
        <v>29</v>
      </c>
      <c r="D366" s="32" t="s">
        <v>464</v>
      </c>
      <c r="E366" s="32">
        <v>0</v>
      </c>
      <c r="F366" s="32">
        <v>0</v>
      </c>
      <c r="G366" s="27">
        <v>0</v>
      </c>
      <c r="H366" s="27">
        <v>5257.02</v>
      </c>
      <c r="J366" s="27"/>
      <c r="K366" s="27">
        <v>5257.02</v>
      </c>
      <c r="L366" s="25"/>
      <c r="M366" s="27"/>
      <c r="N366" s="25"/>
      <c r="O366" s="2" t="b">
        <v>1</v>
      </c>
      <c r="P366" s="12">
        <f t="shared" si="14"/>
        <v>15668.230000000094</v>
      </c>
      <c r="Q366" s="47">
        <f t="shared" si="13"/>
        <v>505159.11000000068</v>
      </c>
      <c r="R366" s="20">
        <v>42247</v>
      </c>
      <c r="S366" s="25" t="s">
        <v>161</v>
      </c>
      <c r="T366" s="25">
        <v>1</v>
      </c>
      <c r="U366" s="25" t="s">
        <v>204</v>
      </c>
      <c r="V366" s="25"/>
      <c r="W366" s="23" t="s">
        <v>719</v>
      </c>
      <c r="X366" s="23">
        <v>5257.02</v>
      </c>
      <c r="AC366" s="16" t="s">
        <v>161</v>
      </c>
    </row>
    <row r="367" spans="1:29" ht="13.5" x14ac:dyDescent="0.25">
      <c r="A367" s="30">
        <v>42247</v>
      </c>
      <c r="B367" s="31" t="s">
        <v>10</v>
      </c>
      <c r="C367" s="32" t="s">
        <v>132</v>
      </c>
      <c r="D367" s="32" t="s">
        <v>465</v>
      </c>
      <c r="E367" s="32">
        <v>0</v>
      </c>
      <c r="F367" s="32">
        <v>0</v>
      </c>
      <c r="G367" s="27">
        <v>1000</v>
      </c>
      <c r="H367" s="27">
        <v>0</v>
      </c>
      <c r="J367" s="27">
        <v>1000</v>
      </c>
      <c r="K367" s="27"/>
      <c r="L367" s="25"/>
      <c r="M367" s="27"/>
      <c r="N367" s="25"/>
      <c r="O367" s="2" t="b">
        <v>1</v>
      </c>
      <c r="P367" s="12">
        <f t="shared" si="14"/>
        <v>16668.230000000094</v>
      </c>
      <c r="Q367" s="47">
        <f t="shared" si="13"/>
        <v>505159.11000000068</v>
      </c>
      <c r="R367" s="20">
        <v>42247</v>
      </c>
      <c r="S367" s="25" t="s">
        <v>279</v>
      </c>
      <c r="T367" s="25">
        <v>1</v>
      </c>
      <c r="U367" s="25" t="s">
        <v>621</v>
      </c>
      <c r="V367" s="25"/>
      <c r="W367" s="23">
        <v>1000</v>
      </c>
      <c r="X367" s="23" t="s">
        <v>719</v>
      </c>
      <c r="AC367" s="16" t="s">
        <v>167</v>
      </c>
    </row>
    <row r="368" spans="1:29" ht="13.5" x14ac:dyDescent="0.25">
      <c r="A368" s="30">
        <v>42247</v>
      </c>
      <c r="B368" s="31" t="s">
        <v>13</v>
      </c>
      <c r="C368" s="32" t="s">
        <v>24</v>
      </c>
      <c r="D368" s="32" t="s">
        <v>466</v>
      </c>
      <c r="E368" s="32">
        <v>0</v>
      </c>
      <c r="F368" s="32">
        <v>0</v>
      </c>
      <c r="G368" s="27">
        <v>0</v>
      </c>
      <c r="H368" s="27">
        <v>6564.7</v>
      </c>
      <c r="J368" s="25"/>
      <c r="K368" s="25"/>
      <c r="L368" s="27"/>
      <c r="M368" s="27">
        <v>6564.7</v>
      </c>
      <c r="N368" s="25"/>
      <c r="O368" s="2" t="b">
        <v>1</v>
      </c>
      <c r="P368" s="12">
        <f t="shared" si="14"/>
        <v>16668.230000000094</v>
      </c>
      <c r="Q368" s="47">
        <f t="shared" si="13"/>
        <v>498594.41000000067</v>
      </c>
      <c r="R368" s="20">
        <v>42247</v>
      </c>
      <c r="S368" s="25" t="s">
        <v>273</v>
      </c>
      <c r="T368" s="25">
        <v>1</v>
      </c>
      <c r="U368" s="25" t="s">
        <v>158</v>
      </c>
      <c r="V368" s="25"/>
      <c r="W368" s="23" t="s">
        <v>719</v>
      </c>
      <c r="X368" s="23">
        <v>127.42462387151748</v>
      </c>
      <c r="AC368" s="16" t="s">
        <v>220</v>
      </c>
    </row>
    <row r="369" spans="1:29" ht="13.5" x14ac:dyDescent="0.25">
      <c r="A369" s="30">
        <v>42247</v>
      </c>
      <c r="B369" s="31" t="s">
        <v>13</v>
      </c>
      <c r="C369" s="32" t="s">
        <v>18</v>
      </c>
      <c r="D369" s="32" t="s">
        <v>467</v>
      </c>
      <c r="E369" s="32">
        <v>0</v>
      </c>
      <c r="F369" s="32">
        <v>0</v>
      </c>
      <c r="G369" s="27">
        <v>0</v>
      </c>
      <c r="H369" s="27">
        <v>35687.5</v>
      </c>
      <c r="J369" s="25"/>
      <c r="K369" s="25"/>
      <c r="L369" s="27"/>
      <c r="M369" s="27">
        <v>35687.5</v>
      </c>
      <c r="N369" s="25"/>
      <c r="O369" s="2" t="b">
        <v>1</v>
      </c>
      <c r="P369" s="12">
        <f t="shared" si="14"/>
        <v>16668.230000000094</v>
      </c>
      <c r="Q369" s="47">
        <f t="shared" si="13"/>
        <v>462906.91000000067</v>
      </c>
      <c r="R369" s="20">
        <v>42247</v>
      </c>
      <c r="S369" s="25" t="s">
        <v>166</v>
      </c>
      <c r="T369" s="25">
        <v>1</v>
      </c>
      <c r="U369" s="25" t="s">
        <v>622</v>
      </c>
      <c r="V369" s="25"/>
      <c r="W369" s="23" t="s">
        <v>719</v>
      </c>
      <c r="X369" s="23">
        <v>692.7150158293266</v>
      </c>
      <c r="AC369" s="16" t="s">
        <v>162</v>
      </c>
    </row>
    <row r="370" spans="1:29" ht="13.5" x14ac:dyDescent="0.25">
      <c r="A370" s="30">
        <v>42247</v>
      </c>
      <c r="B370" s="31" t="s">
        <v>13</v>
      </c>
      <c r="C370" s="32" t="s">
        <v>29</v>
      </c>
      <c r="D370" s="32" t="s">
        <v>462</v>
      </c>
      <c r="E370" s="32">
        <v>0</v>
      </c>
      <c r="F370" s="32">
        <v>0</v>
      </c>
      <c r="G370" s="27">
        <v>0</v>
      </c>
      <c r="H370" s="27">
        <v>605.20000000000005</v>
      </c>
      <c r="J370" s="25"/>
      <c r="K370" s="25"/>
      <c r="L370" s="27"/>
      <c r="M370" s="27">
        <v>605.20000000000005</v>
      </c>
      <c r="N370" s="25"/>
      <c r="O370" s="2" t="b">
        <v>1</v>
      </c>
      <c r="P370" s="12">
        <f t="shared" si="14"/>
        <v>16668.230000000094</v>
      </c>
      <c r="Q370" s="47">
        <f t="shared" si="13"/>
        <v>462301.71000000066</v>
      </c>
      <c r="R370" s="20">
        <v>42247</v>
      </c>
      <c r="S370" s="25" t="s">
        <v>159</v>
      </c>
      <c r="T370" s="25">
        <v>2</v>
      </c>
      <c r="U370" s="25" t="s">
        <v>368</v>
      </c>
      <c r="V370" s="25"/>
      <c r="W370" s="23" t="s">
        <v>719</v>
      </c>
      <c r="X370" s="23">
        <v>11.74728203376276</v>
      </c>
      <c r="AC370" s="16" t="s">
        <v>149</v>
      </c>
    </row>
    <row r="371" spans="1:29" ht="13.5" x14ac:dyDescent="0.25">
      <c r="A371" s="30">
        <v>42247</v>
      </c>
      <c r="B371" s="31" t="s">
        <v>14</v>
      </c>
      <c r="C371" s="32" t="s">
        <v>11</v>
      </c>
      <c r="D371" s="32" t="s">
        <v>26</v>
      </c>
      <c r="E371" s="32">
        <v>0</v>
      </c>
      <c r="F371" s="32">
        <v>0</v>
      </c>
      <c r="G371" s="27">
        <v>0</v>
      </c>
      <c r="H371" s="27">
        <v>3000</v>
      </c>
      <c r="J371" s="25"/>
      <c r="K371" s="25"/>
      <c r="L371" s="27"/>
      <c r="M371" s="27">
        <v>3000</v>
      </c>
      <c r="N371" s="25"/>
      <c r="O371" s="2" t="b">
        <v>1</v>
      </c>
      <c r="P371" s="12">
        <f t="shared" si="14"/>
        <v>16668.230000000094</v>
      </c>
      <c r="Q371" s="47">
        <f t="shared" si="13"/>
        <v>459301.71000000066</v>
      </c>
      <c r="R371" s="20">
        <v>42247</v>
      </c>
      <c r="S371" s="25" t="s">
        <v>152</v>
      </c>
      <c r="T371" s="25">
        <v>1</v>
      </c>
      <c r="U371" s="25" t="s">
        <v>175</v>
      </c>
      <c r="V371" s="25"/>
      <c r="W371" s="23" t="s">
        <v>719</v>
      </c>
      <c r="X371" s="23">
        <v>58.231735131011696</v>
      </c>
      <c r="AC371" s="16" t="s">
        <v>221</v>
      </c>
    </row>
    <row r="372" spans="1:29" ht="14.25" thickBot="1" x14ac:dyDescent="0.3">
      <c r="A372" s="30">
        <v>42247</v>
      </c>
      <c r="B372" s="31" t="s">
        <v>14</v>
      </c>
      <c r="C372" s="32" t="s">
        <v>18</v>
      </c>
      <c r="D372" s="32" t="s">
        <v>468</v>
      </c>
      <c r="E372" s="32">
        <v>0</v>
      </c>
      <c r="F372" s="32">
        <v>0</v>
      </c>
      <c r="G372" s="27">
        <v>0</v>
      </c>
      <c r="H372" s="27">
        <v>52665</v>
      </c>
      <c r="J372" s="25"/>
      <c r="K372" s="25"/>
      <c r="L372" s="27"/>
      <c r="M372" s="27">
        <v>52665</v>
      </c>
      <c r="N372" s="25"/>
      <c r="O372" s="2" t="b">
        <v>1</v>
      </c>
      <c r="P372" s="12">
        <f t="shared" si="14"/>
        <v>16668.230000000094</v>
      </c>
      <c r="Q372" s="47">
        <f t="shared" si="13"/>
        <v>406636.71000000066</v>
      </c>
      <c r="R372" s="20">
        <v>42247</v>
      </c>
      <c r="S372" s="25" t="s">
        <v>161</v>
      </c>
      <c r="T372" s="25">
        <v>1</v>
      </c>
      <c r="U372" s="25" t="s">
        <v>623</v>
      </c>
      <c r="V372" s="25"/>
      <c r="W372" s="23" t="s">
        <v>719</v>
      </c>
      <c r="X372" s="23">
        <v>1022.2581102249103</v>
      </c>
      <c r="AC372" s="16" t="s">
        <v>159</v>
      </c>
    </row>
    <row r="373" spans="1:29" ht="14.25" thickTop="1" x14ac:dyDescent="0.25">
      <c r="A373" s="30">
        <v>42249</v>
      </c>
      <c r="B373" s="31" t="s">
        <v>8</v>
      </c>
      <c r="C373" s="32" t="s">
        <v>55</v>
      </c>
      <c r="D373" s="32" t="s">
        <v>469</v>
      </c>
      <c r="E373" s="32">
        <v>0</v>
      </c>
      <c r="F373" s="32">
        <v>0</v>
      </c>
      <c r="G373" s="27">
        <v>0</v>
      </c>
      <c r="H373" s="27">
        <v>5000</v>
      </c>
      <c r="J373" s="27"/>
      <c r="K373" s="27">
        <v>5000</v>
      </c>
      <c r="L373" s="25"/>
      <c r="M373" s="27"/>
      <c r="N373" s="25"/>
      <c r="O373" s="2" t="b">
        <v>1</v>
      </c>
      <c r="P373" s="12">
        <f t="shared" si="14"/>
        <v>11668.230000000094</v>
      </c>
      <c r="Q373" s="47">
        <f t="shared" si="13"/>
        <v>406636.71000000066</v>
      </c>
      <c r="R373" s="20">
        <v>42249</v>
      </c>
      <c r="S373" s="25" t="s">
        <v>168</v>
      </c>
      <c r="T373" s="25">
        <v>1</v>
      </c>
      <c r="U373" s="25" t="s">
        <v>184</v>
      </c>
      <c r="V373" s="25"/>
      <c r="W373" s="23" t="s">
        <v>719</v>
      </c>
      <c r="X373" s="23">
        <v>5000</v>
      </c>
      <c r="AC373" s="15" t="s">
        <v>168</v>
      </c>
    </row>
    <row r="374" spans="1:29" ht="13.5" x14ac:dyDescent="0.25">
      <c r="A374" s="30">
        <v>42249</v>
      </c>
      <c r="B374" s="31" t="s">
        <v>8</v>
      </c>
      <c r="C374" s="32" t="s">
        <v>9</v>
      </c>
      <c r="D374" s="32" t="s">
        <v>470</v>
      </c>
      <c r="E374" s="32">
        <v>0</v>
      </c>
      <c r="F374" s="32">
        <v>0</v>
      </c>
      <c r="G374" s="27">
        <v>0</v>
      </c>
      <c r="H374" s="27">
        <v>5000</v>
      </c>
      <c r="J374" s="25"/>
      <c r="K374" s="27">
        <v>5000</v>
      </c>
      <c r="L374" s="25"/>
      <c r="M374" s="27"/>
      <c r="N374" s="25"/>
      <c r="O374" s="2" t="b">
        <v>1</v>
      </c>
      <c r="P374" s="12">
        <f t="shared" si="14"/>
        <v>6668.2300000000942</v>
      </c>
      <c r="Q374" s="47">
        <f t="shared" si="13"/>
        <v>406636.71000000066</v>
      </c>
      <c r="R374" s="20">
        <v>42249</v>
      </c>
      <c r="S374" s="25" t="s">
        <v>275</v>
      </c>
      <c r="T374" s="25">
        <v>1</v>
      </c>
      <c r="U374" s="25" t="s">
        <v>368</v>
      </c>
      <c r="V374" s="25"/>
      <c r="W374" s="23" t="s">
        <v>719</v>
      </c>
      <c r="X374" s="23">
        <v>5000</v>
      </c>
      <c r="AC374" s="16" t="s">
        <v>171</v>
      </c>
    </row>
    <row r="375" spans="1:29" ht="13.5" x14ac:dyDescent="0.25">
      <c r="A375" s="30">
        <v>42249</v>
      </c>
      <c r="B375" s="31" t="s">
        <v>13</v>
      </c>
      <c r="C375" s="32" t="s">
        <v>55</v>
      </c>
      <c r="D375" s="32" t="s">
        <v>471</v>
      </c>
      <c r="E375" s="32">
        <v>0</v>
      </c>
      <c r="F375" s="32">
        <v>0</v>
      </c>
      <c r="G375" s="27">
        <v>0</v>
      </c>
      <c r="H375" s="27">
        <v>372610</v>
      </c>
      <c r="J375" s="25"/>
      <c r="K375" s="25"/>
      <c r="L375" s="27"/>
      <c r="M375" s="27">
        <v>372610</v>
      </c>
      <c r="N375" s="25"/>
      <c r="O375" s="2" t="b">
        <v>1</v>
      </c>
      <c r="P375" s="12">
        <f t="shared" si="14"/>
        <v>6668.2300000000942</v>
      </c>
      <c r="Q375" s="47">
        <f t="shared" si="13"/>
        <v>34026.710000000661</v>
      </c>
      <c r="R375" s="20">
        <v>42249</v>
      </c>
      <c r="S375" s="25" t="s">
        <v>171</v>
      </c>
      <c r="T375" s="25">
        <v>1</v>
      </c>
      <c r="U375" s="25" t="s">
        <v>624</v>
      </c>
      <c r="V375" s="25"/>
      <c r="W375" s="23" t="s">
        <v>719</v>
      </c>
      <c r="X375" s="23">
        <v>7210.8667128541956</v>
      </c>
      <c r="AC375" s="16" t="s">
        <v>218</v>
      </c>
    </row>
    <row r="376" spans="1:29" ht="13.5" x14ac:dyDescent="0.25">
      <c r="A376" s="30">
        <v>42249</v>
      </c>
      <c r="B376" s="31" t="s">
        <v>13</v>
      </c>
      <c r="C376" s="32" t="s">
        <v>9</v>
      </c>
      <c r="D376" s="32" t="s">
        <v>472</v>
      </c>
      <c r="E376" s="32">
        <v>0</v>
      </c>
      <c r="F376" s="32">
        <v>0</v>
      </c>
      <c r="G376" s="27">
        <v>0</v>
      </c>
      <c r="H376" s="27">
        <v>100000</v>
      </c>
      <c r="J376" s="25"/>
      <c r="K376" s="25"/>
      <c r="L376" s="27"/>
      <c r="M376" s="27">
        <v>100000</v>
      </c>
      <c r="N376" s="25"/>
      <c r="O376" s="2" t="b">
        <v>1</v>
      </c>
      <c r="P376" s="12">
        <f t="shared" si="14"/>
        <v>6668.2300000000942</v>
      </c>
      <c r="Q376" s="47">
        <f t="shared" si="13"/>
        <v>-65973.289999999339</v>
      </c>
      <c r="R376" s="20">
        <v>42249</v>
      </c>
      <c r="S376" s="25" t="s">
        <v>347</v>
      </c>
      <c r="T376" s="25">
        <v>1</v>
      </c>
      <c r="U376" s="25" t="s">
        <v>368</v>
      </c>
      <c r="V376" s="25"/>
      <c r="W376" s="23" t="s">
        <v>719</v>
      </c>
      <c r="X376" s="23">
        <v>1935.2316665828066</v>
      </c>
      <c r="AC376" s="16" t="s">
        <v>153</v>
      </c>
    </row>
    <row r="377" spans="1:29" ht="13.5" x14ac:dyDescent="0.25">
      <c r="A377" s="30">
        <v>42249</v>
      </c>
      <c r="B377" s="31" t="s">
        <v>13</v>
      </c>
      <c r="C377" s="32" t="s">
        <v>132</v>
      </c>
      <c r="D377" s="32" t="s">
        <v>473</v>
      </c>
      <c r="E377" s="32">
        <v>0</v>
      </c>
      <c r="F377" s="32">
        <v>0</v>
      </c>
      <c r="G377" s="27">
        <v>258750</v>
      </c>
      <c r="H377" s="27">
        <v>0</v>
      </c>
      <c r="J377" s="25"/>
      <c r="K377" s="25"/>
      <c r="L377" s="27">
        <v>258750</v>
      </c>
      <c r="M377" s="27"/>
      <c r="N377" s="25"/>
      <c r="O377" s="2" t="b">
        <v>1</v>
      </c>
      <c r="P377" s="12">
        <f t="shared" si="14"/>
        <v>6668.2300000000942</v>
      </c>
      <c r="Q377" s="47">
        <f t="shared" si="13"/>
        <v>192776.71000000066</v>
      </c>
      <c r="R377" s="20">
        <v>42249</v>
      </c>
      <c r="S377" s="25" t="s">
        <v>279</v>
      </c>
      <c r="T377" s="25">
        <v>1</v>
      </c>
      <c r="U377" s="25" t="s">
        <v>368</v>
      </c>
      <c r="V377" s="25"/>
      <c r="W377" s="23">
        <v>5007.4119372830119</v>
      </c>
      <c r="X377" s="23" t="s">
        <v>719</v>
      </c>
      <c r="AC377" s="16" t="s">
        <v>155</v>
      </c>
    </row>
    <row r="378" spans="1:29" ht="13.5" x14ac:dyDescent="0.25">
      <c r="A378" s="30">
        <v>42249</v>
      </c>
      <c r="B378" s="31" t="s">
        <v>13</v>
      </c>
      <c r="C378" s="32" t="s">
        <v>69</v>
      </c>
      <c r="D378" s="32" t="s">
        <v>67</v>
      </c>
      <c r="E378" s="32">
        <v>0</v>
      </c>
      <c r="F378" s="32">
        <v>0</v>
      </c>
      <c r="G378" s="27">
        <v>0</v>
      </c>
      <c r="H378" s="27">
        <v>38430</v>
      </c>
      <c r="J378" s="25"/>
      <c r="K378" s="25"/>
      <c r="L378" s="27"/>
      <c r="M378" s="27">
        <v>38430</v>
      </c>
      <c r="N378" s="25"/>
      <c r="O378" s="2" t="b">
        <v>1</v>
      </c>
      <c r="P378" s="12">
        <f t="shared" si="14"/>
        <v>6668.2300000000942</v>
      </c>
      <c r="Q378" s="47">
        <f t="shared" si="13"/>
        <v>154346.71000000066</v>
      </c>
      <c r="R378" s="20">
        <v>42249</v>
      </c>
      <c r="S378" s="25" t="s">
        <v>173</v>
      </c>
      <c r="T378" s="25">
        <v>1</v>
      </c>
      <c r="U378" s="25" t="s">
        <v>205</v>
      </c>
      <c r="V378" s="25"/>
      <c r="W378" s="23" t="s">
        <v>719</v>
      </c>
      <c r="X378" s="23">
        <v>743.70952946777254</v>
      </c>
      <c r="AC378" s="16" t="s">
        <v>164</v>
      </c>
    </row>
    <row r="379" spans="1:29" ht="13.5" x14ac:dyDescent="0.25">
      <c r="A379" s="30">
        <v>42249</v>
      </c>
      <c r="B379" s="31" t="s">
        <v>13</v>
      </c>
      <c r="C379" s="32" t="s">
        <v>29</v>
      </c>
      <c r="D379" s="32" t="s">
        <v>58</v>
      </c>
      <c r="E379" s="32">
        <v>0</v>
      </c>
      <c r="F379" s="32">
        <v>0</v>
      </c>
      <c r="G379" s="27">
        <v>0</v>
      </c>
      <c r="H379" s="27">
        <v>693.2</v>
      </c>
      <c r="J379" s="25"/>
      <c r="K379" s="25"/>
      <c r="L379" s="27"/>
      <c r="M379" s="27">
        <v>693.2</v>
      </c>
      <c r="N379" s="25"/>
      <c r="O379" s="2" t="b">
        <v>1</v>
      </c>
      <c r="P379" s="12">
        <f t="shared" si="14"/>
        <v>6668.2300000000942</v>
      </c>
      <c r="Q379" s="47">
        <f t="shared" si="13"/>
        <v>153653.51000000065</v>
      </c>
      <c r="R379" s="20">
        <v>42249</v>
      </c>
      <c r="S379" s="25" t="s">
        <v>159</v>
      </c>
      <c r="T379" s="25">
        <v>1</v>
      </c>
      <c r="U379" s="25" t="s">
        <v>368</v>
      </c>
      <c r="V379" s="25"/>
      <c r="W379" s="23" t="s">
        <v>719</v>
      </c>
      <c r="X379" s="23">
        <v>13.415025912752016</v>
      </c>
      <c r="AC379" s="16" t="s">
        <v>156</v>
      </c>
    </row>
    <row r="380" spans="1:29" ht="13.5" x14ac:dyDescent="0.25">
      <c r="A380" s="30">
        <v>42249</v>
      </c>
      <c r="B380" s="31" t="s">
        <v>13</v>
      </c>
      <c r="C380" s="32" t="s">
        <v>66</v>
      </c>
      <c r="D380" s="32" t="s">
        <v>68</v>
      </c>
      <c r="E380" s="32">
        <v>0</v>
      </c>
      <c r="F380" s="32">
        <v>0</v>
      </c>
      <c r="G380" s="27">
        <v>0</v>
      </c>
      <c r="H380" s="27">
        <v>24660</v>
      </c>
      <c r="J380" s="25"/>
      <c r="K380" s="25"/>
      <c r="L380" s="27"/>
      <c r="M380" s="27">
        <v>24660</v>
      </c>
      <c r="N380" s="25"/>
      <c r="O380" s="2" t="b">
        <v>1</v>
      </c>
      <c r="P380" s="12">
        <f t="shared" si="14"/>
        <v>6668.2300000000942</v>
      </c>
      <c r="Q380" s="47">
        <f t="shared" si="13"/>
        <v>128993.51000000065</v>
      </c>
      <c r="R380" s="20">
        <v>42249</v>
      </c>
      <c r="S380" s="25" t="s">
        <v>174</v>
      </c>
      <c r="T380" s="25">
        <v>1</v>
      </c>
      <c r="U380" s="25" t="s">
        <v>206</v>
      </c>
      <c r="V380" s="25"/>
      <c r="W380" s="23" t="s">
        <v>719</v>
      </c>
      <c r="X380" s="23">
        <v>477.2281289793201</v>
      </c>
      <c r="AC380" s="16" t="s">
        <v>219</v>
      </c>
    </row>
    <row r="381" spans="1:29" ht="13.5" x14ac:dyDescent="0.25">
      <c r="A381" s="30">
        <v>42249</v>
      </c>
      <c r="B381" s="31" t="s">
        <v>13</v>
      </c>
      <c r="C381" s="32" t="s">
        <v>16</v>
      </c>
      <c r="D381" s="32" t="s">
        <v>70</v>
      </c>
      <c r="E381" s="32">
        <v>0</v>
      </c>
      <c r="F381" s="32">
        <v>0</v>
      </c>
      <c r="G381" s="27">
        <v>0</v>
      </c>
      <c r="H381" s="27">
        <v>24660</v>
      </c>
      <c r="J381" s="25"/>
      <c r="K381" s="25"/>
      <c r="L381" s="27"/>
      <c r="M381" s="27">
        <v>24660</v>
      </c>
      <c r="N381" s="25"/>
      <c r="O381" s="2" t="b">
        <v>1</v>
      </c>
      <c r="P381" s="12">
        <f t="shared" si="14"/>
        <v>6668.2300000000942</v>
      </c>
      <c r="Q381" s="47">
        <f t="shared" si="13"/>
        <v>104333.51000000065</v>
      </c>
      <c r="R381" s="20">
        <v>42249</v>
      </c>
      <c r="S381" s="25" t="s">
        <v>173</v>
      </c>
      <c r="T381" s="25">
        <v>1</v>
      </c>
      <c r="U381" s="25" t="s">
        <v>206</v>
      </c>
      <c r="V381" s="25"/>
      <c r="W381" s="23" t="s">
        <v>719</v>
      </c>
      <c r="X381" s="23">
        <v>477.2281289793201</v>
      </c>
      <c r="AC381" s="16" t="s">
        <v>356</v>
      </c>
    </row>
    <row r="382" spans="1:29" ht="13.5" x14ac:dyDescent="0.25">
      <c r="A382" s="30">
        <v>42249</v>
      </c>
      <c r="B382" s="31" t="s">
        <v>13</v>
      </c>
      <c r="C382" s="32" t="s">
        <v>66</v>
      </c>
      <c r="D382" s="32" t="s">
        <v>58</v>
      </c>
      <c r="E382" s="32">
        <v>0</v>
      </c>
      <c r="F382" s="32">
        <v>0</v>
      </c>
      <c r="G382" s="27">
        <v>0</v>
      </c>
      <c r="H382" s="27">
        <v>693.2</v>
      </c>
      <c r="J382" s="25"/>
      <c r="K382" s="25"/>
      <c r="L382" s="27"/>
      <c r="M382" s="27">
        <v>693.2</v>
      </c>
      <c r="N382" s="25"/>
      <c r="O382" s="2" t="b">
        <v>1</v>
      </c>
      <c r="P382" s="12">
        <f t="shared" si="14"/>
        <v>6668.2300000000942</v>
      </c>
      <c r="Q382" s="47">
        <f t="shared" si="13"/>
        <v>103640.31000000065</v>
      </c>
      <c r="R382" s="20">
        <v>42249</v>
      </c>
      <c r="S382" s="25" t="s">
        <v>159</v>
      </c>
      <c r="T382" s="25">
        <v>2</v>
      </c>
      <c r="U382" s="25" t="s">
        <v>368</v>
      </c>
      <c r="V382" s="25"/>
      <c r="W382" s="23" t="s">
        <v>719</v>
      </c>
      <c r="X382" s="23">
        <v>13.415025912752016</v>
      </c>
      <c r="AC382" s="16" t="s">
        <v>161</v>
      </c>
    </row>
    <row r="383" spans="1:29" ht="13.5" x14ac:dyDescent="0.25">
      <c r="A383" s="30">
        <v>42249</v>
      </c>
      <c r="B383" s="31" t="s">
        <v>14</v>
      </c>
      <c r="C383" s="32" t="s">
        <v>132</v>
      </c>
      <c r="D383" s="32" t="s">
        <v>474</v>
      </c>
      <c r="E383" s="32">
        <v>0</v>
      </c>
      <c r="F383" s="32">
        <v>0</v>
      </c>
      <c r="G383" s="27">
        <v>100000</v>
      </c>
      <c r="H383" s="27">
        <v>0</v>
      </c>
      <c r="J383" s="25"/>
      <c r="K383" s="25"/>
      <c r="L383" s="27">
        <v>100000</v>
      </c>
      <c r="M383" s="27"/>
      <c r="N383" s="25"/>
      <c r="O383" s="2" t="b">
        <v>1</v>
      </c>
      <c r="P383" s="12">
        <f t="shared" si="14"/>
        <v>6668.2300000000942</v>
      </c>
      <c r="Q383" s="47">
        <f t="shared" si="13"/>
        <v>203640.31000000064</v>
      </c>
      <c r="R383" s="20">
        <v>42249</v>
      </c>
      <c r="S383" s="25" t="s">
        <v>279</v>
      </c>
      <c r="T383" s="25">
        <v>1</v>
      </c>
      <c r="U383" s="25" t="s">
        <v>580</v>
      </c>
      <c r="V383" s="25"/>
      <c r="W383" s="23">
        <v>1935.2316665828066</v>
      </c>
      <c r="X383" s="23" t="s">
        <v>719</v>
      </c>
      <c r="AC383" s="16" t="s">
        <v>167</v>
      </c>
    </row>
    <row r="384" spans="1:29" ht="13.5" x14ac:dyDescent="0.25">
      <c r="A384" s="30">
        <v>42258</v>
      </c>
      <c r="B384" s="31" t="s">
        <v>8</v>
      </c>
      <c r="C384" s="32" t="s">
        <v>29</v>
      </c>
      <c r="D384" s="32" t="s">
        <v>475</v>
      </c>
      <c r="E384" s="32">
        <v>0</v>
      </c>
      <c r="F384" s="32">
        <v>0</v>
      </c>
      <c r="G384" s="27">
        <v>0</v>
      </c>
      <c r="H384" s="27">
        <v>1375</v>
      </c>
      <c r="J384" s="27">
        <v>0</v>
      </c>
      <c r="K384" s="27">
        <v>1375</v>
      </c>
      <c r="L384" s="25"/>
      <c r="M384" s="27"/>
      <c r="N384" s="25"/>
      <c r="O384" s="2" t="b">
        <v>1</v>
      </c>
      <c r="P384" s="12">
        <f t="shared" si="14"/>
        <v>5293.2300000000942</v>
      </c>
      <c r="Q384" s="47">
        <f t="shared" si="13"/>
        <v>203640.31000000064</v>
      </c>
      <c r="R384" s="20">
        <v>42258</v>
      </c>
      <c r="S384" s="25" t="s">
        <v>166</v>
      </c>
      <c r="T384" s="25">
        <v>1</v>
      </c>
      <c r="U384" s="25" t="s">
        <v>625</v>
      </c>
      <c r="V384" s="25"/>
      <c r="W384" s="23" t="s">
        <v>719</v>
      </c>
      <c r="X384" s="23">
        <v>1375</v>
      </c>
      <c r="AC384" s="16" t="s">
        <v>220</v>
      </c>
    </row>
    <row r="385" spans="1:29" ht="13.5" x14ac:dyDescent="0.25">
      <c r="A385" s="30">
        <v>42258</v>
      </c>
      <c r="B385" s="31" t="s">
        <v>8</v>
      </c>
      <c r="C385" s="32" t="s">
        <v>9</v>
      </c>
      <c r="D385" s="32" t="s">
        <v>470</v>
      </c>
      <c r="E385" s="32">
        <v>0</v>
      </c>
      <c r="F385" s="32">
        <v>0</v>
      </c>
      <c r="G385" s="27">
        <v>0</v>
      </c>
      <c r="H385" s="27">
        <v>8000</v>
      </c>
      <c r="J385" s="27">
        <v>0</v>
      </c>
      <c r="K385" s="27">
        <v>8000</v>
      </c>
      <c r="L385" s="27"/>
      <c r="M385" s="27"/>
      <c r="N385" s="25"/>
      <c r="O385" s="2" t="b">
        <v>1</v>
      </c>
      <c r="P385" s="12">
        <f t="shared" si="14"/>
        <v>-2706.7699999999058</v>
      </c>
      <c r="Q385" s="47">
        <f t="shared" si="13"/>
        <v>203640.31000000064</v>
      </c>
      <c r="R385" s="20">
        <v>42258</v>
      </c>
      <c r="S385" s="25" t="s">
        <v>275</v>
      </c>
      <c r="T385" s="25">
        <v>2</v>
      </c>
      <c r="U385" s="25" t="s">
        <v>368</v>
      </c>
      <c r="V385" s="25"/>
      <c r="W385" s="23" t="s">
        <v>719</v>
      </c>
      <c r="X385" s="23">
        <v>8000</v>
      </c>
      <c r="AC385" s="16" t="s">
        <v>162</v>
      </c>
    </row>
    <row r="386" spans="1:29" ht="13.5" x14ac:dyDescent="0.25">
      <c r="A386" s="30">
        <v>42258</v>
      </c>
      <c r="B386" s="31" t="s">
        <v>8</v>
      </c>
      <c r="C386" s="32" t="s">
        <v>60</v>
      </c>
      <c r="D386" s="32" t="s">
        <v>476</v>
      </c>
      <c r="E386" s="32">
        <v>0</v>
      </c>
      <c r="F386" s="32">
        <v>0</v>
      </c>
      <c r="G386" s="27">
        <v>44000</v>
      </c>
      <c r="H386" s="27">
        <v>0</v>
      </c>
      <c r="J386" s="27">
        <v>44000</v>
      </c>
      <c r="K386" s="27">
        <v>0</v>
      </c>
      <c r="L386" s="27"/>
      <c r="M386" s="27"/>
      <c r="N386" s="25"/>
      <c r="O386" s="2" t="b">
        <v>1</v>
      </c>
      <c r="P386" s="12">
        <f t="shared" si="14"/>
        <v>41293.230000000098</v>
      </c>
      <c r="Q386" s="47">
        <f t="shared" si="13"/>
        <v>203640.31000000064</v>
      </c>
      <c r="R386" s="20">
        <v>42258</v>
      </c>
      <c r="S386" s="25" t="s">
        <v>279</v>
      </c>
      <c r="T386" s="25">
        <v>1</v>
      </c>
      <c r="U386" s="25" t="s">
        <v>170</v>
      </c>
      <c r="V386" s="25"/>
      <c r="W386" s="23">
        <v>44000</v>
      </c>
      <c r="X386" s="23" t="s">
        <v>719</v>
      </c>
      <c r="AC386" s="16" t="s">
        <v>149</v>
      </c>
    </row>
    <row r="387" spans="1:29" ht="13.5" x14ac:dyDescent="0.25">
      <c r="A387" s="30">
        <v>42258</v>
      </c>
      <c r="B387" s="31" t="s">
        <v>8</v>
      </c>
      <c r="C387" s="32" t="s">
        <v>29</v>
      </c>
      <c r="D387" s="32" t="s">
        <v>477</v>
      </c>
      <c r="E387" s="32">
        <v>0</v>
      </c>
      <c r="F387" s="32">
        <v>0</v>
      </c>
      <c r="G387" s="27">
        <v>0</v>
      </c>
      <c r="H387" s="27">
        <v>34.5</v>
      </c>
      <c r="J387" s="27">
        <v>0</v>
      </c>
      <c r="K387" s="27">
        <v>34.5</v>
      </c>
      <c r="L387" s="27"/>
      <c r="M387" s="27"/>
      <c r="N387" s="25"/>
      <c r="O387" s="2" t="b">
        <v>1</v>
      </c>
      <c r="P387" s="12">
        <f t="shared" si="14"/>
        <v>41258.730000000098</v>
      </c>
      <c r="Q387" s="47">
        <f t="shared" si="13"/>
        <v>203640.31000000064</v>
      </c>
      <c r="R387" s="20">
        <v>42258</v>
      </c>
      <c r="S387" s="25" t="s">
        <v>159</v>
      </c>
      <c r="T387" s="25">
        <v>3</v>
      </c>
      <c r="U387" s="25" t="s">
        <v>368</v>
      </c>
      <c r="V387" s="25"/>
      <c r="W387" s="23" t="s">
        <v>719</v>
      </c>
      <c r="X387" s="23">
        <v>34.5</v>
      </c>
      <c r="AC387" s="16" t="s">
        <v>221</v>
      </c>
    </row>
    <row r="388" spans="1:29" ht="13.5" x14ac:dyDescent="0.25">
      <c r="A388" s="30">
        <v>42258</v>
      </c>
      <c r="B388" s="31" t="s">
        <v>10</v>
      </c>
      <c r="C388" s="32" t="s">
        <v>20</v>
      </c>
      <c r="D388" s="32" t="s">
        <v>478</v>
      </c>
      <c r="E388" s="32">
        <v>0</v>
      </c>
      <c r="F388" s="32">
        <v>0</v>
      </c>
      <c r="G388" s="27">
        <v>0</v>
      </c>
      <c r="H388" s="27">
        <v>119</v>
      </c>
      <c r="J388" s="27">
        <v>0</v>
      </c>
      <c r="K388" s="27">
        <v>119</v>
      </c>
      <c r="L388" s="27"/>
      <c r="M388" s="27"/>
      <c r="N388" s="25"/>
      <c r="O388" s="2" t="b">
        <v>1</v>
      </c>
      <c r="P388" s="12">
        <f t="shared" si="14"/>
        <v>41139.730000000098</v>
      </c>
      <c r="Q388" s="47">
        <f t="shared" si="13"/>
        <v>203640.31000000064</v>
      </c>
      <c r="R388" s="20">
        <v>42258</v>
      </c>
      <c r="S388" s="25" t="s">
        <v>371</v>
      </c>
      <c r="T388" s="25">
        <v>1</v>
      </c>
      <c r="U388" s="25" t="s">
        <v>626</v>
      </c>
      <c r="V388" s="25"/>
      <c r="W388" s="23" t="s">
        <v>719</v>
      </c>
      <c r="X388" s="23">
        <v>119</v>
      </c>
      <c r="AC388" s="16" t="s">
        <v>159</v>
      </c>
    </row>
    <row r="389" spans="1:29" ht="13.5" x14ac:dyDescent="0.25">
      <c r="A389" s="30">
        <v>42258</v>
      </c>
      <c r="B389" s="31" t="s">
        <v>10</v>
      </c>
      <c r="C389" s="32" t="s">
        <v>11</v>
      </c>
      <c r="D389" s="32" t="s">
        <v>479</v>
      </c>
      <c r="E389" s="32">
        <v>0</v>
      </c>
      <c r="F389" s="32">
        <v>0</v>
      </c>
      <c r="G389" s="27">
        <v>0</v>
      </c>
      <c r="H389" s="27">
        <v>118</v>
      </c>
      <c r="J389" s="27">
        <v>0</v>
      </c>
      <c r="K389" s="27">
        <v>118</v>
      </c>
      <c r="L389" s="27"/>
      <c r="M389" s="27"/>
      <c r="N389" s="25"/>
      <c r="O389" s="2" t="b">
        <v>1</v>
      </c>
      <c r="P389" s="12">
        <f t="shared" si="14"/>
        <v>41021.730000000098</v>
      </c>
      <c r="Q389" s="47">
        <f t="shared" si="13"/>
        <v>203640.31000000064</v>
      </c>
      <c r="R389" s="20">
        <v>42258</v>
      </c>
      <c r="S389" s="25" t="s">
        <v>151</v>
      </c>
      <c r="T389" s="25">
        <v>1</v>
      </c>
      <c r="U389" s="25" t="s">
        <v>627</v>
      </c>
      <c r="V389" s="25"/>
      <c r="W389" s="23" t="s">
        <v>719</v>
      </c>
      <c r="X389" s="23">
        <v>118</v>
      </c>
      <c r="AC389" s="16" t="s">
        <v>163</v>
      </c>
    </row>
    <row r="390" spans="1:29" ht="13.5" x14ac:dyDescent="0.25">
      <c r="A390" s="30">
        <v>42258</v>
      </c>
      <c r="B390" s="31" t="s">
        <v>13</v>
      </c>
      <c r="C390" s="32" t="s">
        <v>9</v>
      </c>
      <c r="D390" s="32" t="s">
        <v>480</v>
      </c>
      <c r="E390" s="32">
        <v>0</v>
      </c>
      <c r="F390" s="32">
        <v>0</v>
      </c>
      <c r="G390" s="27">
        <v>0</v>
      </c>
      <c r="H390" s="27">
        <v>300000</v>
      </c>
      <c r="J390" s="25"/>
      <c r="K390" s="25"/>
      <c r="L390" s="27">
        <v>0</v>
      </c>
      <c r="M390" s="27">
        <v>300000</v>
      </c>
      <c r="N390" s="25"/>
      <c r="O390" s="2" t="b">
        <v>1</v>
      </c>
      <c r="P390" s="12">
        <f t="shared" si="14"/>
        <v>41021.730000000098</v>
      </c>
      <c r="Q390" s="47">
        <f t="shared" si="13"/>
        <v>-96359.689999999362</v>
      </c>
      <c r="R390" s="20">
        <v>42258</v>
      </c>
      <c r="S390" s="25" t="s">
        <v>347</v>
      </c>
      <c r="T390" s="25">
        <v>1</v>
      </c>
      <c r="U390" s="25" t="s">
        <v>368</v>
      </c>
      <c r="V390" s="25"/>
      <c r="W390" s="23" t="s">
        <v>719</v>
      </c>
      <c r="X390" s="23">
        <v>5805.6949997484198</v>
      </c>
      <c r="AC390" s="16" t="s">
        <v>166</v>
      </c>
    </row>
    <row r="391" spans="1:29" ht="13.5" x14ac:dyDescent="0.25">
      <c r="A391" s="30">
        <v>42258</v>
      </c>
      <c r="B391" s="31" t="s">
        <v>13</v>
      </c>
      <c r="C391" s="32" t="s">
        <v>132</v>
      </c>
      <c r="D391" s="32" t="s">
        <v>481</v>
      </c>
      <c r="E391" s="32">
        <v>0</v>
      </c>
      <c r="F391" s="32">
        <v>0</v>
      </c>
      <c r="G391" s="27">
        <v>413600</v>
      </c>
      <c r="H391" s="27">
        <v>0</v>
      </c>
      <c r="J391" s="25"/>
      <c r="K391" s="25"/>
      <c r="L391" s="27">
        <v>413600</v>
      </c>
      <c r="M391" s="27">
        <v>0</v>
      </c>
      <c r="N391" s="25"/>
      <c r="O391" s="2" t="b">
        <v>1</v>
      </c>
      <c r="P391" s="12">
        <f t="shared" si="14"/>
        <v>41021.730000000098</v>
      </c>
      <c r="Q391" s="47">
        <f t="shared" si="13"/>
        <v>317240.31000000064</v>
      </c>
      <c r="R391" s="20">
        <v>42258</v>
      </c>
      <c r="S391" s="25" t="s">
        <v>276</v>
      </c>
      <c r="T391" s="25">
        <v>1</v>
      </c>
      <c r="U391" s="25" t="s">
        <v>368</v>
      </c>
      <c r="V391" s="25"/>
      <c r="W391" s="23">
        <v>8004.1181729864884</v>
      </c>
      <c r="X391" s="23" t="s">
        <v>719</v>
      </c>
      <c r="AC391" s="16" t="s">
        <v>222</v>
      </c>
    </row>
    <row r="392" spans="1:29" ht="13.5" x14ac:dyDescent="0.25">
      <c r="A392" s="30">
        <v>42258</v>
      </c>
      <c r="B392" s="31" t="s">
        <v>14</v>
      </c>
      <c r="C392" s="32" t="s">
        <v>132</v>
      </c>
      <c r="D392" s="32" t="s">
        <v>482</v>
      </c>
      <c r="E392" s="32">
        <v>0</v>
      </c>
      <c r="F392" s="32">
        <v>0</v>
      </c>
      <c r="G392" s="27">
        <v>300000</v>
      </c>
      <c r="H392" s="27">
        <v>0</v>
      </c>
      <c r="J392" s="25"/>
      <c r="K392" s="25"/>
      <c r="L392" s="27">
        <v>300000</v>
      </c>
      <c r="M392" s="27">
        <v>0</v>
      </c>
      <c r="N392" s="25"/>
      <c r="O392" s="2" t="b">
        <v>1</v>
      </c>
      <c r="P392" s="12">
        <f t="shared" si="14"/>
        <v>41021.730000000098</v>
      </c>
      <c r="Q392" s="47">
        <f t="shared" si="13"/>
        <v>617240.31000000064</v>
      </c>
      <c r="R392" s="20">
        <v>42258</v>
      </c>
      <c r="S392" s="25" t="s">
        <v>279</v>
      </c>
      <c r="T392" s="25">
        <v>1</v>
      </c>
      <c r="U392" s="25" t="s">
        <v>580</v>
      </c>
      <c r="V392" s="25"/>
      <c r="W392" s="23">
        <v>5805.6949997484198</v>
      </c>
      <c r="X392" s="23" t="s">
        <v>719</v>
      </c>
      <c r="AC392" s="16" t="s">
        <v>152</v>
      </c>
    </row>
    <row r="393" spans="1:29" ht="13.5" x14ac:dyDescent="0.25">
      <c r="A393" s="30">
        <v>42258</v>
      </c>
      <c r="B393" s="31" t="s">
        <v>14</v>
      </c>
      <c r="C393" s="32" t="s">
        <v>11</v>
      </c>
      <c r="D393" s="32" t="s">
        <v>26</v>
      </c>
      <c r="E393" s="32">
        <v>0</v>
      </c>
      <c r="F393" s="32">
        <v>0</v>
      </c>
      <c r="G393" s="27">
        <v>0</v>
      </c>
      <c r="H393" s="27">
        <v>3000</v>
      </c>
      <c r="J393" s="27"/>
      <c r="K393" s="27"/>
      <c r="L393" s="27"/>
      <c r="M393" s="27">
        <v>3000</v>
      </c>
      <c r="N393" s="25"/>
      <c r="O393" s="2" t="b">
        <v>1</v>
      </c>
      <c r="P393" s="12">
        <f t="shared" si="14"/>
        <v>41021.730000000098</v>
      </c>
      <c r="Q393" s="47">
        <f t="shared" si="13"/>
        <v>614240.31000000064</v>
      </c>
      <c r="R393" s="20">
        <v>42258</v>
      </c>
      <c r="S393" s="25" t="s">
        <v>152</v>
      </c>
      <c r="T393" s="25">
        <v>1</v>
      </c>
      <c r="U393" s="25" t="s">
        <v>175</v>
      </c>
      <c r="V393" s="25"/>
      <c r="W393" s="23" t="s">
        <v>719</v>
      </c>
      <c r="X393" s="23">
        <v>58.056949997484196</v>
      </c>
      <c r="AC393" s="16" t="s">
        <v>151</v>
      </c>
    </row>
    <row r="394" spans="1:29" ht="13.5" x14ac:dyDescent="0.25">
      <c r="A394" s="30">
        <v>42258</v>
      </c>
      <c r="B394" s="31" t="s">
        <v>14</v>
      </c>
      <c r="C394" s="32" t="s">
        <v>16</v>
      </c>
      <c r="D394" s="32" t="s">
        <v>483</v>
      </c>
      <c r="E394" s="32">
        <v>0</v>
      </c>
      <c r="F394" s="32">
        <v>0</v>
      </c>
      <c r="G394" s="27">
        <v>0</v>
      </c>
      <c r="H394" s="27">
        <v>43000</v>
      </c>
      <c r="J394" s="27"/>
      <c r="K394" s="27"/>
      <c r="L394" s="27"/>
      <c r="M394" s="27">
        <v>43000</v>
      </c>
      <c r="N394" s="25"/>
      <c r="O394" s="2" t="b">
        <v>1</v>
      </c>
      <c r="P394" s="12">
        <f t="shared" si="14"/>
        <v>41021.730000000098</v>
      </c>
      <c r="Q394" s="47">
        <f t="shared" si="13"/>
        <v>571240.31000000064</v>
      </c>
      <c r="R394" s="20">
        <v>42258</v>
      </c>
      <c r="S394" s="25" t="s">
        <v>153</v>
      </c>
      <c r="T394" s="25">
        <v>1</v>
      </c>
      <c r="U394" s="25" t="s">
        <v>628</v>
      </c>
      <c r="V394" s="25"/>
      <c r="W394" s="23" t="s">
        <v>719</v>
      </c>
      <c r="X394" s="23">
        <v>832.14961663060683</v>
      </c>
      <c r="AC394" s="16" t="s">
        <v>173</v>
      </c>
    </row>
    <row r="395" spans="1:29" ht="13.5" x14ac:dyDescent="0.25">
      <c r="A395" s="30">
        <v>42258</v>
      </c>
      <c r="B395" s="31" t="s">
        <v>14</v>
      </c>
      <c r="C395" s="32" t="s">
        <v>11</v>
      </c>
      <c r="D395" s="32" t="s">
        <v>26</v>
      </c>
      <c r="E395" s="32">
        <v>0</v>
      </c>
      <c r="F395" s="32">
        <v>0</v>
      </c>
      <c r="G395" s="27">
        <v>0</v>
      </c>
      <c r="H395" s="27">
        <v>11000</v>
      </c>
      <c r="J395" s="27"/>
      <c r="K395" s="27"/>
      <c r="L395" s="27"/>
      <c r="M395" s="27">
        <v>11000</v>
      </c>
      <c r="N395" s="25"/>
      <c r="O395" s="2" t="b">
        <v>1</v>
      </c>
      <c r="P395" s="12">
        <f t="shared" si="14"/>
        <v>41021.730000000098</v>
      </c>
      <c r="Q395" s="47">
        <f t="shared" ref="Q395:Q458" si="15">Q394+L395-M395</f>
        <v>560240.31000000064</v>
      </c>
      <c r="R395" s="20">
        <v>42258</v>
      </c>
      <c r="S395" s="25" t="s">
        <v>152</v>
      </c>
      <c r="T395" s="25">
        <v>2</v>
      </c>
      <c r="U395" s="25" t="s">
        <v>223</v>
      </c>
      <c r="V395" s="25"/>
      <c r="W395" s="23" t="s">
        <v>719</v>
      </c>
      <c r="X395" s="23">
        <v>212.87548332410873</v>
      </c>
      <c r="AC395" s="16" t="s">
        <v>174</v>
      </c>
    </row>
    <row r="396" spans="1:29" ht="13.5" x14ac:dyDescent="0.25">
      <c r="A396" s="30">
        <v>42258</v>
      </c>
      <c r="B396" s="31" t="s">
        <v>14</v>
      </c>
      <c r="C396" s="32" t="s">
        <v>16</v>
      </c>
      <c r="D396" s="32" t="s">
        <v>484</v>
      </c>
      <c r="E396" s="32">
        <v>0</v>
      </c>
      <c r="F396" s="32">
        <v>0</v>
      </c>
      <c r="G396" s="27">
        <v>0</v>
      </c>
      <c r="H396" s="27">
        <v>25290</v>
      </c>
      <c r="J396" s="27"/>
      <c r="K396" s="27"/>
      <c r="L396" s="27"/>
      <c r="M396" s="27">
        <v>25290</v>
      </c>
      <c r="N396" s="25"/>
      <c r="O396" s="2" t="b">
        <v>1</v>
      </c>
      <c r="P396" s="12">
        <f t="shared" si="14"/>
        <v>41021.730000000098</v>
      </c>
      <c r="Q396" s="47">
        <f t="shared" si="15"/>
        <v>534950.31000000064</v>
      </c>
      <c r="R396" s="20">
        <v>42258</v>
      </c>
      <c r="S396" s="25" t="s">
        <v>153</v>
      </c>
      <c r="T396" s="25">
        <v>2</v>
      </c>
      <c r="U396" s="25" t="s">
        <v>629</v>
      </c>
      <c r="V396" s="25"/>
      <c r="W396" s="23" t="s">
        <v>719</v>
      </c>
      <c r="X396" s="23">
        <v>489.4200884787918</v>
      </c>
      <c r="AC396" s="16" t="s">
        <v>273</v>
      </c>
    </row>
    <row r="397" spans="1:29" ht="13.5" x14ac:dyDescent="0.25">
      <c r="A397" s="30">
        <v>42258</v>
      </c>
      <c r="B397" s="31" t="s">
        <v>14</v>
      </c>
      <c r="C397" s="32" t="s">
        <v>11</v>
      </c>
      <c r="D397" s="32" t="s">
        <v>26</v>
      </c>
      <c r="E397" s="32">
        <v>0</v>
      </c>
      <c r="F397" s="32">
        <v>0</v>
      </c>
      <c r="G397" s="27">
        <v>0</v>
      </c>
      <c r="H397" s="27">
        <v>6000</v>
      </c>
      <c r="J397" s="27"/>
      <c r="K397" s="27"/>
      <c r="L397" s="27"/>
      <c r="M397" s="27">
        <v>6000</v>
      </c>
      <c r="N397" s="25"/>
      <c r="O397" s="2" t="b">
        <v>1</v>
      </c>
      <c r="P397" s="12">
        <f t="shared" si="14"/>
        <v>41021.730000000098</v>
      </c>
      <c r="Q397" s="47">
        <f t="shared" si="15"/>
        <v>528950.31000000064</v>
      </c>
      <c r="R397" s="20">
        <v>42258</v>
      </c>
      <c r="S397" s="25" t="s">
        <v>152</v>
      </c>
      <c r="T397" s="25">
        <v>3</v>
      </c>
      <c r="U397" s="25" t="s">
        <v>175</v>
      </c>
      <c r="V397" s="25"/>
      <c r="W397" s="23" t="s">
        <v>719</v>
      </c>
      <c r="X397" s="23">
        <v>116.11389999496839</v>
      </c>
      <c r="AC397" s="16" t="s">
        <v>275</v>
      </c>
    </row>
    <row r="398" spans="1:29" ht="13.5" x14ac:dyDescent="0.25">
      <c r="A398" s="30">
        <v>42258</v>
      </c>
      <c r="B398" s="31" t="s">
        <v>14</v>
      </c>
      <c r="C398" s="32" t="s">
        <v>24</v>
      </c>
      <c r="D398" s="32" t="s">
        <v>466</v>
      </c>
      <c r="E398" s="32">
        <v>0</v>
      </c>
      <c r="F398" s="32">
        <v>0</v>
      </c>
      <c r="G398" s="27">
        <v>0</v>
      </c>
      <c r="H398" s="27">
        <v>7167.7</v>
      </c>
      <c r="J398" s="27"/>
      <c r="K398" s="27"/>
      <c r="L398" s="27"/>
      <c r="M398" s="27">
        <v>7167.7</v>
      </c>
      <c r="N398" s="25"/>
      <c r="O398" s="2" t="b">
        <v>1</v>
      </c>
      <c r="P398" s="12">
        <f t="shared" si="14"/>
        <v>41021.730000000098</v>
      </c>
      <c r="Q398" s="47">
        <f t="shared" si="15"/>
        <v>521782.61000000063</v>
      </c>
      <c r="R398" s="20">
        <v>42258</v>
      </c>
      <c r="S398" s="25" t="s">
        <v>273</v>
      </c>
      <c r="T398" s="25">
        <v>1</v>
      </c>
      <c r="U398" s="25" t="s">
        <v>158</v>
      </c>
      <c r="V398" s="25"/>
      <c r="W398" s="23" t="s">
        <v>719</v>
      </c>
      <c r="X398" s="23">
        <v>138.71160016565582</v>
      </c>
      <c r="AC398" s="16" t="s">
        <v>276</v>
      </c>
    </row>
    <row r="399" spans="1:29" ht="13.5" x14ac:dyDescent="0.25">
      <c r="A399" s="30">
        <v>42258</v>
      </c>
      <c r="B399" s="31" t="s">
        <v>14</v>
      </c>
      <c r="C399" s="32" t="s">
        <v>29</v>
      </c>
      <c r="D399" s="32" t="s">
        <v>485</v>
      </c>
      <c r="E399" s="32">
        <v>0</v>
      </c>
      <c r="F399" s="32">
        <v>0</v>
      </c>
      <c r="G399" s="27">
        <v>0</v>
      </c>
      <c r="H399" s="27">
        <v>3000</v>
      </c>
      <c r="J399" s="27"/>
      <c r="K399" s="27"/>
      <c r="L399" s="27"/>
      <c r="M399" s="27">
        <v>3000</v>
      </c>
      <c r="N399" s="25"/>
      <c r="O399" s="2" t="b">
        <v>1</v>
      </c>
      <c r="P399" s="12">
        <f t="shared" si="14"/>
        <v>41021.730000000098</v>
      </c>
      <c r="Q399" s="47">
        <f t="shared" si="15"/>
        <v>518782.61000000063</v>
      </c>
      <c r="R399" s="20">
        <v>42258</v>
      </c>
      <c r="S399" s="25" t="s">
        <v>166</v>
      </c>
      <c r="T399" s="25">
        <v>2</v>
      </c>
      <c r="U399" s="25" t="s">
        <v>630</v>
      </c>
      <c r="V399" s="25"/>
      <c r="W399" s="23" t="s">
        <v>719</v>
      </c>
      <c r="X399" s="23">
        <v>58.056949997484196</v>
      </c>
      <c r="AC399" s="16" t="s">
        <v>279</v>
      </c>
    </row>
    <row r="400" spans="1:29" ht="13.5" x14ac:dyDescent="0.25">
      <c r="A400" s="30">
        <v>42258</v>
      </c>
      <c r="B400" s="31" t="s">
        <v>14</v>
      </c>
      <c r="C400" s="32" t="s">
        <v>29</v>
      </c>
      <c r="D400" s="32" t="s">
        <v>486</v>
      </c>
      <c r="E400" s="32">
        <v>0</v>
      </c>
      <c r="F400" s="32">
        <v>0</v>
      </c>
      <c r="G400" s="27">
        <v>0</v>
      </c>
      <c r="H400" s="27">
        <v>1250</v>
      </c>
      <c r="J400" s="27"/>
      <c r="K400" s="27"/>
      <c r="L400" s="27"/>
      <c r="M400" s="27">
        <v>1250</v>
      </c>
      <c r="N400" s="25"/>
      <c r="O400" s="2" t="b">
        <v>1</v>
      </c>
      <c r="P400" s="12">
        <f t="shared" si="14"/>
        <v>41021.730000000098</v>
      </c>
      <c r="Q400" s="47">
        <f t="shared" si="15"/>
        <v>517532.61000000063</v>
      </c>
      <c r="R400" s="20">
        <v>42258</v>
      </c>
      <c r="S400" s="25" t="s">
        <v>166</v>
      </c>
      <c r="T400" s="25">
        <v>3</v>
      </c>
      <c r="U400" s="25" t="s">
        <v>631</v>
      </c>
      <c r="V400" s="25"/>
      <c r="W400" s="23" t="s">
        <v>719</v>
      </c>
      <c r="X400" s="23">
        <v>24.190395832285084</v>
      </c>
      <c r="AC400" s="16" t="s">
        <v>347</v>
      </c>
    </row>
    <row r="401" spans="1:29" x14ac:dyDescent="0.25">
      <c r="A401" s="30">
        <v>42258</v>
      </c>
      <c r="B401" s="31" t="s">
        <v>14</v>
      </c>
      <c r="C401" s="32" t="s">
        <v>20</v>
      </c>
      <c r="D401" s="32" t="s">
        <v>487</v>
      </c>
      <c r="E401" s="32">
        <v>0</v>
      </c>
      <c r="F401" s="32">
        <v>0</v>
      </c>
      <c r="G401" s="27">
        <v>0</v>
      </c>
      <c r="H401" s="27">
        <v>3500</v>
      </c>
      <c r="J401" s="27"/>
      <c r="K401" s="27"/>
      <c r="L401" s="27"/>
      <c r="M401" s="27">
        <v>3500</v>
      </c>
      <c r="N401" s="25"/>
      <c r="O401" s="2" t="b">
        <v>1</v>
      </c>
      <c r="P401" s="12">
        <f t="shared" si="14"/>
        <v>41021.730000000098</v>
      </c>
      <c r="Q401" s="47">
        <f t="shared" si="15"/>
        <v>514032.61000000063</v>
      </c>
      <c r="R401" s="20">
        <v>42258</v>
      </c>
      <c r="S401" s="25" t="s">
        <v>282</v>
      </c>
      <c r="T401" s="25">
        <v>1</v>
      </c>
      <c r="U401" s="25" t="s">
        <v>215</v>
      </c>
      <c r="V401" s="25"/>
      <c r="W401" s="23" t="s">
        <v>719</v>
      </c>
      <c r="X401" s="23">
        <v>67.733108330398224</v>
      </c>
      <c r="AC401" s="17" t="s">
        <v>282</v>
      </c>
    </row>
    <row r="402" spans="1:29" x14ac:dyDescent="0.25">
      <c r="A402" s="30">
        <v>42258</v>
      </c>
      <c r="B402" s="31" t="s">
        <v>14</v>
      </c>
      <c r="C402" s="32" t="s">
        <v>16</v>
      </c>
      <c r="D402" s="32" t="s">
        <v>488</v>
      </c>
      <c r="E402" s="32">
        <v>0</v>
      </c>
      <c r="F402" s="32">
        <v>0</v>
      </c>
      <c r="G402" s="27">
        <v>0</v>
      </c>
      <c r="H402" s="27">
        <v>3750</v>
      </c>
      <c r="J402" s="25"/>
      <c r="K402" s="25"/>
      <c r="L402" s="27"/>
      <c r="M402" s="27">
        <v>3750</v>
      </c>
      <c r="N402" s="25"/>
      <c r="O402" s="2" t="b">
        <v>1</v>
      </c>
      <c r="P402" s="12">
        <f t="shared" si="14"/>
        <v>41021.730000000098</v>
      </c>
      <c r="Q402" s="47">
        <f t="shared" si="15"/>
        <v>510282.61000000063</v>
      </c>
      <c r="R402" s="20">
        <v>42258</v>
      </c>
      <c r="S402" s="25" t="s">
        <v>155</v>
      </c>
      <c r="T402" s="25">
        <v>1</v>
      </c>
      <c r="U402" s="25" t="s">
        <v>633</v>
      </c>
      <c r="V402" s="25"/>
      <c r="W402" s="23" t="s">
        <v>719</v>
      </c>
      <c r="X402" s="23">
        <v>72.571187496855245</v>
      </c>
      <c r="AC402" s="17" t="s">
        <v>286</v>
      </c>
    </row>
    <row r="403" spans="1:29" x14ac:dyDescent="0.25">
      <c r="A403" s="30">
        <v>42258</v>
      </c>
      <c r="B403" s="31" t="s">
        <v>14</v>
      </c>
      <c r="C403" s="32" t="s">
        <v>18</v>
      </c>
      <c r="D403" s="32" t="s">
        <v>489</v>
      </c>
      <c r="E403" s="32">
        <v>0</v>
      </c>
      <c r="F403" s="32">
        <v>0</v>
      </c>
      <c r="G403" s="27">
        <v>0</v>
      </c>
      <c r="H403" s="27">
        <v>1650</v>
      </c>
      <c r="J403" s="25"/>
      <c r="K403" s="25"/>
      <c r="L403" s="27"/>
      <c r="M403" s="27">
        <v>1650</v>
      </c>
      <c r="N403" s="25"/>
      <c r="O403" s="2" t="b">
        <v>1</v>
      </c>
      <c r="P403" s="12">
        <f t="shared" si="14"/>
        <v>41021.730000000098</v>
      </c>
      <c r="Q403" s="47">
        <f t="shared" si="15"/>
        <v>508632.61000000063</v>
      </c>
      <c r="R403" s="20">
        <v>42258</v>
      </c>
      <c r="S403" s="25" t="s">
        <v>149</v>
      </c>
      <c r="T403" s="25">
        <v>1</v>
      </c>
      <c r="U403" s="25" t="s">
        <v>632</v>
      </c>
      <c r="V403" s="25"/>
      <c r="W403" s="23" t="s">
        <v>719</v>
      </c>
      <c r="X403" s="23">
        <v>31.931322498616307</v>
      </c>
      <c r="AC403" s="17" t="s">
        <v>289</v>
      </c>
    </row>
    <row r="404" spans="1:29" x14ac:dyDescent="0.25">
      <c r="A404" s="30">
        <v>42258</v>
      </c>
      <c r="B404" s="31" t="s">
        <v>14</v>
      </c>
      <c r="C404" s="32" t="s">
        <v>11</v>
      </c>
      <c r="D404" s="32" t="s">
        <v>490</v>
      </c>
      <c r="E404" s="32">
        <v>0</v>
      </c>
      <c r="F404" s="32">
        <v>0</v>
      </c>
      <c r="G404" s="27">
        <v>0</v>
      </c>
      <c r="H404" s="27">
        <v>250</v>
      </c>
      <c r="J404" s="25"/>
      <c r="K404" s="25"/>
      <c r="L404" s="27"/>
      <c r="M404" s="27">
        <v>250</v>
      </c>
      <c r="N404" s="25"/>
      <c r="O404" s="2" t="b">
        <v>1</v>
      </c>
      <c r="P404" s="12">
        <f t="shared" si="14"/>
        <v>41021.730000000098</v>
      </c>
      <c r="Q404" s="47">
        <f t="shared" si="15"/>
        <v>508382.61000000063</v>
      </c>
      <c r="R404" s="20">
        <v>42258</v>
      </c>
      <c r="S404" s="25" t="s">
        <v>152</v>
      </c>
      <c r="T404" s="25">
        <v>4</v>
      </c>
      <c r="U404" s="25" t="s">
        <v>175</v>
      </c>
      <c r="V404" s="25"/>
      <c r="W404" s="23" t="s">
        <v>719</v>
      </c>
      <c r="X404" s="23">
        <v>4.8380791664570166</v>
      </c>
      <c r="AC404" s="17" t="s">
        <v>154</v>
      </c>
    </row>
    <row r="405" spans="1:29" x14ac:dyDescent="0.25">
      <c r="A405" s="30">
        <v>42258</v>
      </c>
      <c r="B405" s="31" t="s">
        <v>14</v>
      </c>
      <c r="C405" s="32" t="s">
        <v>20</v>
      </c>
      <c r="D405" s="32" t="s">
        <v>21</v>
      </c>
      <c r="E405" s="32">
        <v>0</v>
      </c>
      <c r="F405" s="32">
        <v>0</v>
      </c>
      <c r="G405" s="27">
        <v>0</v>
      </c>
      <c r="H405" s="27">
        <v>1540</v>
      </c>
      <c r="J405" s="25"/>
      <c r="K405" s="25"/>
      <c r="L405" s="27"/>
      <c r="M405" s="27">
        <v>1540</v>
      </c>
      <c r="N405" s="25"/>
      <c r="O405" s="2" t="b">
        <v>1</v>
      </c>
      <c r="P405" s="12">
        <f t="shared" si="14"/>
        <v>41021.730000000098</v>
      </c>
      <c r="Q405" s="47">
        <f t="shared" si="15"/>
        <v>506842.61000000063</v>
      </c>
      <c r="R405" s="20">
        <v>42258</v>
      </c>
      <c r="S405" s="25" t="s">
        <v>154</v>
      </c>
      <c r="T405" s="25">
        <v>1</v>
      </c>
      <c r="U405" s="25" t="s">
        <v>178</v>
      </c>
      <c r="V405" s="25"/>
      <c r="W405" s="23" t="s">
        <v>719</v>
      </c>
      <c r="X405" s="23">
        <v>29.802567665375221</v>
      </c>
      <c r="AC405" s="17" t="s">
        <v>346</v>
      </c>
    </row>
    <row r="406" spans="1:29" x14ac:dyDescent="0.25">
      <c r="A406" s="30">
        <v>42258</v>
      </c>
      <c r="B406" s="31" t="s">
        <v>14</v>
      </c>
      <c r="C406" s="32" t="s">
        <v>11</v>
      </c>
      <c r="D406" s="32" t="s">
        <v>26</v>
      </c>
      <c r="E406" s="32">
        <v>0</v>
      </c>
      <c r="F406" s="32">
        <v>0</v>
      </c>
      <c r="G406" s="27">
        <v>0</v>
      </c>
      <c r="H406" s="27">
        <v>9000</v>
      </c>
      <c r="J406" s="25"/>
      <c r="K406" s="25"/>
      <c r="L406" s="27"/>
      <c r="M406" s="27">
        <v>9000</v>
      </c>
      <c r="N406" s="25"/>
      <c r="O406" s="2" t="b">
        <v>1</v>
      </c>
      <c r="P406" s="12">
        <f t="shared" si="14"/>
        <v>41021.730000000098</v>
      </c>
      <c r="Q406" s="47">
        <f t="shared" si="15"/>
        <v>497842.61000000063</v>
      </c>
      <c r="R406" s="20">
        <v>42258</v>
      </c>
      <c r="S406" s="25" t="s">
        <v>152</v>
      </c>
      <c r="T406" s="25">
        <v>5</v>
      </c>
      <c r="U406" s="25" t="s">
        <v>175</v>
      </c>
      <c r="V406" s="25"/>
      <c r="W406" s="23" t="s">
        <v>719</v>
      </c>
      <c r="X406" s="23">
        <v>174.17084999245259</v>
      </c>
      <c r="AC406" s="17" t="s">
        <v>371</v>
      </c>
    </row>
    <row r="407" spans="1:29" x14ac:dyDescent="0.25">
      <c r="A407" s="30">
        <v>42258</v>
      </c>
      <c r="B407" s="31" t="s">
        <v>14</v>
      </c>
      <c r="C407" s="32" t="s">
        <v>16</v>
      </c>
      <c r="D407" s="32" t="s">
        <v>491</v>
      </c>
      <c r="E407" s="32">
        <v>0</v>
      </c>
      <c r="F407" s="32">
        <v>0</v>
      </c>
      <c r="G407" s="27">
        <v>0</v>
      </c>
      <c r="H407" s="27">
        <v>875</v>
      </c>
      <c r="J407" s="25"/>
      <c r="K407" s="25"/>
      <c r="L407" s="27"/>
      <c r="M407" s="27">
        <v>875</v>
      </c>
      <c r="N407" s="25"/>
      <c r="O407" s="2" t="b">
        <v>1</v>
      </c>
      <c r="P407" s="12">
        <f t="shared" si="14"/>
        <v>41021.730000000098</v>
      </c>
      <c r="Q407" s="47">
        <f t="shared" si="15"/>
        <v>496967.61000000063</v>
      </c>
      <c r="R407" s="20">
        <v>42258</v>
      </c>
      <c r="S407" s="25" t="s">
        <v>153</v>
      </c>
      <c r="T407" s="25">
        <v>3</v>
      </c>
      <c r="U407" s="25" t="s">
        <v>634</v>
      </c>
      <c r="V407" s="25"/>
      <c r="W407" s="23" t="s">
        <v>719</v>
      </c>
      <c r="X407" s="23">
        <v>16.933277082599556</v>
      </c>
      <c r="AC407" s="17" t="s">
        <v>571</v>
      </c>
    </row>
    <row r="408" spans="1:29" x14ac:dyDescent="0.25">
      <c r="A408" s="30">
        <v>42258</v>
      </c>
      <c r="B408" s="31" t="s">
        <v>14</v>
      </c>
      <c r="C408" s="32" t="s">
        <v>11</v>
      </c>
      <c r="D408" s="32" t="s">
        <v>492</v>
      </c>
      <c r="E408" s="32">
        <v>0</v>
      </c>
      <c r="F408" s="32">
        <v>0</v>
      </c>
      <c r="G408" s="27">
        <v>0</v>
      </c>
      <c r="H408" s="27">
        <v>7000</v>
      </c>
      <c r="J408" s="25"/>
      <c r="K408" s="25"/>
      <c r="L408" s="27"/>
      <c r="M408" s="27">
        <v>7000</v>
      </c>
      <c r="N408" s="25"/>
      <c r="O408" s="2" t="b">
        <v>1</v>
      </c>
      <c r="P408" s="12">
        <f t="shared" si="14"/>
        <v>41021.730000000098</v>
      </c>
      <c r="Q408" s="47">
        <f t="shared" si="15"/>
        <v>489967.61000000063</v>
      </c>
      <c r="R408" s="20">
        <v>42258</v>
      </c>
      <c r="S408" s="25" t="s">
        <v>151</v>
      </c>
      <c r="T408" s="25">
        <v>1</v>
      </c>
      <c r="U408" s="25" t="s">
        <v>362</v>
      </c>
      <c r="V408" s="25"/>
      <c r="W408" s="23" t="s">
        <v>719</v>
      </c>
      <c r="X408" s="23">
        <v>135.46621666079645</v>
      </c>
    </row>
    <row r="409" spans="1:29" x14ac:dyDescent="0.25">
      <c r="A409" s="30">
        <v>42258</v>
      </c>
      <c r="B409" s="31" t="s">
        <v>14</v>
      </c>
      <c r="C409" s="32" t="s">
        <v>24</v>
      </c>
      <c r="D409" s="32" t="s">
        <v>320</v>
      </c>
      <c r="E409" s="32">
        <v>0</v>
      </c>
      <c r="F409" s="32">
        <v>0</v>
      </c>
      <c r="G409" s="27">
        <v>0</v>
      </c>
      <c r="H409" s="27">
        <v>6000</v>
      </c>
      <c r="J409" s="25"/>
      <c r="K409" s="25"/>
      <c r="L409" s="27"/>
      <c r="M409" s="27">
        <v>6000</v>
      </c>
      <c r="N409" s="25"/>
      <c r="O409" s="2" t="b">
        <v>1</v>
      </c>
      <c r="P409" s="12">
        <f t="shared" si="14"/>
        <v>41021.730000000098</v>
      </c>
      <c r="Q409" s="47">
        <f t="shared" si="15"/>
        <v>483967.61000000063</v>
      </c>
      <c r="R409" s="20">
        <v>42258</v>
      </c>
      <c r="S409" s="25" t="s">
        <v>156</v>
      </c>
      <c r="T409" s="25">
        <v>1</v>
      </c>
      <c r="U409" s="25" t="s">
        <v>182</v>
      </c>
      <c r="V409" s="25"/>
      <c r="W409" s="23" t="s">
        <v>719</v>
      </c>
      <c r="X409" s="23">
        <v>116.11389999496839</v>
      </c>
    </row>
    <row r="410" spans="1:29" x14ac:dyDescent="0.25">
      <c r="A410" s="30">
        <v>42258</v>
      </c>
      <c r="B410" s="31" t="s">
        <v>14</v>
      </c>
      <c r="C410" s="32" t="s">
        <v>18</v>
      </c>
      <c r="D410" s="32" t="s">
        <v>493</v>
      </c>
      <c r="E410" s="32">
        <v>0</v>
      </c>
      <c r="F410" s="32">
        <v>0</v>
      </c>
      <c r="G410" s="27">
        <v>0</v>
      </c>
      <c r="H410" s="27">
        <v>9500</v>
      </c>
      <c r="J410" s="25"/>
      <c r="K410" s="25"/>
      <c r="L410" s="27"/>
      <c r="M410" s="27">
        <v>9500</v>
      </c>
      <c r="N410" s="25"/>
      <c r="O410" s="2" t="b">
        <v>1</v>
      </c>
      <c r="P410" s="12">
        <f t="shared" si="14"/>
        <v>41021.730000000098</v>
      </c>
      <c r="Q410" s="47">
        <f t="shared" si="15"/>
        <v>474467.61000000063</v>
      </c>
      <c r="R410" s="20">
        <v>42258</v>
      </c>
      <c r="S410" s="25" t="s">
        <v>161</v>
      </c>
      <c r="T410" s="25">
        <v>2</v>
      </c>
      <c r="U410" s="25" t="s">
        <v>637</v>
      </c>
      <c r="V410" s="25"/>
      <c r="W410" s="23" t="s">
        <v>719</v>
      </c>
      <c r="X410" s="23">
        <v>183.84700832536663</v>
      </c>
    </row>
    <row r="411" spans="1:29" x14ac:dyDescent="0.25">
      <c r="A411" s="30">
        <v>42258</v>
      </c>
      <c r="B411" s="25" t="s">
        <v>14</v>
      </c>
      <c r="C411" s="25" t="s">
        <v>20</v>
      </c>
      <c r="D411" s="25" t="s">
        <v>487</v>
      </c>
      <c r="E411" s="25"/>
      <c r="F411" s="25"/>
      <c r="G411" s="25"/>
      <c r="H411" s="25">
        <v>4000</v>
      </c>
      <c r="J411" s="25"/>
      <c r="K411" s="25"/>
      <c r="L411" s="25"/>
      <c r="M411" s="25">
        <v>4000</v>
      </c>
      <c r="N411" s="25"/>
      <c r="O411" s="2" t="b">
        <v>1</v>
      </c>
      <c r="P411" s="12">
        <f t="shared" si="14"/>
        <v>41021.730000000098</v>
      </c>
      <c r="Q411" s="47">
        <f t="shared" si="15"/>
        <v>470467.61000000063</v>
      </c>
      <c r="R411" s="20">
        <v>42258</v>
      </c>
      <c r="S411" s="25" t="s">
        <v>282</v>
      </c>
      <c r="T411" s="25">
        <v>1</v>
      </c>
      <c r="U411" s="25" t="s">
        <v>215</v>
      </c>
      <c r="V411" s="25"/>
      <c r="W411" s="23" t="s">
        <v>719</v>
      </c>
      <c r="X411" s="23">
        <v>77.409266663312266</v>
      </c>
    </row>
    <row r="412" spans="1:29" ht="12.75" x14ac:dyDescent="0.25">
      <c r="A412" s="40">
        <v>42277</v>
      </c>
      <c r="B412" s="41" t="s">
        <v>8</v>
      </c>
      <c r="C412" s="42" t="s">
        <v>29</v>
      </c>
      <c r="D412" s="42" t="s">
        <v>494</v>
      </c>
      <c r="E412" s="42">
        <v>0</v>
      </c>
      <c r="F412" s="42">
        <v>0</v>
      </c>
      <c r="G412" s="43">
        <v>0</v>
      </c>
      <c r="H412" s="43">
        <v>1100</v>
      </c>
      <c r="J412" s="25"/>
      <c r="K412" s="43">
        <v>1100</v>
      </c>
      <c r="L412" s="25"/>
      <c r="M412" s="25"/>
      <c r="N412" s="25"/>
      <c r="O412" s="2" t="b">
        <v>1</v>
      </c>
      <c r="P412" s="12">
        <f t="shared" si="14"/>
        <v>39921.730000000098</v>
      </c>
      <c r="Q412" s="47">
        <f t="shared" si="15"/>
        <v>470467.61000000063</v>
      </c>
      <c r="R412" s="20">
        <v>42277</v>
      </c>
      <c r="S412" s="25" t="s">
        <v>166</v>
      </c>
      <c r="T412" s="25">
        <v>4</v>
      </c>
      <c r="U412" s="25" t="s">
        <v>635</v>
      </c>
      <c r="V412" s="25"/>
      <c r="W412" s="23" t="s">
        <v>719</v>
      </c>
      <c r="X412" s="23">
        <v>1100</v>
      </c>
    </row>
    <row r="413" spans="1:29" ht="12.75" x14ac:dyDescent="0.25">
      <c r="A413" s="40">
        <v>42277</v>
      </c>
      <c r="B413" s="41" t="s">
        <v>10</v>
      </c>
      <c r="C413" s="42" t="s">
        <v>20</v>
      </c>
      <c r="D413" s="42" t="s">
        <v>495</v>
      </c>
      <c r="E413" s="42">
        <v>0</v>
      </c>
      <c r="F413" s="42">
        <v>0</v>
      </c>
      <c r="G413" s="43">
        <v>0</v>
      </c>
      <c r="H413" s="43">
        <v>500</v>
      </c>
      <c r="J413" s="25"/>
      <c r="K413" s="43">
        <v>500</v>
      </c>
      <c r="L413" s="25"/>
      <c r="M413" s="25"/>
      <c r="N413" s="25"/>
      <c r="O413" s="2" t="b">
        <v>1</v>
      </c>
      <c r="P413" s="12">
        <f t="shared" si="14"/>
        <v>39421.730000000098</v>
      </c>
      <c r="Q413" s="47">
        <f t="shared" si="15"/>
        <v>470467.61000000063</v>
      </c>
      <c r="R413" s="20">
        <v>42277</v>
      </c>
      <c r="S413" s="25" t="s">
        <v>282</v>
      </c>
      <c r="T413" s="25">
        <v>1</v>
      </c>
      <c r="U413" s="25" t="s">
        <v>654</v>
      </c>
      <c r="V413" s="25"/>
      <c r="W413" s="23" t="s">
        <v>719</v>
      </c>
      <c r="X413" s="23">
        <v>500</v>
      </c>
    </row>
    <row r="414" spans="1:29" ht="12.75" x14ac:dyDescent="0.25">
      <c r="A414" s="40">
        <v>42277</v>
      </c>
      <c r="B414" s="41" t="s">
        <v>10</v>
      </c>
      <c r="C414" s="42" t="s">
        <v>18</v>
      </c>
      <c r="D414" s="42" t="s">
        <v>496</v>
      </c>
      <c r="E414" s="42">
        <v>0</v>
      </c>
      <c r="F414" s="42">
        <v>0</v>
      </c>
      <c r="G414" s="43">
        <v>0</v>
      </c>
      <c r="H414" s="43">
        <v>236</v>
      </c>
      <c r="J414" s="25"/>
      <c r="K414" s="43">
        <v>236</v>
      </c>
      <c r="L414" s="25"/>
      <c r="M414" s="25"/>
      <c r="N414" s="25"/>
      <c r="O414" s="2" t="b">
        <v>1</v>
      </c>
      <c r="P414" s="12">
        <f t="shared" si="14"/>
        <v>39185.730000000098</v>
      </c>
      <c r="Q414" s="47">
        <f t="shared" si="15"/>
        <v>470467.61000000063</v>
      </c>
      <c r="R414" s="20">
        <v>42277</v>
      </c>
      <c r="S414" s="25" t="s">
        <v>162</v>
      </c>
      <c r="T414" s="25">
        <v>1</v>
      </c>
      <c r="U414" s="25" t="s">
        <v>579</v>
      </c>
      <c r="V414" s="25"/>
      <c r="W414" s="23" t="s">
        <v>719</v>
      </c>
      <c r="X414" s="23">
        <v>236</v>
      </c>
    </row>
    <row r="415" spans="1:29" ht="12.75" x14ac:dyDescent="0.25">
      <c r="A415" s="40">
        <v>42277</v>
      </c>
      <c r="B415" s="41" t="s">
        <v>13</v>
      </c>
      <c r="C415" s="42" t="s">
        <v>18</v>
      </c>
      <c r="D415" s="42" t="s">
        <v>497</v>
      </c>
      <c r="E415" s="42">
        <v>0</v>
      </c>
      <c r="F415" s="42">
        <v>0</v>
      </c>
      <c r="G415" s="43">
        <v>0</v>
      </c>
      <c r="H415" s="43">
        <v>28550</v>
      </c>
      <c r="J415" s="25"/>
      <c r="K415" s="25"/>
      <c r="L415" s="25"/>
      <c r="M415" s="43">
        <v>28550</v>
      </c>
      <c r="N415" s="25"/>
      <c r="O415" s="2" t="b">
        <v>1</v>
      </c>
      <c r="P415" s="12">
        <f t="shared" si="14"/>
        <v>39185.730000000098</v>
      </c>
      <c r="Q415" s="47">
        <f t="shared" si="15"/>
        <v>441917.61000000063</v>
      </c>
      <c r="R415" s="20">
        <v>42277</v>
      </c>
      <c r="S415" s="25" t="s">
        <v>166</v>
      </c>
      <c r="T415" s="25">
        <v>5</v>
      </c>
      <c r="U415" s="25" t="s">
        <v>622</v>
      </c>
      <c r="V415" s="25"/>
      <c r="W415" s="23" t="s">
        <v>719</v>
      </c>
      <c r="X415" s="23">
        <v>552.5086408093913</v>
      </c>
    </row>
    <row r="416" spans="1:29" ht="12.75" x14ac:dyDescent="0.25">
      <c r="A416" s="40">
        <v>42277</v>
      </c>
      <c r="B416" s="41" t="s">
        <v>14</v>
      </c>
      <c r="C416" s="42" t="s">
        <v>18</v>
      </c>
      <c r="D416" s="42" t="s">
        <v>498</v>
      </c>
      <c r="E416" s="42">
        <v>0</v>
      </c>
      <c r="F416" s="42">
        <v>0</v>
      </c>
      <c r="G416" s="43">
        <v>0</v>
      </c>
      <c r="H416" s="43">
        <v>1500</v>
      </c>
      <c r="J416" s="25"/>
      <c r="K416" s="25"/>
      <c r="L416" s="25"/>
      <c r="M416" s="43">
        <v>1500</v>
      </c>
      <c r="N416" s="25"/>
      <c r="O416" s="2" t="b">
        <v>1</v>
      </c>
      <c r="P416" s="12">
        <f t="shared" si="14"/>
        <v>39185.730000000098</v>
      </c>
      <c r="Q416" s="47">
        <f t="shared" si="15"/>
        <v>440417.61000000063</v>
      </c>
      <c r="R416" s="20">
        <v>42277</v>
      </c>
      <c r="S416" s="25" t="s">
        <v>167</v>
      </c>
      <c r="T416" s="25">
        <v>1</v>
      </c>
      <c r="U416" s="25" t="s">
        <v>655</v>
      </c>
      <c r="V416" s="25"/>
      <c r="W416" s="23" t="s">
        <v>719</v>
      </c>
      <c r="X416" s="23">
        <v>29.028474998742098</v>
      </c>
    </row>
    <row r="417" spans="1:24" ht="12.75" x14ac:dyDescent="0.25">
      <c r="A417" s="40">
        <v>42277</v>
      </c>
      <c r="B417" s="41" t="s">
        <v>14</v>
      </c>
      <c r="C417" s="42" t="s">
        <v>16</v>
      </c>
      <c r="D417" s="42" t="s">
        <v>23</v>
      </c>
      <c r="E417" s="42">
        <v>0</v>
      </c>
      <c r="F417" s="42">
        <v>0</v>
      </c>
      <c r="G417" s="43">
        <v>0</v>
      </c>
      <c r="H417" s="43">
        <v>425</v>
      </c>
      <c r="J417" s="25"/>
      <c r="K417" s="25"/>
      <c r="L417" s="25"/>
      <c r="M417" s="43">
        <v>425</v>
      </c>
      <c r="N417" s="25"/>
      <c r="O417" s="2" t="b">
        <v>1</v>
      </c>
      <c r="P417" s="12">
        <f t="shared" si="14"/>
        <v>39185.730000000098</v>
      </c>
      <c r="Q417" s="47">
        <f t="shared" si="15"/>
        <v>439992.61000000063</v>
      </c>
      <c r="R417" s="20">
        <v>42277</v>
      </c>
      <c r="S417" s="25" t="s">
        <v>155</v>
      </c>
      <c r="T417" s="25">
        <v>1</v>
      </c>
      <c r="U417" s="25" t="s">
        <v>229</v>
      </c>
      <c r="V417" s="25"/>
      <c r="W417" s="23" t="s">
        <v>719</v>
      </c>
      <c r="X417" s="23">
        <v>8.2247345829769287</v>
      </c>
    </row>
    <row r="418" spans="1:24" ht="12.75" x14ac:dyDescent="0.25">
      <c r="A418" s="40">
        <v>42277</v>
      </c>
      <c r="B418" s="41" t="s">
        <v>14</v>
      </c>
      <c r="C418" s="42" t="s">
        <v>20</v>
      </c>
      <c r="D418" s="42" t="s">
        <v>499</v>
      </c>
      <c r="E418" s="42">
        <v>0</v>
      </c>
      <c r="F418" s="42">
        <v>0</v>
      </c>
      <c r="G418" s="43">
        <v>0</v>
      </c>
      <c r="H418" s="43">
        <v>500</v>
      </c>
      <c r="J418" s="25"/>
      <c r="K418" s="25"/>
      <c r="L418" s="25"/>
      <c r="M418" s="43">
        <v>500</v>
      </c>
      <c r="N418" s="25"/>
      <c r="O418" s="2" t="b">
        <v>1</v>
      </c>
      <c r="P418" s="12">
        <f t="shared" si="14"/>
        <v>39185.730000000098</v>
      </c>
      <c r="Q418" s="47">
        <f t="shared" si="15"/>
        <v>439492.61000000063</v>
      </c>
      <c r="R418" s="20">
        <v>42277</v>
      </c>
      <c r="S418" s="25" t="s">
        <v>164</v>
      </c>
      <c r="T418" s="25">
        <v>1</v>
      </c>
      <c r="U418" s="25" t="s">
        <v>579</v>
      </c>
      <c r="V418" s="25"/>
      <c r="W418" s="23" t="s">
        <v>719</v>
      </c>
      <c r="X418" s="23">
        <v>9.6761583329140333</v>
      </c>
    </row>
    <row r="419" spans="1:24" ht="12.75" x14ac:dyDescent="0.25">
      <c r="A419" s="40">
        <v>42277</v>
      </c>
      <c r="B419" s="41" t="s">
        <v>14</v>
      </c>
      <c r="C419" s="42" t="s">
        <v>29</v>
      </c>
      <c r="D419" s="42" t="s">
        <v>500</v>
      </c>
      <c r="E419" s="42">
        <v>0</v>
      </c>
      <c r="F419" s="42">
        <v>0</v>
      </c>
      <c r="G419" s="43">
        <v>0</v>
      </c>
      <c r="H419" s="43">
        <v>1250</v>
      </c>
      <c r="J419" s="25"/>
      <c r="K419" s="25"/>
      <c r="L419" s="25"/>
      <c r="M419" s="43">
        <v>1250</v>
      </c>
      <c r="N419" s="25"/>
      <c r="O419" s="2" t="b">
        <v>1</v>
      </c>
      <c r="P419" s="12">
        <f t="shared" si="14"/>
        <v>39185.730000000098</v>
      </c>
      <c r="Q419" s="47">
        <f t="shared" si="15"/>
        <v>438242.61000000063</v>
      </c>
      <c r="R419" s="20">
        <v>42277</v>
      </c>
      <c r="S419" s="25" t="s">
        <v>166</v>
      </c>
      <c r="T419" s="25">
        <v>5</v>
      </c>
      <c r="U419" s="25" t="s">
        <v>656</v>
      </c>
      <c r="V419" s="25"/>
      <c r="W419" s="23" t="s">
        <v>719</v>
      </c>
      <c r="X419" s="23">
        <v>24.190395832285084</v>
      </c>
    </row>
    <row r="420" spans="1:24" ht="12.75" x14ac:dyDescent="0.25">
      <c r="A420" s="40">
        <v>42277</v>
      </c>
      <c r="B420" s="41" t="s">
        <v>14</v>
      </c>
      <c r="C420" s="42" t="s">
        <v>18</v>
      </c>
      <c r="D420" s="42" t="s">
        <v>501</v>
      </c>
      <c r="E420" s="42">
        <v>0</v>
      </c>
      <c r="F420" s="42">
        <v>0</v>
      </c>
      <c r="G420" s="43">
        <v>0</v>
      </c>
      <c r="H420" s="43">
        <v>940</v>
      </c>
      <c r="J420" s="25"/>
      <c r="K420" s="25"/>
      <c r="L420" s="25"/>
      <c r="M420" s="43">
        <v>940</v>
      </c>
      <c r="N420" s="25"/>
      <c r="O420" s="2" t="b">
        <v>1</v>
      </c>
      <c r="P420" s="12">
        <f t="shared" si="14"/>
        <v>39185.730000000098</v>
      </c>
      <c r="Q420" s="47">
        <f t="shared" si="15"/>
        <v>437302.61000000063</v>
      </c>
      <c r="R420" s="20">
        <v>42277</v>
      </c>
      <c r="S420" s="25" t="s">
        <v>161</v>
      </c>
      <c r="T420" s="25">
        <v>3</v>
      </c>
      <c r="U420" s="25" t="s">
        <v>375</v>
      </c>
      <c r="V420" s="25"/>
      <c r="W420" s="23" t="s">
        <v>719</v>
      </c>
      <c r="X420" s="23">
        <v>18.191177665878381</v>
      </c>
    </row>
    <row r="421" spans="1:24" ht="12.75" x14ac:dyDescent="0.25">
      <c r="A421" s="40">
        <v>42277</v>
      </c>
      <c r="B421" s="41" t="s">
        <v>14</v>
      </c>
      <c r="C421" s="42" t="s">
        <v>11</v>
      </c>
      <c r="D421" s="42" t="s">
        <v>26</v>
      </c>
      <c r="E421" s="42">
        <v>0</v>
      </c>
      <c r="F421" s="42">
        <v>0</v>
      </c>
      <c r="G421" s="43">
        <v>0</v>
      </c>
      <c r="H421" s="43">
        <v>4000</v>
      </c>
      <c r="J421" s="25"/>
      <c r="K421" s="25"/>
      <c r="L421" s="25"/>
      <c r="M421" s="43">
        <v>4000</v>
      </c>
      <c r="N421" s="25"/>
      <c r="O421" s="2" t="b">
        <v>1</v>
      </c>
      <c r="P421" s="12">
        <f t="shared" si="14"/>
        <v>39185.730000000098</v>
      </c>
      <c r="Q421" s="47">
        <f t="shared" si="15"/>
        <v>433302.61000000063</v>
      </c>
      <c r="R421" s="20">
        <v>42277</v>
      </c>
      <c r="S421" s="25" t="s">
        <v>152</v>
      </c>
      <c r="T421" s="25">
        <v>6</v>
      </c>
      <c r="U421" s="25" t="s">
        <v>175</v>
      </c>
      <c r="V421" s="25"/>
      <c r="W421" s="23" t="s">
        <v>719</v>
      </c>
      <c r="X421" s="23">
        <v>77.409266663312266</v>
      </c>
    </row>
    <row r="422" spans="1:24" ht="12.75" x14ac:dyDescent="0.25">
      <c r="A422" s="40">
        <v>42277</v>
      </c>
      <c r="B422" s="41" t="s">
        <v>14</v>
      </c>
      <c r="C422" s="42" t="s">
        <v>24</v>
      </c>
      <c r="D422" s="42" t="s">
        <v>320</v>
      </c>
      <c r="E422" s="42">
        <v>0</v>
      </c>
      <c r="F422" s="42">
        <v>0</v>
      </c>
      <c r="G422" s="43">
        <v>0</v>
      </c>
      <c r="H422" s="43">
        <v>18750</v>
      </c>
      <c r="J422" s="25"/>
      <c r="K422" s="25"/>
      <c r="L422" s="25"/>
      <c r="M422" s="43">
        <v>18750</v>
      </c>
      <c r="N422" s="25"/>
      <c r="O422" s="2" t="b">
        <v>1</v>
      </c>
      <c r="P422" s="12">
        <f t="shared" si="14"/>
        <v>39185.730000000098</v>
      </c>
      <c r="Q422" s="47">
        <f t="shared" si="15"/>
        <v>414552.61000000063</v>
      </c>
      <c r="R422" s="20">
        <v>42277</v>
      </c>
      <c r="S422" s="25" t="s">
        <v>156</v>
      </c>
      <c r="T422" s="25">
        <v>2</v>
      </c>
      <c r="U422" s="25" t="s">
        <v>657</v>
      </c>
      <c r="V422" s="25"/>
      <c r="W422" s="23" t="s">
        <v>719</v>
      </c>
      <c r="X422" s="23">
        <v>362.85593748427624</v>
      </c>
    </row>
    <row r="423" spans="1:24" ht="12.75" x14ac:dyDescent="0.25">
      <c r="A423" s="40">
        <v>42277</v>
      </c>
      <c r="B423" s="41" t="s">
        <v>14</v>
      </c>
      <c r="C423" s="42" t="s">
        <v>16</v>
      </c>
      <c r="D423" s="42" t="s">
        <v>502</v>
      </c>
      <c r="E423" s="42">
        <v>0</v>
      </c>
      <c r="F423" s="42">
        <v>0</v>
      </c>
      <c r="G423" s="43">
        <v>0</v>
      </c>
      <c r="H423" s="43">
        <v>4000</v>
      </c>
      <c r="J423" s="25"/>
      <c r="K423" s="25"/>
      <c r="L423" s="25"/>
      <c r="M423" s="43">
        <v>4000</v>
      </c>
      <c r="N423" s="25"/>
      <c r="O423" s="2" t="b">
        <v>1</v>
      </c>
      <c r="P423" s="12">
        <f t="shared" si="14"/>
        <v>39185.730000000098</v>
      </c>
      <c r="Q423" s="47">
        <f t="shared" si="15"/>
        <v>410552.61000000063</v>
      </c>
      <c r="R423" s="20">
        <v>42277</v>
      </c>
      <c r="S423" s="25" t="s">
        <v>153</v>
      </c>
      <c r="T423" s="25">
        <v>4</v>
      </c>
      <c r="U423" s="25" t="s">
        <v>644</v>
      </c>
      <c r="V423" s="25"/>
      <c r="W423" s="23" t="s">
        <v>719</v>
      </c>
      <c r="X423" s="23">
        <v>77.409266663312266</v>
      </c>
    </row>
    <row r="424" spans="1:24" ht="12.75" x14ac:dyDescent="0.25">
      <c r="A424" s="40">
        <v>42277</v>
      </c>
      <c r="B424" s="41" t="s">
        <v>14</v>
      </c>
      <c r="C424" s="42" t="s">
        <v>16</v>
      </c>
      <c r="D424" s="42" t="s">
        <v>503</v>
      </c>
      <c r="E424" s="42">
        <v>0</v>
      </c>
      <c r="F424" s="42">
        <v>0</v>
      </c>
      <c r="G424" s="43">
        <v>0</v>
      </c>
      <c r="H424" s="43">
        <v>10135</v>
      </c>
      <c r="J424" s="25"/>
      <c r="K424" s="25"/>
      <c r="L424" s="25"/>
      <c r="M424" s="43">
        <v>10135</v>
      </c>
      <c r="N424" s="25"/>
      <c r="O424" s="2" t="b">
        <v>1</v>
      </c>
      <c r="P424" s="12">
        <f t="shared" si="14"/>
        <v>39185.730000000098</v>
      </c>
      <c r="Q424" s="47">
        <f t="shared" si="15"/>
        <v>400417.61000000063</v>
      </c>
      <c r="R424" s="20">
        <v>42277</v>
      </c>
      <c r="S424" s="25" t="s">
        <v>153</v>
      </c>
      <c r="T424" s="25">
        <v>5</v>
      </c>
      <c r="U424" s="25" t="s">
        <v>629</v>
      </c>
      <c r="V424" s="25"/>
      <c r="W424" s="23" t="s">
        <v>719</v>
      </c>
      <c r="X424" s="23">
        <v>196.13572940816744</v>
      </c>
    </row>
    <row r="425" spans="1:24" ht="12.75" x14ac:dyDescent="0.25">
      <c r="A425" s="40">
        <v>42277</v>
      </c>
      <c r="B425" s="41" t="s">
        <v>14</v>
      </c>
      <c r="C425" s="42" t="s">
        <v>18</v>
      </c>
      <c r="D425" s="42" t="s">
        <v>504</v>
      </c>
      <c r="E425" s="42">
        <v>0</v>
      </c>
      <c r="F425" s="42">
        <v>0</v>
      </c>
      <c r="G425" s="43">
        <v>0</v>
      </c>
      <c r="H425" s="43">
        <v>18990</v>
      </c>
      <c r="J425" s="25"/>
      <c r="K425" s="25"/>
      <c r="L425" s="25"/>
      <c r="M425" s="43">
        <v>18990</v>
      </c>
      <c r="N425" s="25"/>
      <c r="O425" s="2" t="b">
        <v>1</v>
      </c>
      <c r="P425" s="12">
        <f t="shared" si="14"/>
        <v>39185.730000000098</v>
      </c>
      <c r="Q425" s="47">
        <f t="shared" si="15"/>
        <v>381427.61000000063</v>
      </c>
      <c r="R425" s="20">
        <v>42277</v>
      </c>
      <c r="S425" s="25" t="s">
        <v>161</v>
      </c>
      <c r="T425" s="25">
        <v>4</v>
      </c>
      <c r="U425" s="25" t="s">
        <v>363</v>
      </c>
      <c r="V425" s="25"/>
      <c r="W425" s="23" t="s">
        <v>719</v>
      </c>
      <c r="X425" s="23">
        <v>367.50049348407498</v>
      </c>
    </row>
    <row r="426" spans="1:24" ht="12.75" x14ac:dyDescent="0.25">
      <c r="A426" s="40">
        <v>42277</v>
      </c>
      <c r="B426" s="41" t="s">
        <v>14</v>
      </c>
      <c r="C426" s="42" t="s">
        <v>18</v>
      </c>
      <c r="D426" s="42" t="s">
        <v>505</v>
      </c>
      <c r="E426" s="42">
        <v>0</v>
      </c>
      <c r="F426" s="42">
        <v>0</v>
      </c>
      <c r="G426" s="43">
        <v>0</v>
      </c>
      <c r="H426" s="43">
        <v>18985</v>
      </c>
      <c r="J426" s="25"/>
      <c r="K426" s="25"/>
      <c r="L426" s="25"/>
      <c r="M426" s="43">
        <v>18985</v>
      </c>
      <c r="N426" s="25"/>
      <c r="O426" s="2" t="b">
        <v>1</v>
      </c>
      <c r="P426" s="12">
        <f t="shared" si="14"/>
        <v>39185.730000000098</v>
      </c>
      <c r="Q426" s="47">
        <f t="shared" si="15"/>
        <v>362442.61000000063</v>
      </c>
      <c r="R426" s="20">
        <v>42277</v>
      </c>
      <c r="S426" s="25" t="s">
        <v>161</v>
      </c>
      <c r="T426" s="25">
        <v>5</v>
      </c>
      <c r="U426" s="25" t="s">
        <v>363</v>
      </c>
      <c r="V426" s="25"/>
      <c r="W426" s="23" t="s">
        <v>719</v>
      </c>
      <c r="X426" s="23">
        <v>367.40373190074581</v>
      </c>
    </row>
    <row r="427" spans="1:24" ht="12.75" x14ac:dyDescent="0.25">
      <c r="A427" s="40">
        <v>42277</v>
      </c>
      <c r="B427" s="41" t="s">
        <v>14</v>
      </c>
      <c r="C427" s="42" t="s">
        <v>16</v>
      </c>
      <c r="D427" s="42" t="s">
        <v>506</v>
      </c>
      <c r="E427" s="42">
        <v>0</v>
      </c>
      <c r="F427" s="42">
        <v>0</v>
      </c>
      <c r="G427" s="43">
        <v>0</v>
      </c>
      <c r="H427" s="43">
        <v>17685</v>
      </c>
      <c r="J427" s="25"/>
      <c r="K427" s="25"/>
      <c r="L427" s="25"/>
      <c r="M427" s="43">
        <v>17685</v>
      </c>
      <c r="N427" s="25"/>
      <c r="O427" s="2" t="b">
        <v>1</v>
      </c>
      <c r="P427" s="12">
        <f t="shared" ref="P427:P490" si="16">P426+J427-K427</f>
        <v>39185.730000000098</v>
      </c>
      <c r="Q427" s="47">
        <f t="shared" si="15"/>
        <v>344757.61000000063</v>
      </c>
      <c r="R427" s="20">
        <v>42277</v>
      </c>
      <c r="S427" s="25" t="s">
        <v>153</v>
      </c>
      <c r="T427" s="25">
        <v>6</v>
      </c>
      <c r="U427" s="25" t="s">
        <v>363</v>
      </c>
      <c r="V427" s="25"/>
      <c r="W427" s="23" t="s">
        <v>719</v>
      </c>
      <c r="X427" s="23">
        <v>342.24572023516936</v>
      </c>
    </row>
    <row r="428" spans="1:24" ht="12.75" x14ac:dyDescent="0.25">
      <c r="A428" s="40">
        <v>42277</v>
      </c>
      <c r="B428" s="41" t="s">
        <v>14</v>
      </c>
      <c r="C428" s="42" t="s">
        <v>18</v>
      </c>
      <c r="D428" s="42" t="s">
        <v>507</v>
      </c>
      <c r="E428" s="42">
        <v>0</v>
      </c>
      <c r="F428" s="42">
        <v>0</v>
      </c>
      <c r="G428" s="43">
        <v>0</v>
      </c>
      <c r="H428" s="43">
        <v>240</v>
      </c>
      <c r="J428" s="25"/>
      <c r="K428" s="25"/>
      <c r="L428" s="25"/>
      <c r="M428" s="43">
        <v>240</v>
      </c>
      <c r="N428" s="25"/>
      <c r="O428" s="2" t="b">
        <v>1</v>
      </c>
      <c r="P428" s="12">
        <f t="shared" si="16"/>
        <v>39185.730000000098</v>
      </c>
      <c r="Q428" s="47">
        <f t="shared" si="15"/>
        <v>344517.61000000063</v>
      </c>
      <c r="R428" s="20">
        <v>42277</v>
      </c>
      <c r="S428" s="25" t="s">
        <v>149</v>
      </c>
      <c r="T428" s="25">
        <v>2</v>
      </c>
      <c r="U428" s="25" t="s">
        <v>658</v>
      </c>
      <c r="V428" s="25"/>
      <c r="W428" s="23" t="s">
        <v>719</v>
      </c>
      <c r="X428" s="23">
        <v>4.6445559997987358</v>
      </c>
    </row>
    <row r="429" spans="1:24" ht="12.75" x14ac:dyDescent="0.25">
      <c r="A429" s="40">
        <v>42277</v>
      </c>
      <c r="B429" s="41" t="s">
        <v>14</v>
      </c>
      <c r="C429" s="42" t="s">
        <v>16</v>
      </c>
      <c r="D429" s="42" t="s">
        <v>503</v>
      </c>
      <c r="E429" s="42">
        <v>0</v>
      </c>
      <c r="F429" s="42">
        <v>0</v>
      </c>
      <c r="G429" s="43">
        <v>0</v>
      </c>
      <c r="H429" s="43">
        <v>25525</v>
      </c>
      <c r="J429" s="25"/>
      <c r="K429" s="25"/>
      <c r="L429" s="25"/>
      <c r="M429" s="43">
        <v>25525</v>
      </c>
      <c r="N429" s="25"/>
      <c r="O429" s="2" t="b">
        <v>1</v>
      </c>
      <c r="P429" s="12">
        <f t="shared" si="16"/>
        <v>39185.730000000098</v>
      </c>
      <c r="Q429" s="47">
        <f t="shared" si="15"/>
        <v>318992.61000000063</v>
      </c>
      <c r="R429" s="20">
        <v>42277</v>
      </c>
      <c r="S429" s="25" t="s">
        <v>153</v>
      </c>
      <c r="T429" s="38">
        <v>7</v>
      </c>
      <c r="U429" s="25" t="s">
        <v>196</v>
      </c>
      <c r="V429" s="25"/>
      <c r="W429" s="23" t="s">
        <v>719</v>
      </c>
      <c r="X429" s="23">
        <v>493.96788289526137</v>
      </c>
    </row>
    <row r="430" spans="1:24" ht="12.75" x14ac:dyDescent="0.25">
      <c r="A430" s="40">
        <v>42277</v>
      </c>
      <c r="B430" s="41" t="s">
        <v>14</v>
      </c>
      <c r="C430" s="42" t="s">
        <v>18</v>
      </c>
      <c r="D430" s="42" t="s">
        <v>508</v>
      </c>
      <c r="E430" s="42">
        <v>0</v>
      </c>
      <c r="F430" s="42">
        <v>0</v>
      </c>
      <c r="G430" s="43">
        <v>0</v>
      </c>
      <c r="H430" s="43">
        <v>1000</v>
      </c>
      <c r="J430" s="25"/>
      <c r="K430" s="25"/>
      <c r="L430" s="25"/>
      <c r="M430" s="43">
        <v>1000</v>
      </c>
      <c r="N430" s="25"/>
      <c r="O430" s="2" t="b">
        <v>1</v>
      </c>
      <c r="P430" s="12">
        <f t="shared" si="16"/>
        <v>39185.730000000098</v>
      </c>
      <c r="Q430" s="47">
        <f t="shared" si="15"/>
        <v>317992.61000000063</v>
      </c>
      <c r="R430" s="20">
        <v>42277</v>
      </c>
      <c r="S430" s="25" t="s">
        <v>166</v>
      </c>
      <c r="T430" s="25">
        <v>6</v>
      </c>
      <c r="U430" s="25" t="s">
        <v>610</v>
      </c>
      <c r="V430" s="25"/>
      <c r="W430" s="23" t="s">
        <v>719</v>
      </c>
      <c r="X430" s="23">
        <v>19.352316665828067</v>
      </c>
    </row>
    <row r="431" spans="1:24" ht="12.75" x14ac:dyDescent="0.25">
      <c r="A431" s="40">
        <v>42277</v>
      </c>
      <c r="B431" s="41" t="s">
        <v>14</v>
      </c>
      <c r="C431" s="42" t="s">
        <v>16</v>
      </c>
      <c r="D431" s="42" t="s">
        <v>23</v>
      </c>
      <c r="E431" s="42">
        <v>0</v>
      </c>
      <c r="F431" s="42">
        <v>0</v>
      </c>
      <c r="G431" s="43">
        <v>0</v>
      </c>
      <c r="H431" s="43">
        <v>375</v>
      </c>
      <c r="J431" s="25"/>
      <c r="K431" s="25"/>
      <c r="L431" s="25"/>
      <c r="M431" s="43">
        <v>375</v>
      </c>
      <c r="N431" s="25"/>
      <c r="O431" s="2" t="b">
        <v>1</v>
      </c>
      <c r="P431" s="12">
        <f t="shared" si="16"/>
        <v>39185.730000000098</v>
      </c>
      <c r="Q431" s="47">
        <f t="shared" si="15"/>
        <v>317617.61000000063</v>
      </c>
      <c r="R431" s="20">
        <v>42277</v>
      </c>
      <c r="S431" s="25" t="s">
        <v>155</v>
      </c>
      <c r="T431" s="25">
        <v>2</v>
      </c>
      <c r="U431" s="25" t="s">
        <v>288</v>
      </c>
      <c r="V431" s="25"/>
      <c r="W431" s="23" t="s">
        <v>719</v>
      </c>
      <c r="X431" s="23">
        <v>7.2571187496855245</v>
      </c>
    </row>
    <row r="432" spans="1:24" ht="12.75" x14ac:dyDescent="0.25">
      <c r="A432" s="40">
        <v>42277</v>
      </c>
      <c r="B432" s="41" t="s">
        <v>14</v>
      </c>
      <c r="C432" s="42" t="s">
        <v>11</v>
      </c>
      <c r="D432" s="42" t="s">
        <v>492</v>
      </c>
      <c r="E432" s="42">
        <v>0</v>
      </c>
      <c r="F432" s="42">
        <v>0</v>
      </c>
      <c r="G432" s="43">
        <v>0</v>
      </c>
      <c r="H432" s="43">
        <v>11000</v>
      </c>
      <c r="J432" s="25"/>
      <c r="K432" s="25"/>
      <c r="L432" s="25"/>
      <c r="M432" s="43">
        <v>11000</v>
      </c>
      <c r="N432" s="25"/>
      <c r="O432" s="2" t="b">
        <v>1</v>
      </c>
      <c r="P432" s="12">
        <f t="shared" si="16"/>
        <v>39185.730000000098</v>
      </c>
      <c r="Q432" s="47">
        <f t="shared" si="15"/>
        <v>306617.61000000063</v>
      </c>
      <c r="R432" s="20">
        <v>42277</v>
      </c>
      <c r="S432" s="25" t="s">
        <v>152</v>
      </c>
      <c r="T432" s="25">
        <v>7</v>
      </c>
      <c r="U432" s="25" t="s">
        <v>175</v>
      </c>
      <c r="V432" s="25"/>
      <c r="W432" s="23" t="s">
        <v>719</v>
      </c>
      <c r="X432" s="23">
        <v>212.87548332410873</v>
      </c>
    </row>
    <row r="433" spans="1:29" ht="12.75" x14ac:dyDescent="0.25">
      <c r="A433" s="40">
        <v>42277</v>
      </c>
      <c r="B433" s="41" t="s">
        <v>14</v>
      </c>
      <c r="C433" s="42" t="s">
        <v>18</v>
      </c>
      <c r="D433" s="42" t="s">
        <v>509</v>
      </c>
      <c r="E433" s="42">
        <v>0</v>
      </c>
      <c r="F433" s="42">
        <v>0</v>
      </c>
      <c r="G433" s="43">
        <v>0</v>
      </c>
      <c r="H433" s="43">
        <v>59664</v>
      </c>
      <c r="J433" s="25"/>
      <c r="K433" s="25"/>
      <c r="L433" s="25"/>
      <c r="M433" s="43">
        <v>59664</v>
      </c>
      <c r="N433" s="25"/>
      <c r="O433" s="2" t="b">
        <v>1</v>
      </c>
      <c r="P433" s="12">
        <f t="shared" si="16"/>
        <v>39185.730000000098</v>
      </c>
      <c r="Q433" s="47">
        <f t="shared" si="15"/>
        <v>246953.61000000063</v>
      </c>
      <c r="R433" s="20">
        <v>42277</v>
      </c>
      <c r="S433" s="25" t="s">
        <v>161</v>
      </c>
      <c r="T433" s="25">
        <v>7</v>
      </c>
      <c r="U433" s="25" t="s">
        <v>622</v>
      </c>
      <c r="V433" s="25"/>
      <c r="W433" s="23" t="s">
        <v>719</v>
      </c>
      <c r="X433" s="23">
        <v>1154.6366215499656</v>
      </c>
    </row>
    <row r="434" spans="1:29" ht="13.5" thickBot="1" x14ac:dyDescent="0.3">
      <c r="A434" s="40">
        <v>42277</v>
      </c>
      <c r="B434" s="41" t="s">
        <v>14</v>
      </c>
      <c r="C434" s="42" t="s">
        <v>18</v>
      </c>
      <c r="D434" s="42" t="s">
        <v>496</v>
      </c>
      <c r="E434" s="42">
        <v>0</v>
      </c>
      <c r="F434" s="42">
        <v>0</v>
      </c>
      <c r="G434" s="43">
        <v>0</v>
      </c>
      <c r="H434" s="43">
        <v>1100</v>
      </c>
      <c r="J434" s="25"/>
      <c r="K434" s="25"/>
      <c r="L434" s="25"/>
      <c r="M434" s="43">
        <v>1100</v>
      </c>
      <c r="N434" s="25"/>
      <c r="O434" s="2" t="b">
        <v>1</v>
      </c>
      <c r="P434" s="12">
        <f t="shared" si="16"/>
        <v>39185.730000000098</v>
      </c>
      <c r="Q434" s="47">
        <f t="shared" si="15"/>
        <v>245853.61000000063</v>
      </c>
      <c r="R434" s="20">
        <v>42277</v>
      </c>
      <c r="S434" s="25" t="s">
        <v>162</v>
      </c>
      <c r="T434" s="25">
        <v>2</v>
      </c>
      <c r="U434" s="25" t="s">
        <v>636</v>
      </c>
      <c r="V434" s="25"/>
      <c r="W434" s="23" t="s">
        <v>719</v>
      </c>
      <c r="X434" s="23">
        <v>21.287548332410871</v>
      </c>
    </row>
    <row r="435" spans="1:29" ht="14.25" thickTop="1" x14ac:dyDescent="0.25">
      <c r="A435" s="40">
        <v>42279</v>
      </c>
      <c r="B435" s="41" t="s">
        <v>8</v>
      </c>
      <c r="C435" s="42" t="s">
        <v>55</v>
      </c>
      <c r="D435" s="42" t="s">
        <v>238</v>
      </c>
      <c r="E435" s="42">
        <v>0</v>
      </c>
      <c r="F435" s="42">
        <v>0</v>
      </c>
      <c r="G435" s="43">
        <v>0</v>
      </c>
      <c r="H435" s="43">
        <v>5000</v>
      </c>
      <c r="J435" s="43">
        <v>0</v>
      </c>
      <c r="K435" s="43">
        <v>5000</v>
      </c>
      <c r="L435" s="25"/>
      <c r="M435" s="27"/>
      <c r="N435" s="25"/>
      <c r="O435" s="2" t="b">
        <v>1</v>
      </c>
      <c r="P435" s="12">
        <f t="shared" si="16"/>
        <v>34185.730000000098</v>
      </c>
      <c r="Q435" s="47">
        <f t="shared" si="15"/>
        <v>245853.61000000063</v>
      </c>
      <c r="R435" s="20">
        <v>42279</v>
      </c>
      <c r="S435" s="25" t="s">
        <v>168</v>
      </c>
      <c r="T435" s="25">
        <v>1</v>
      </c>
      <c r="U435" s="25" t="s">
        <v>184</v>
      </c>
      <c r="V435" s="25"/>
      <c r="W435" s="23" t="s">
        <v>719</v>
      </c>
      <c r="X435" s="23">
        <v>5000</v>
      </c>
      <c r="AC435" s="15" t="s">
        <v>168</v>
      </c>
    </row>
    <row r="436" spans="1:29" ht="13.5" x14ac:dyDescent="0.25">
      <c r="A436" s="40">
        <v>42279</v>
      </c>
      <c r="B436" s="41" t="s">
        <v>8</v>
      </c>
      <c r="C436" s="42" t="s">
        <v>9</v>
      </c>
      <c r="D436" s="42" t="s">
        <v>510</v>
      </c>
      <c r="E436" s="42">
        <v>0</v>
      </c>
      <c r="F436" s="42">
        <v>0</v>
      </c>
      <c r="G436" s="43">
        <v>0</v>
      </c>
      <c r="H436" s="43">
        <v>1000</v>
      </c>
      <c r="J436" s="43">
        <v>0</v>
      </c>
      <c r="K436" s="43">
        <v>1000</v>
      </c>
      <c r="L436" s="25"/>
      <c r="M436" s="27"/>
      <c r="N436" s="25"/>
      <c r="O436" s="2" t="b">
        <v>1</v>
      </c>
      <c r="P436" s="12">
        <f t="shared" si="16"/>
        <v>33185.730000000098</v>
      </c>
      <c r="Q436" s="47">
        <f t="shared" si="15"/>
        <v>245853.61000000063</v>
      </c>
      <c r="R436" s="20">
        <v>42279</v>
      </c>
      <c r="S436" s="25" t="s">
        <v>347</v>
      </c>
      <c r="T436" s="25">
        <v>1</v>
      </c>
      <c r="U436" s="25" t="s">
        <v>368</v>
      </c>
      <c r="V436" s="25"/>
      <c r="W436" s="23" t="s">
        <v>719</v>
      </c>
      <c r="X436" s="23">
        <v>1000</v>
      </c>
      <c r="AC436" s="16" t="s">
        <v>171</v>
      </c>
    </row>
    <row r="437" spans="1:29" ht="13.5" x14ac:dyDescent="0.25">
      <c r="A437" s="40">
        <v>42279</v>
      </c>
      <c r="B437" s="41" t="s">
        <v>8</v>
      </c>
      <c r="C437" s="42" t="s">
        <v>66</v>
      </c>
      <c r="D437" s="42" t="s">
        <v>511</v>
      </c>
      <c r="E437" s="42">
        <v>0</v>
      </c>
      <c r="F437" s="42">
        <v>0</v>
      </c>
      <c r="G437" s="43">
        <v>0</v>
      </c>
      <c r="H437" s="43">
        <v>12590.22</v>
      </c>
      <c r="J437" s="43">
        <v>0</v>
      </c>
      <c r="K437" s="43">
        <v>12590.22</v>
      </c>
      <c r="L437" s="25"/>
      <c r="M437" s="27"/>
      <c r="N437" s="25"/>
      <c r="O437" s="2" t="b">
        <v>1</v>
      </c>
      <c r="P437" s="12">
        <f t="shared" si="16"/>
        <v>20595.510000000097</v>
      </c>
      <c r="Q437" s="47">
        <f t="shared" si="15"/>
        <v>245853.61000000063</v>
      </c>
      <c r="R437" s="20">
        <v>42279</v>
      </c>
      <c r="S437" s="25" t="s">
        <v>219</v>
      </c>
      <c r="T437" s="25">
        <v>1</v>
      </c>
      <c r="U437" s="25" t="s">
        <v>567</v>
      </c>
      <c r="V437" s="25"/>
      <c r="W437" s="23" t="s">
        <v>719</v>
      </c>
      <c r="X437" s="23">
        <v>12590.22</v>
      </c>
      <c r="AC437" s="16" t="s">
        <v>218</v>
      </c>
    </row>
    <row r="438" spans="1:29" ht="13.5" x14ac:dyDescent="0.25">
      <c r="A438" s="40">
        <v>42279</v>
      </c>
      <c r="B438" s="41" t="s">
        <v>8</v>
      </c>
      <c r="C438" s="42" t="s">
        <v>29</v>
      </c>
      <c r="D438" s="42" t="s">
        <v>512</v>
      </c>
      <c r="E438" s="42">
        <v>0</v>
      </c>
      <c r="F438" s="42">
        <v>0</v>
      </c>
      <c r="G438" s="43">
        <v>0</v>
      </c>
      <c r="H438" s="43">
        <v>81.680000000000007</v>
      </c>
      <c r="J438" s="43">
        <v>0</v>
      </c>
      <c r="K438" s="43">
        <v>81.680000000000007</v>
      </c>
      <c r="L438" s="25"/>
      <c r="M438" s="27"/>
      <c r="N438" s="25"/>
      <c r="O438" s="2" t="b">
        <v>1</v>
      </c>
      <c r="P438" s="12">
        <f t="shared" si="16"/>
        <v>20513.830000000096</v>
      </c>
      <c r="Q438" s="47">
        <f t="shared" si="15"/>
        <v>245853.61000000063</v>
      </c>
      <c r="R438" s="20">
        <v>42279</v>
      </c>
      <c r="S438" s="25" t="s">
        <v>159</v>
      </c>
      <c r="T438" s="25">
        <v>1</v>
      </c>
      <c r="U438" s="25" t="s">
        <v>368</v>
      </c>
      <c r="V438" s="25"/>
      <c r="W438" s="23" t="s">
        <v>719</v>
      </c>
      <c r="X438" s="23">
        <v>81.680000000000007</v>
      </c>
      <c r="AC438" s="16" t="s">
        <v>153</v>
      </c>
    </row>
    <row r="439" spans="1:29" ht="13.5" x14ac:dyDescent="0.25">
      <c r="A439" s="40">
        <v>42279</v>
      </c>
      <c r="B439" s="41" t="s">
        <v>8</v>
      </c>
      <c r="C439" s="42" t="s">
        <v>9</v>
      </c>
      <c r="D439" s="42" t="s">
        <v>513</v>
      </c>
      <c r="E439" s="42">
        <v>0</v>
      </c>
      <c r="F439" s="42">
        <v>0</v>
      </c>
      <c r="G439" s="43">
        <v>0</v>
      </c>
      <c r="H439" s="43">
        <v>10000</v>
      </c>
      <c r="J439" s="43">
        <v>0</v>
      </c>
      <c r="K439" s="43">
        <v>10000</v>
      </c>
      <c r="L439" s="25"/>
      <c r="M439" s="27"/>
      <c r="N439" s="25"/>
      <c r="O439" s="2" t="b">
        <v>1</v>
      </c>
      <c r="P439" s="12">
        <f t="shared" si="16"/>
        <v>10513.830000000096</v>
      </c>
      <c r="Q439" s="47">
        <f t="shared" si="15"/>
        <v>245853.61000000063</v>
      </c>
      <c r="R439" s="20">
        <v>42279</v>
      </c>
      <c r="S439" s="25" t="s">
        <v>275</v>
      </c>
      <c r="T439" s="25">
        <v>1</v>
      </c>
      <c r="U439" s="25" t="s">
        <v>368</v>
      </c>
      <c r="V439" s="25"/>
      <c r="W439" s="23" t="s">
        <v>719</v>
      </c>
      <c r="X439" s="23">
        <v>10000</v>
      </c>
      <c r="AC439" s="16" t="s">
        <v>155</v>
      </c>
    </row>
    <row r="440" spans="1:29" ht="13.5" x14ac:dyDescent="0.25">
      <c r="A440" s="40">
        <v>42279</v>
      </c>
      <c r="B440" s="41" t="s">
        <v>8</v>
      </c>
      <c r="C440" s="42" t="s">
        <v>29</v>
      </c>
      <c r="D440" s="42" t="s">
        <v>514</v>
      </c>
      <c r="E440" s="42">
        <v>0</v>
      </c>
      <c r="F440" s="42">
        <v>0</v>
      </c>
      <c r="G440" s="43">
        <v>0</v>
      </c>
      <c r="H440" s="43">
        <v>13.53</v>
      </c>
      <c r="J440" s="43">
        <v>0</v>
      </c>
      <c r="K440" s="43">
        <v>13.53</v>
      </c>
      <c r="L440" s="25"/>
      <c r="M440" s="27"/>
      <c r="N440" s="25"/>
      <c r="O440" s="2" t="b">
        <v>1</v>
      </c>
      <c r="P440" s="12">
        <f t="shared" si="16"/>
        <v>10500.300000000096</v>
      </c>
      <c r="Q440" s="47">
        <f t="shared" si="15"/>
        <v>245853.61000000063</v>
      </c>
      <c r="R440" s="20">
        <v>42279</v>
      </c>
      <c r="S440" s="25" t="s">
        <v>159</v>
      </c>
      <c r="T440" s="25">
        <v>2</v>
      </c>
      <c r="U440" s="25" t="s">
        <v>368</v>
      </c>
      <c r="V440" s="25"/>
      <c r="W440" s="23" t="s">
        <v>719</v>
      </c>
      <c r="X440" s="23">
        <v>13.53</v>
      </c>
      <c r="AC440" s="16" t="s">
        <v>164</v>
      </c>
    </row>
    <row r="441" spans="1:29" ht="13.5" x14ac:dyDescent="0.25">
      <c r="A441" s="40">
        <v>42279</v>
      </c>
      <c r="B441" s="41" t="s">
        <v>10</v>
      </c>
      <c r="C441" s="42" t="s">
        <v>132</v>
      </c>
      <c r="D441" s="42" t="s">
        <v>515</v>
      </c>
      <c r="E441" s="42">
        <v>0</v>
      </c>
      <c r="F441" s="42">
        <v>0</v>
      </c>
      <c r="G441" s="43">
        <v>1000</v>
      </c>
      <c r="H441" s="43">
        <v>0</v>
      </c>
      <c r="J441" s="43">
        <v>1000</v>
      </c>
      <c r="K441" s="43">
        <v>0</v>
      </c>
      <c r="L441" s="25"/>
      <c r="M441" s="27"/>
      <c r="N441" s="25"/>
      <c r="O441" s="2" t="b">
        <v>1</v>
      </c>
      <c r="P441" s="12">
        <f t="shared" si="16"/>
        <v>11500.300000000096</v>
      </c>
      <c r="Q441" s="47">
        <f t="shared" si="15"/>
        <v>245853.61000000063</v>
      </c>
      <c r="R441" s="20">
        <v>42279</v>
      </c>
      <c r="S441" s="25" t="s">
        <v>279</v>
      </c>
      <c r="T441" s="25">
        <v>1</v>
      </c>
      <c r="U441" s="25" t="s">
        <v>638</v>
      </c>
      <c r="V441" s="25"/>
      <c r="W441" s="23">
        <v>1000</v>
      </c>
      <c r="X441" s="23" t="s">
        <v>719</v>
      </c>
      <c r="AC441" s="16" t="s">
        <v>156</v>
      </c>
    </row>
    <row r="442" spans="1:29" ht="13.5" x14ac:dyDescent="0.25">
      <c r="A442" s="40">
        <v>42279</v>
      </c>
      <c r="B442" s="41" t="s">
        <v>13</v>
      </c>
      <c r="C442" s="42" t="s">
        <v>29</v>
      </c>
      <c r="D442" s="42" t="s">
        <v>514</v>
      </c>
      <c r="E442" s="42">
        <v>0</v>
      </c>
      <c r="F442" s="42">
        <v>0</v>
      </c>
      <c r="G442" s="43">
        <v>0</v>
      </c>
      <c r="H442" s="43">
        <v>605.6</v>
      </c>
      <c r="J442" s="27"/>
      <c r="K442" s="27"/>
      <c r="L442" s="43">
        <v>0</v>
      </c>
      <c r="M442" s="43">
        <v>605.6</v>
      </c>
      <c r="N442" s="25"/>
      <c r="O442" s="2" t="b">
        <v>1</v>
      </c>
      <c r="P442" s="12">
        <f t="shared" si="16"/>
        <v>11500.300000000096</v>
      </c>
      <c r="Q442" s="47">
        <f t="shared" si="15"/>
        <v>245248.01000000062</v>
      </c>
      <c r="R442" s="20">
        <v>42279</v>
      </c>
      <c r="S442" s="25" t="s">
        <v>159</v>
      </c>
      <c r="T442" s="25">
        <v>3</v>
      </c>
      <c r="U442" s="25" t="s">
        <v>368</v>
      </c>
      <c r="V442" s="25"/>
      <c r="W442" s="23" t="s">
        <v>719</v>
      </c>
      <c r="X442" s="23">
        <v>11.773488654214038</v>
      </c>
      <c r="AC442" s="16" t="s">
        <v>219</v>
      </c>
    </row>
    <row r="443" spans="1:29" ht="13.5" x14ac:dyDescent="0.25">
      <c r="A443" s="40">
        <v>42279</v>
      </c>
      <c r="B443" s="41" t="s">
        <v>13</v>
      </c>
      <c r="C443" s="42" t="s">
        <v>55</v>
      </c>
      <c r="D443" s="42" t="s">
        <v>516</v>
      </c>
      <c r="E443" s="42">
        <v>0</v>
      </c>
      <c r="F443" s="42">
        <v>0</v>
      </c>
      <c r="G443" s="43">
        <v>0</v>
      </c>
      <c r="H443" s="43">
        <v>391251.71</v>
      </c>
      <c r="J443" s="27"/>
      <c r="K443" s="27"/>
      <c r="L443" s="43">
        <v>0</v>
      </c>
      <c r="M443" s="43">
        <v>391251.71</v>
      </c>
      <c r="N443" s="25"/>
      <c r="O443" s="2" t="b">
        <v>1</v>
      </c>
      <c r="P443" s="12">
        <f t="shared" si="16"/>
        <v>11500.300000000096</v>
      </c>
      <c r="Q443" s="47">
        <f t="shared" si="15"/>
        <v>-146003.6999999994</v>
      </c>
      <c r="R443" s="20">
        <v>42279</v>
      </c>
      <c r="S443" s="25" t="s">
        <v>171</v>
      </c>
      <c r="T443" s="25">
        <v>1</v>
      </c>
      <c r="U443" s="25" t="s">
        <v>639</v>
      </c>
      <c r="V443" s="25"/>
      <c r="W443" s="23" t="s">
        <v>719</v>
      </c>
      <c r="X443" s="23">
        <v>7606.3368042054835</v>
      </c>
      <c r="AC443" s="16" t="s">
        <v>356</v>
      </c>
    </row>
    <row r="444" spans="1:29" ht="13.5" x14ac:dyDescent="0.25">
      <c r="A444" s="40">
        <v>42279</v>
      </c>
      <c r="B444" s="41" t="s">
        <v>13</v>
      </c>
      <c r="C444" s="42" t="s">
        <v>9</v>
      </c>
      <c r="D444" s="42" t="s">
        <v>517</v>
      </c>
      <c r="E444" s="42">
        <v>0</v>
      </c>
      <c r="F444" s="42">
        <v>0</v>
      </c>
      <c r="G444" s="43">
        <v>0</v>
      </c>
      <c r="H444" s="43">
        <v>100000</v>
      </c>
      <c r="J444" s="25"/>
      <c r="K444" s="25"/>
      <c r="L444" s="43">
        <v>0</v>
      </c>
      <c r="M444" s="43">
        <v>100000</v>
      </c>
      <c r="N444" s="25"/>
      <c r="O444" s="2" t="b">
        <v>1</v>
      </c>
      <c r="P444" s="12">
        <f t="shared" si="16"/>
        <v>11500.300000000096</v>
      </c>
      <c r="Q444" s="47">
        <f t="shared" si="15"/>
        <v>-246003.6999999994</v>
      </c>
      <c r="R444" s="20">
        <v>42279</v>
      </c>
      <c r="S444" s="25" t="s">
        <v>347</v>
      </c>
      <c r="T444" s="25">
        <v>1</v>
      </c>
      <c r="U444" s="25" t="s">
        <v>368</v>
      </c>
      <c r="V444" s="25"/>
      <c r="W444" s="23" t="s">
        <v>719</v>
      </c>
      <c r="X444" s="23">
        <v>1944.1031463365318</v>
      </c>
      <c r="AC444" s="16" t="s">
        <v>161</v>
      </c>
    </row>
    <row r="445" spans="1:29" ht="13.5" x14ac:dyDescent="0.25">
      <c r="A445" s="40">
        <v>42279</v>
      </c>
      <c r="B445" s="41" t="s">
        <v>13</v>
      </c>
      <c r="C445" s="42" t="s">
        <v>132</v>
      </c>
      <c r="D445" s="42" t="s">
        <v>518</v>
      </c>
      <c r="E445" s="42">
        <v>0</v>
      </c>
      <c r="F445" s="42">
        <v>0</v>
      </c>
      <c r="G445" s="43">
        <v>529000</v>
      </c>
      <c r="H445" s="43">
        <v>0</v>
      </c>
      <c r="J445" s="25"/>
      <c r="K445" s="25"/>
      <c r="L445" s="43">
        <v>529000</v>
      </c>
      <c r="M445" s="43">
        <v>0</v>
      </c>
      <c r="N445" s="25"/>
      <c r="O445" s="2" t="b">
        <v>1</v>
      </c>
      <c r="P445" s="12">
        <f t="shared" si="16"/>
        <v>11500.300000000096</v>
      </c>
      <c r="Q445" s="47">
        <f t="shared" si="15"/>
        <v>282996.30000000063</v>
      </c>
      <c r="R445" s="20">
        <v>42279</v>
      </c>
      <c r="S445" s="25" t="s">
        <v>276</v>
      </c>
      <c r="T445" s="25">
        <v>1</v>
      </c>
      <c r="U445" s="25" t="s">
        <v>368</v>
      </c>
      <c r="V445" s="25"/>
      <c r="W445" s="23">
        <v>10284.305644120253</v>
      </c>
      <c r="X445" s="23" t="s">
        <v>719</v>
      </c>
      <c r="AC445" s="16" t="s">
        <v>167</v>
      </c>
    </row>
    <row r="446" spans="1:29" ht="13.5" x14ac:dyDescent="0.25">
      <c r="A446" s="40">
        <v>42279</v>
      </c>
      <c r="B446" s="41" t="s">
        <v>13</v>
      </c>
      <c r="C446" s="42" t="s">
        <v>69</v>
      </c>
      <c r="D446" s="42" t="s">
        <v>519</v>
      </c>
      <c r="E446" s="42">
        <v>0</v>
      </c>
      <c r="F446" s="42">
        <v>0</v>
      </c>
      <c r="G446" s="43">
        <v>0</v>
      </c>
      <c r="H446" s="43">
        <v>40629.43</v>
      </c>
      <c r="J446" s="25"/>
      <c r="K446" s="25"/>
      <c r="L446" s="43">
        <v>0</v>
      </c>
      <c r="M446" s="43">
        <v>40629.43</v>
      </c>
      <c r="N446" s="25"/>
      <c r="O446" s="2" t="b">
        <v>1</v>
      </c>
      <c r="P446" s="12">
        <f t="shared" si="16"/>
        <v>11500.300000000096</v>
      </c>
      <c r="Q446" s="47">
        <f t="shared" si="15"/>
        <v>242366.87000000064</v>
      </c>
      <c r="R446" s="20">
        <v>42279</v>
      </c>
      <c r="S446" s="25" t="s">
        <v>173</v>
      </c>
      <c r="T446" s="25">
        <v>1</v>
      </c>
      <c r="U446" s="25" t="s">
        <v>205</v>
      </c>
      <c r="V446" s="25"/>
      <c r="W446" s="23" t="s">
        <v>719</v>
      </c>
      <c r="X446" s="23">
        <v>789.87802696859876</v>
      </c>
      <c r="AC446" s="16" t="s">
        <v>220</v>
      </c>
    </row>
    <row r="447" spans="1:29" ht="13.5" x14ac:dyDescent="0.25">
      <c r="A447" s="40">
        <v>42279</v>
      </c>
      <c r="B447" s="41" t="s">
        <v>13</v>
      </c>
      <c r="C447" s="42" t="s">
        <v>29</v>
      </c>
      <c r="D447" s="42" t="s">
        <v>520</v>
      </c>
      <c r="E447" s="42">
        <v>0</v>
      </c>
      <c r="F447" s="42">
        <v>0</v>
      </c>
      <c r="G447" s="43">
        <v>0</v>
      </c>
      <c r="H447" s="43">
        <v>693.2</v>
      </c>
      <c r="J447" s="25"/>
      <c r="K447" s="25"/>
      <c r="L447" s="43">
        <v>0</v>
      </c>
      <c r="M447" s="43">
        <v>693.2</v>
      </c>
      <c r="N447" s="25"/>
      <c r="O447" s="2" t="b">
        <v>1</v>
      </c>
      <c r="P447" s="12">
        <f t="shared" si="16"/>
        <v>11500.300000000096</v>
      </c>
      <c r="Q447" s="47">
        <f t="shared" si="15"/>
        <v>241673.67000000062</v>
      </c>
      <c r="R447" s="20">
        <v>42279</v>
      </c>
      <c r="S447" s="25" t="s">
        <v>159</v>
      </c>
      <c r="T447" s="25">
        <v>4</v>
      </c>
      <c r="U447" s="25" t="s">
        <v>368</v>
      </c>
      <c r="V447" s="25"/>
      <c r="W447" s="23" t="s">
        <v>719</v>
      </c>
      <c r="X447" s="23">
        <v>13.47652301040484</v>
      </c>
      <c r="AC447" s="16" t="s">
        <v>162</v>
      </c>
    </row>
    <row r="448" spans="1:29" ht="13.5" x14ac:dyDescent="0.25">
      <c r="A448" s="40">
        <v>42279</v>
      </c>
      <c r="B448" s="41" t="s">
        <v>13</v>
      </c>
      <c r="C448" s="42" t="s">
        <v>66</v>
      </c>
      <c r="D448" s="42" t="s">
        <v>68</v>
      </c>
      <c r="E448" s="42">
        <v>0</v>
      </c>
      <c r="F448" s="42">
        <v>0</v>
      </c>
      <c r="G448" s="43">
        <v>0</v>
      </c>
      <c r="H448" s="43">
        <v>20376</v>
      </c>
      <c r="J448" s="25"/>
      <c r="K448" s="25"/>
      <c r="L448" s="43">
        <v>0</v>
      </c>
      <c r="M448" s="43">
        <v>20376</v>
      </c>
      <c r="N448" s="25"/>
      <c r="O448" s="2" t="b">
        <v>1</v>
      </c>
      <c r="P448" s="12">
        <f t="shared" si="16"/>
        <v>11500.300000000096</v>
      </c>
      <c r="Q448" s="47">
        <f t="shared" si="15"/>
        <v>221297.67000000062</v>
      </c>
      <c r="R448" s="20">
        <v>42279</v>
      </c>
      <c r="S448" s="25" t="s">
        <v>174</v>
      </c>
      <c r="T448" s="25">
        <v>1</v>
      </c>
      <c r="U448" s="25" t="s">
        <v>206</v>
      </c>
      <c r="V448" s="25"/>
      <c r="W448" s="23" t="s">
        <v>719</v>
      </c>
      <c r="X448" s="23">
        <v>396.13045709753175</v>
      </c>
      <c r="AC448" s="16" t="s">
        <v>149</v>
      </c>
    </row>
    <row r="449" spans="1:29" ht="13.5" x14ac:dyDescent="0.25">
      <c r="A449" s="40">
        <v>42279</v>
      </c>
      <c r="B449" s="41" t="s">
        <v>13</v>
      </c>
      <c r="C449" s="42" t="s">
        <v>29</v>
      </c>
      <c r="D449" s="42" t="s">
        <v>70</v>
      </c>
      <c r="E449" s="42">
        <v>0</v>
      </c>
      <c r="F449" s="42">
        <v>0</v>
      </c>
      <c r="G449" s="43">
        <v>0</v>
      </c>
      <c r="H449" s="43">
        <v>20376</v>
      </c>
      <c r="J449" s="25"/>
      <c r="K449" s="25"/>
      <c r="L449" s="43">
        <v>0</v>
      </c>
      <c r="M449" s="43">
        <v>20376</v>
      </c>
      <c r="N449" s="25"/>
      <c r="O449" s="2" t="b">
        <v>1</v>
      </c>
      <c r="P449" s="12">
        <f t="shared" si="16"/>
        <v>11500.300000000096</v>
      </c>
      <c r="Q449" s="47">
        <f t="shared" si="15"/>
        <v>200921.67000000062</v>
      </c>
      <c r="R449" s="20">
        <v>42279</v>
      </c>
      <c r="S449" s="25" t="s">
        <v>174</v>
      </c>
      <c r="T449" s="25">
        <v>1</v>
      </c>
      <c r="U449" s="25" t="s">
        <v>206</v>
      </c>
      <c r="V449" s="25"/>
      <c r="W449" s="23" t="s">
        <v>719</v>
      </c>
      <c r="X449" s="23">
        <v>396.13045709753175</v>
      </c>
      <c r="AC449" s="16" t="s">
        <v>221</v>
      </c>
    </row>
    <row r="450" spans="1:29" ht="13.5" x14ac:dyDescent="0.25">
      <c r="A450" s="40">
        <v>42279</v>
      </c>
      <c r="B450" s="41" t="s">
        <v>13</v>
      </c>
      <c r="C450" s="42" t="s">
        <v>66</v>
      </c>
      <c r="D450" s="42" t="s">
        <v>58</v>
      </c>
      <c r="E450" s="42">
        <v>0</v>
      </c>
      <c r="F450" s="42">
        <v>0</v>
      </c>
      <c r="G450" s="43">
        <v>0</v>
      </c>
      <c r="H450" s="43">
        <v>693.2</v>
      </c>
      <c r="J450" s="25"/>
      <c r="K450" s="25"/>
      <c r="L450" s="43">
        <v>0</v>
      </c>
      <c r="M450" s="43">
        <v>693.2</v>
      </c>
      <c r="N450" s="25"/>
      <c r="O450" s="2" t="b">
        <v>1</v>
      </c>
      <c r="P450" s="12">
        <f t="shared" si="16"/>
        <v>11500.300000000096</v>
      </c>
      <c r="Q450" s="47">
        <f t="shared" si="15"/>
        <v>200228.47000000061</v>
      </c>
      <c r="R450" s="20">
        <v>42279</v>
      </c>
      <c r="S450" s="25" t="s">
        <v>159</v>
      </c>
      <c r="T450" s="25">
        <v>5</v>
      </c>
      <c r="U450" s="25" t="s">
        <v>368</v>
      </c>
      <c r="V450" s="25"/>
      <c r="W450" s="23" t="s">
        <v>719</v>
      </c>
      <c r="X450" s="23">
        <v>13.47652301040484</v>
      </c>
      <c r="AC450" s="16" t="s">
        <v>159</v>
      </c>
    </row>
    <row r="451" spans="1:29" ht="13.5" x14ac:dyDescent="0.25">
      <c r="A451" s="40">
        <v>42279</v>
      </c>
      <c r="B451" s="41" t="s">
        <v>14</v>
      </c>
      <c r="C451" s="42" t="s">
        <v>11</v>
      </c>
      <c r="D451" s="42" t="s">
        <v>26</v>
      </c>
      <c r="E451" s="42">
        <v>0</v>
      </c>
      <c r="F451" s="42">
        <v>0</v>
      </c>
      <c r="G451" s="43">
        <v>0</v>
      </c>
      <c r="H451" s="43">
        <v>8500</v>
      </c>
      <c r="J451" s="25"/>
      <c r="K451" s="25"/>
      <c r="L451" s="43">
        <v>0</v>
      </c>
      <c r="M451" s="43">
        <v>8500</v>
      </c>
      <c r="N451" s="25"/>
      <c r="O451" s="2" t="b">
        <v>1</v>
      </c>
      <c r="P451" s="12">
        <f t="shared" si="16"/>
        <v>11500.300000000096</v>
      </c>
      <c r="Q451" s="47">
        <f t="shared" si="15"/>
        <v>191728.47000000061</v>
      </c>
      <c r="R451" s="20">
        <v>42279</v>
      </c>
      <c r="S451" s="25" t="s">
        <v>152</v>
      </c>
      <c r="T451" s="25">
        <v>1</v>
      </c>
      <c r="U451" s="25" t="s">
        <v>175</v>
      </c>
      <c r="V451" s="25"/>
      <c r="W451" s="23" t="s">
        <v>719</v>
      </c>
      <c r="X451" s="23">
        <v>165.2487674386052</v>
      </c>
      <c r="AC451" s="16" t="s">
        <v>163</v>
      </c>
    </row>
    <row r="452" spans="1:29" ht="13.5" x14ac:dyDescent="0.25">
      <c r="A452" s="40">
        <v>42279</v>
      </c>
      <c r="B452" s="41" t="s">
        <v>14</v>
      </c>
      <c r="C452" s="42" t="s">
        <v>20</v>
      </c>
      <c r="D452" s="42" t="s">
        <v>521</v>
      </c>
      <c r="E452" s="42">
        <v>0</v>
      </c>
      <c r="F452" s="42">
        <v>0</v>
      </c>
      <c r="G452" s="43">
        <v>0</v>
      </c>
      <c r="H452" s="43">
        <v>1000</v>
      </c>
      <c r="J452" s="25"/>
      <c r="K452" s="25"/>
      <c r="L452" s="43">
        <v>0</v>
      </c>
      <c r="M452" s="43">
        <v>1000</v>
      </c>
      <c r="N452" s="25"/>
      <c r="O452" s="2" t="b">
        <v>1</v>
      </c>
      <c r="P452" s="12">
        <f t="shared" si="16"/>
        <v>11500.300000000096</v>
      </c>
      <c r="Q452" s="47">
        <f t="shared" si="15"/>
        <v>190728.47000000061</v>
      </c>
      <c r="R452" s="20">
        <v>42279</v>
      </c>
      <c r="S452" s="25" t="s">
        <v>164</v>
      </c>
      <c r="T452" s="25">
        <v>1</v>
      </c>
      <c r="U452" s="25" t="s">
        <v>579</v>
      </c>
      <c r="V452" s="25"/>
      <c r="W452" s="23" t="s">
        <v>719</v>
      </c>
      <c r="X452" s="23">
        <v>19.44103146336532</v>
      </c>
      <c r="AC452" s="16" t="s">
        <v>166</v>
      </c>
    </row>
    <row r="453" spans="1:29" ht="13.5" x14ac:dyDescent="0.25">
      <c r="A453" s="40">
        <v>42279</v>
      </c>
      <c r="B453" s="41" t="s">
        <v>14</v>
      </c>
      <c r="C453" s="42" t="s">
        <v>29</v>
      </c>
      <c r="D453" s="42" t="s">
        <v>522</v>
      </c>
      <c r="E453" s="42">
        <v>0</v>
      </c>
      <c r="F453" s="42">
        <v>0</v>
      </c>
      <c r="G453" s="43">
        <v>0</v>
      </c>
      <c r="H453" s="43">
        <v>5000</v>
      </c>
      <c r="J453" s="25"/>
      <c r="K453" s="25"/>
      <c r="L453" s="43">
        <v>0</v>
      </c>
      <c r="M453" s="43">
        <v>5000</v>
      </c>
      <c r="N453" s="25"/>
      <c r="O453" s="2" t="b">
        <v>1</v>
      </c>
      <c r="P453" s="12">
        <f t="shared" si="16"/>
        <v>11500.300000000096</v>
      </c>
      <c r="Q453" s="47">
        <f t="shared" si="15"/>
        <v>185728.47000000061</v>
      </c>
      <c r="R453" s="20">
        <v>42279</v>
      </c>
      <c r="S453" s="25" t="s">
        <v>356</v>
      </c>
      <c r="T453" s="25">
        <v>1</v>
      </c>
      <c r="U453" s="25" t="s">
        <v>640</v>
      </c>
      <c r="V453" s="25"/>
      <c r="W453" s="23" t="s">
        <v>719</v>
      </c>
      <c r="X453" s="23">
        <v>97.2051573168266</v>
      </c>
      <c r="AC453" s="16" t="s">
        <v>222</v>
      </c>
    </row>
    <row r="454" spans="1:29" ht="13.5" x14ac:dyDescent="0.25">
      <c r="A454" s="40">
        <v>42279</v>
      </c>
      <c r="B454" s="41" t="s">
        <v>14</v>
      </c>
      <c r="C454" s="42" t="s">
        <v>16</v>
      </c>
      <c r="D454" s="42" t="s">
        <v>49</v>
      </c>
      <c r="E454" s="42">
        <v>0</v>
      </c>
      <c r="F454" s="42">
        <v>0</v>
      </c>
      <c r="G454" s="43">
        <v>0</v>
      </c>
      <c r="H454" s="43">
        <v>20225</v>
      </c>
      <c r="J454" s="25"/>
      <c r="K454" s="25"/>
      <c r="L454" s="43">
        <v>0</v>
      </c>
      <c r="M454" s="43">
        <v>20225</v>
      </c>
      <c r="N454" s="25"/>
      <c r="O454" s="2" t="b">
        <v>1</v>
      </c>
      <c r="P454" s="12">
        <f t="shared" si="16"/>
        <v>11500.300000000096</v>
      </c>
      <c r="Q454" s="47">
        <f t="shared" si="15"/>
        <v>165503.47000000061</v>
      </c>
      <c r="R454" s="20">
        <v>42279</v>
      </c>
      <c r="S454" s="25" t="s">
        <v>153</v>
      </c>
      <c r="T454" s="25">
        <v>1</v>
      </c>
      <c r="U454" s="25" t="s">
        <v>641</v>
      </c>
      <c r="V454" s="25"/>
      <c r="W454" s="23" t="s">
        <v>719</v>
      </c>
      <c r="X454" s="23">
        <v>393.19486134656358</v>
      </c>
      <c r="AC454" s="16" t="s">
        <v>152</v>
      </c>
    </row>
    <row r="455" spans="1:29" ht="13.5" x14ac:dyDescent="0.25">
      <c r="A455" s="40">
        <v>42279</v>
      </c>
      <c r="B455" s="41" t="s">
        <v>14</v>
      </c>
      <c r="C455" s="42" t="s">
        <v>18</v>
      </c>
      <c r="D455" s="42" t="s">
        <v>523</v>
      </c>
      <c r="E455" s="42">
        <v>0</v>
      </c>
      <c r="F455" s="42">
        <v>0</v>
      </c>
      <c r="G455" s="43">
        <v>0</v>
      </c>
      <c r="H455" s="43">
        <v>3675</v>
      </c>
      <c r="J455" s="25"/>
      <c r="K455" s="25"/>
      <c r="L455" s="43">
        <v>0</v>
      </c>
      <c r="M455" s="43">
        <v>3675</v>
      </c>
      <c r="N455" s="25"/>
      <c r="O455" s="2" t="b">
        <v>1</v>
      </c>
      <c r="P455" s="12">
        <f t="shared" si="16"/>
        <v>11500.300000000096</v>
      </c>
      <c r="Q455" s="47">
        <f t="shared" si="15"/>
        <v>161828.47000000061</v>
      </c>
      <c r="R455" s="20">
        <v>42279</v>
      </c>
      <c r="S455" s="25" t="s">
        <v>149</v>
      </c>
      <c r="T455" s="25">
        <v>1</v>
      </c>
      <c r="U455" s="25" t="s">
        <v>361</v>
      </c>
      <c r="V455" s="25"/>
      <c r="W455" s="23" t="s">
        <v>719</v>
      </c>
      <c r="X455" s="23">
        <v>71.445790627867552</v>
      </c>
      <c r="AC455" s="16" t="s">
        <v>151</v>
      </c>
    </row>
    <row r="456" spans="1:29" ht="13.5" x14ac:dyDescent="0.25">
      <c r="A456" s="40">
        <v>42279</v>
      </c>
      <c r="B456" s="41" t="s">
        <v>14</v>
      </c>
      <c r="C456" s="42" t="s">
        <v>20</v>
      </c>
      <c r="D456" s="42" t="s">
        <v>524</v>
      </c>
      <c r="E456" s="42">
        <v>0</v>
      </c>
      <c r="F456" s="42">
        <v>0</v>
      </c>
      <c r="G456" s="43">
        <v>0</v>
      </c>
      <c r="H456" s="43">
        <v>1540</v>
      </c>
      <c r="J456" s="25"/>
      <c r="K456" s="25"/>
      <c r="L456" s="43">
        <v>0</v>
      </c>
      <c r="M456" s="43">
        <v>1540</v>
      </c>
      <c r="N456" s="25"/>
      <c r="O456" s="2" t="b">
        <v>1</v>
      </c>
      <c r="P456" s="12">
        <f t="shared" si="16"/>
        <v>11500.300000000096</v>
      </c>
      <c r="Q456" s="47">
        <f t="shared" si="15"/>
        <v>160288.47000000061</v>
      </c>
      <c r="R456" s="20">
        <v>42279</v>
      </c>
      <c r="S456" s="25" t="s">
        <v>154</v>
      </c>
      <c r="T456" s="25">
        <v>1</v>
      </c>
      <c r="U456" s="25" t="s">
        <v>178</v>
      </c>
      <c r="V456" s="25"/>
      <c r="W456" s="23" t="s">
        <v>719</v>
      </c>
      <c r="X456" s="23">
        <v>29.939188453582592</v>
      </c>
      <c r="AC456" s="16" t="s">
        <v>173</v>
      </c>
    </row>
    <row r="457" spans="1:29" ht="13.5" x14ac:dyDescent="0.25">
      <c r="A457" s="40">
        <v>42279</v>
      </c>
      <c r="B457" s="41" t="s">
        <v>14</v>
      </c>
      <c r="C457" s="42" t="s">
        <v>16</v>
      </c>
      <c r="D457" s="42" t="s">
        <v>525</v>
      </c>
      <c r="E457" s="42">
        <v>0</v>
      </c>
      <c r="F457" s="42">
        <v>0</v>
      </c>
      <c r="G457" s="43">
        <v>0</v>
      </c>
      <c r="H457" s="43">
        <v>2500</v>
      </c>
      <c r="J457" s="25"/>
      <c r="K457" s="25"/>
      <c r="L457" s="43">
        <v>0</v>
      </c>
      <c r="M457" s="43">
        <v>2500</v>
      </c>
      <c r="N457" s="25"/>
      <c r="O457" s="2" t="b">
        <v>1</v>
      </c>
      <c r="P457" s="12">
        <f t="shared" si="16"/>
        <v>11500.300000000096</v>
      </c>
      <c r="Q457" s="47">
        <f t="shared" si="15"/>
        <v>157788.47000000061</v>
      </c>
      <c r="R457" s="20">
        <v>42279</v>
      </c>
      <c r="S457" s="25" t="s">
        <v>149</v>
      </c>
      <c r="T457" s="25">
        <v>1</v>
      </c>
      <c r="U457" s="25" t="s">
        <v>643</v>
      </c>
      <c r="V457" s="25"/>
      <c r="W457" s="23" t="s">
        <v>719</v>
      </c>
      <c r="X457" s="23">
        <v>48.6025786584133</v>
      </c>
      <c r="AC457" s="16" t="s">
        <v>174</v>
      </c>
    </row>
    <row r="458" spans="1:29" ht="13.5" x14ac:dyDescent="0.25">
      <c r="A458" s="40">
        <v>42279</v>
      </c>
      <c r="B458" s="41" t="s">
        <v>14</v>
      </c>
      <c r="C458" s="42" t="s">
        <v>16</v>
      </c>
      <c r="D458" s="42" t="s">
        <v>49</v>
      </c>
      <c r="E458" s="42">
        <v>0</v>
      </c>
      <c r="F458" s="42">
        <v>0</v>
      </c>
      <c r="G458" s="43">
        <v>0</v>
      </c>
      <c r="H458" s="43">
        <v>3510</v>
      </c>
      <c r="J458" s="25"/>
      <c r="K458" s="25"/>
      <c r="L458" s="43">
        <v>0</v>
      </c>
      <c r="M458" s="43">
        <v>3510</v>
      </c>
      <c r="N458" s="25"/>
      <c r="O458" s="2" t="b">
        <v>1</v>
      </c>
      <c r="P458" s="12">
        <f t="shared" si="16"/>
        <v>11500.300000000096</v>
      </c>
      <c r="Q458" s="47">
        <f t="shared" si="15"/>
        <v>154278.47000000061</v>
      </c>
      <c r="R458" s="20">
        <v>42279</v>
      </c>
      <c r="S458" s="25" t="s">
        <v>153</v>
      </c>
      <c r="T458" s="25">
        <v>2</v>
      </c>
      <c r="U458" s="25" t="s">
        <v>644</v>
      </c>
      <c r="V458" s="25"/>
      <c r="W458" s="23" t="s">
        <v>719</v>
      </c>
      <c r="X458" s="23">
        <v>68.23802043641227</v>
      </c>
      <c r="AC458" s="16" t="s">
        <v>273</v>
      </c>
    </row>
    <row r="459" spans="1:29" ht="13.5" x14ac:dyDescent="0.25">
      <c r="A459" s="40">
        <v>42279</v>
      </c>
      <c r="B459" s="41" t="s">
        <v>14</v>
      </c>
      <c r="C459" s="42" t="s">
        <v>16</v>
      </c>
      <c r="D459" s="42" t="s">
        <v>23</v>
      </c>
      <c r="E459" s="42">
        <v>0</v>
      </c>
      <c r="F459" s="42">
        <v>0</v>
      </c>
      <c r="G459" s="43">
        <v>0</v>
      </c>
      <c r="H459" s="43">
        <v>675</v>
      </c>
      <c r="J459" s="25"/>
      <c r="K459" s="25"/>
      <c r="L459" s="43">
        <v>0</v>
      </c>
      <c r="M459" s="43">
        <v>675</v>
      </c>
      <c r="N459" s="25"/>
      <c r="O459" s="2" t="b">
        <v>1</v>
      </c>
      <c r="P459" s="12">
        <f t="shared" si="16"/>
        <v>11500.300000000096</v>
      </c>
      <c r="Q459" s="47">
        <f t="shared" ref="Q459:Q522" si="17">Q458+L459-M459</f>
        <v>153603.47000000061</v>
      </c>
      <c r="R459" s="20">
        <v>42279</v>
      </c>
      <c r="S459" s="25" t="s">
        <v>155</v>
      </c>
      <c r="T459" s="25">
        <v>1</v>
      </c>
      <c r="U459" s="25" t="s">
        <v>288</v>
      </c>
      <c r="V459" s="25"/>
      <c r="W459" s="23" t="s">
        <v>719</v>
      </c>
      <c r="X459" s="23">
        <v>13.12269623777159</v>
      </c>
      <c r="AC459" s="16" t="s">
        <v>275</v>
      </c>
    </row>
    <row r="460" spans="1:29" ht="13.5" x14ac:dyDescent="0.25">
      <c r="A460" s="40">
        <v>42279</v>
      </c>
      <c r="B460" s="41" t="s">
        <v>14</v>
      </c>
      <c r="C460" s="42" t="s">
        <v>29</v>
      </c>
      <c r="D460" s="42" t="s">
        <v>526</v>
      </c>
      <c r="E460" s="42">
        <v>0</v>
      </c>
      <c r="F460" s="42">
        <v>0</v>
      </c>
      <c r="G460" s="43">
        <v>0</v>
      </c>
      <c r="H460" s="43">
        <v>500</v>
      </c>
      <c r="J460" s="25"/>
      <c r="K460" s="25"/>
      <c r="L460" s="43">
        <v>0</v>
      </c>
      <c r="M460" s="43">
        <v>500</v>
      </c>
      <c r="N460" s="25"/>
      <c r="O460" s="2" t="b">
        <v>1</v>
      </c>
      <c r="P460" s="12">
        <f t="shared" si="16"/>
        <v>11500.300000000096</v>
      </c>
      <c r="Q460" s="47">
        <f t="shared" si="17"/>
        <v>153103.47000000061</v>
      </c>
      <c r="R460" s="20">
        <v>42279</v>
      </c>
      <c r="S460" s="25" t="s">
        <v>166</v>
      </c>
      <c r="T460" s="25">
        <v>1</v>
      </c>
      <c r="U460" s="25" t="s">
        <v>610</v>
      </c>
      <c r="V460" s="25"/>
      <c r="W460" s="23" t="s">
        <v>719</v>
      </c>
      <c r="X460" s="23">
        <v>9.72051573168266</v>
      </c>
      <c r="AC460" s="16" t="s">
        <v>276</v>
      </c>
    </row>
    <row r="461" spans="1:29" ht="13.5" x14ac:dyDescent="0.25">
      <c r="A461" s="40">
        <v>42279</v>
      </c>
      <c r="B461" s="41" t="s">
        <v>14</v>
      </c>
      <c r="C461" s="42" t="s">
        <v>18</v>
      </c>
      <c r="D461" s="42" t="s">
        <v>527</v>
      </c>
      <c r="E461" s="42">
        <v>0</v>
      </c>
      <c r="F461" s="42">
        <v>0</v>
      </c>
      <c r="G461" s="43">
        <v>0</v>
      </c>
      <c r="H461" s="43">
        <v>350</v>
      </c>
      <c r="J461" s="25"/>
      <c r="K461" s="25"/>
      <c r="L461" s="43">
        <v>0</v>
      </c>
      <c r="M461" s="43">
        <v>350</v>
      </c>
      <c r="N461" s="25"/>
      <c r="O461" s="2" t="b">
        <v>1</v>
      </c>
      <c r="P461" s="12">
        <f t="shared" si="16"/>
        <v>11500.300000000096</v>
      </c>
      <c r="Q461" s="47">
        <f t="shared" si="17"/>
        <v>152753.47000000061</v>
      </c>
      <c r="R461" s="20">
        <v>42279</v>
      </c>
      <c r="S461" s="25" t="s">
        <v>149</v>
      </c>
      <c r="T461" s="25">
        <v>2</v>
      </c>
      <c r="U461" s="25" t="s">
        <v>645</v>
      </c>
      <c r="V461" s="25"/>
      <c r="W461" s="23" t="s">
        <v>719</v>
      </c>
      <c r="X461" s="23">
        <v>6.8043610121778615</v>
      </c>
      <c r="AC461" s="16" t="s">
        <v>279</v>
      </c>
    </row>
    <row r="462" spans="1:29" ht="13.5" x14ac:dyDescent="0.25">
      <c r="A462" s="40">
        <v>42279</v>
      </c>
      <c r="B462" s="41" t="s">
        <v>14</v>
      </c>
      <c r="C462" s="42" t="s">
        <v>132</v>
      </c>
      <c r="D462" s="42" t="s">
        <v>528</v>
      </c>
      <c r="E462" s="42">
        <v>0</v>
      </c>
      <c r="F462" s="42">
        <v>0</v>
      </c>
      <c r="G462" s="43">
        <v>100000</v>
      </c>
      <c r="H462" s="43">
        <v>0</v>
      </c>
      <c r="J462" s="25"/>
      <c r="K462" s="25"/>
      <c r="L462" s="43">
        <v>100000</v>
      </c>
      <c r="M462" s="43">
        <v>0</v>
      </c>
      <c r="N462" s="25"/>
      <c r="O462" s="2" t="b">
        <v>1</v>
      </c>
      <c r="P462" s="12">
        <f t="shared" si="16"/>
        <v>11500.300000000096</v>
      </c>
      <c r="Q462" s="47">
        <f t="shared" si="17"/>
        <v>252753.47000000061</v>
      </c>
      <c r="R462" s="20">
        <v>42279</v>
      </c>
      <c r="S462" s="25" t="s">
        <v>279</v>
      </c>
      <c r="T462" s="25">
        <v>1</v>
      </c>
      <c r="U462" s="25" t="s">
        <v>646</v>
      </c>
      <c r="V462" s="25"/>
      <c r="W462" s="23">
        <v>1944.1031463365318</v>
      </c>
      <c r="X462" s="23" t="s">
        <v>719</v>
      </c>
      <c r="AC462" s="16" t="s">
        <v>347</v>
      </c>
    </row>
    <row r="463" spans="1:29" ht="12.75" x14ac:dyDescent="0.25">
      <c r="A463" s="40">
        <v>42285</v>
      </c>
      <c r="B463" s="41" t="s">
        <v>8</v>
      </c>
      <c r="C463" s="42" t="s">
        <v>60</v>
      </c>
      <c r="D463" s="42" t="s">
        <v>529</v>
      </c>
      <c r="E463" s="42">
        <v>0</v>
      </c>
      <c r="F463" s="42">
        <v>0</v>
      </c>
      <c r="G463" s="43">
        <v>36000</v>
      </c>
      <c r="H463" s="43">
        <v>0</v>
      </c>
      <c r="J463" s="43">
        <v>36000</v>
      </c>
      <c r="K463" s="43">
        <v>0</v>
      </c>
      <c r="L463" s="27"/>
      <c r="M463" s="27"/>
      <c r="N463" s="25"/>
      <c r="O463" s="2" t="b">
        <v>1</v>
      </c>
      <c r="P463" s="12">
        <f t="shared" si="16"/>
        <v>47500.300000000097</v>
      </c>
      <c r="Q463" s="47">
        <f t="shared" si="17"/>
        <v>252753.47000000061</v>
      </c>
      <c r="R463" s="20">
        <v>42285</v>
      </c>
      <c r="S463" s="25" t="s">
        <v>279</v>
      </c>
      <c r="T463" s="25">
        <v>1</v>
      </c>
      <c r="U463" s="25" t="s">
        <v>170</v>
      </c>
      <c r="V463" s="25"/>
      <c r="W463" s="23">
        <v>36000</v>
      </c>
      <c r="X463" s="23" t="s">
        <v>719</v>
      </c>
      <c r="AC463" s="17" t="s">
        <v>282</v>
      </c>
    </row>
    <row r="464" spans="1:29" ht="12.75" x14ac:dyDescent="0.25">
      <c r="A464" s="40">
        <v>42285</v>
      </c>
      <c r="B464" s="41" t="s">
        <v>8</v>
      </c>
      <c r="C464" s="42" t="s">
        <v>29</v>
      </c>
      <c r="D464" s="42" t="s">
        <v>434</v>
      </c>
      <c r="E464" s="42">
        <v>0</v>
      </c>
      <c r="F464" s="42">
        <v>0</v>
      </c>
      <c r="G464" s="43">
        <v>0</v>
      </c>
      <c r="H464" s="43">
        <v>34.5</v>
      </c>
      <c r="J464" s="43">
        <v>0</v>
      </c>
      <c r="K464" s="43">
        <v>34.5</v>
      </c>
      <c r="L464" s="27"/>
      <c r="M464" s="27"/>
      <c r="N464" s="25"/>
      <c r="O464" s="2" t="b">
        <v>1</v>
      </c>
      <c r="P464" s="12">
        <f t="shared" si="16"/>
        <v>47465.800000000097</v>
      </c>
      <c r="Q464" s="47">
        <f t="shared" si="17"/>
        <v>252753.47000000061</v>
      </c>
      <c r="R464" s="20">
        <v>42285</v>
      </c>
      <c r="S464" s="25" t="s">
        <v>159</v>
      </c>
      <c r="T464" s="25">
        <v>6</v>
      </c>
      <c r="U464" s="25" t="s">
        <v>368</v>
      </c>
      <c r="V464" s="25"/>
      <c r="W464" s="23" t="s">
        <v>719</v>
      </c>
      <c r="X464" s="23">
        <v>34.5</v>
      </c>
      <c r="AC464" s="17" t="s">
        <v>286</v>
      </c>
    </row>
    <row r="465" spans="1:29" ht="12.75" x14ac:dyDescent="0.25">
      <c r="A465" s="40">
        <v>42285</v>
      </c>
      <c r="B465" s="41" t="s">
        <v>10</v>
      </c>
      <c r="C465" s="42" t="s">
        <v>123</v>
      </c>
      <c r="D465" s="42" t="s">
        <v>530</v>
      </c>
      <c r="E465" s="42">
        <v>0</v>
      </c>
      <c r="F465" s="42">
        <v>0</v>
      </c>
      <c r="G465" s="43">
        <v>0</v>
      </c>
      <c r="H465" s="43">
        <v>280</v>
      </c>
      <c r="J465" s="43">
        <v>0</v>
      </c>
      <c r="K465" s="43">
        <v>280</v>
      </c>
      <c r="L465" s="27"/>
      <c r="M465" s="27"/>
      <c r="N465" s="25"/>
      <c r="O465" s="2" t="b">
        <v>1</v>
      </c>
      <c r="P465" s="12">
        <f t="shared" si="16"/>
        <v>47185.800000000097</v>
      </c>
      <c r="Q465" s="47">
        <f t="shared" si="17"/>
        <v>252753.47000000061</v>
      </c>
      <c r="R465" s="20">
        <v>42285</v>
      </c>
      <c r="S465" s="25" t="s">
        <v>166</v>
      </c>
      <c r="T465" s="25">
        <v>2</v>
      </c>
      <c r="U465" s="25" t="s">
        <v>647</v>
      </c>
      <c r="V465" s="25"/>
      <c r="W465" s="23" t="s">
        <v>719</v>
      </c>
      <c r="X465" s="23">
        <v>280</v>
      </c>
      <c r="AC465" s="17" t="s">
        <v>289</v>
      </c>
    </row>
    <row r="466" spans="1:29" ht="12.75" x14ac:dyDescent="0.25">
      <c r="A466" s="40">
        <v>42285</v>
      </c>
      <c r="B466" s="41" t="s">
        <v>13</v>
      </c>
      <c r="C466" s="42" t="s">
        <v>29</v>
      </c>
      <c r="D466" s="42" t="s">
        <v>531</v>
      </c>
      <c r="E466" s="42">
        <v>0</v>
      </c>
      <c r="F466" s="42">
        <v>0</v>
      </c>
      <c r="G466" s="43">
        <v>0</v>
      </c>
      <c r="H466" s="43">
        <v>70385</v>
      </c>
      <c r="J466" s="27"/>
      <c r="K466" s="27"/>
      <c r="L466" s="27"/>
      <c r="M466" s="43">
        <v>70385</v>
      </c>
      <c r="N466" s="25"/>
      <c r="O466" s="2" t="b">
        <v>1</v>
      </c>
      <c r="P466" s="12">
        <f t="shared" si="16"/>
        <v>47185.800000000097</v>
      </c>
      <c r="Q466" s="47">
        <f t="shared" si="17"/>
        <v>182368.47000000061</v>
      </c>
      <c r="R466" s="20">
        <v>42285</v>
      </c>
      <c r="S466" s="25" t="s">
        <v>166</v>
      </c>
      <c r="T466" s="25">
        <v>3</v>
      </c>
      <c r="U466" s="25" t="s">
        <v>622</v>
      </c>
      <c r="V466" s="25"/>
      <c r="W466" s="23" t="s">
        <v>719</v>
      </c>
      <c r="X466" s="23">
        <v>1368.3569995489679</v>
      </c>
      <c r="AC466" s="17" t="s">
        <v>154</v>
      </c>
    </row>
    <row r="467" spans="1:29" ht="12.75" x14ac:dyDescent="0.25">
      <c r="A467" s="40">
        <v>42285</v>
      </c>
      <c r="B467" s="41" t="s">
        <v>14</v>
      </c>
      <c r="C467" s="42" t="s">
        <v>11</v>
      </c>
      <c r="D467" s="42" t="s">
        <v>26</v>
      </c>
      <c r="E467" s="42">
        <v>0</v>
      </c>
      <c r="F467" s="42">
        <v>0</v>
      </c>
      <c r="G467" s="43">
        <v>0</v>
      </c>
      <c r="H467" s="43">
        <v>11000</v>
      </c>
      <c r="J467" s="25"/>
      <c r="K467" s="25"/>
      <c r="L467" s="25"/>
      <c r="M467" s="43">
        <v>11000</v>
      </c>
      <c r="N467" s="25"/>
      <c r="O467" s="2" t="b">
        <v>1</v>
      </c>
      <c r="P467" s="12">
        <f t="shared" si="16"/>
        <v>47185.800000000097</v>
      </c>
      <c r="Q467" s="47">
        <f t="shared" si="17"/>
        <v>171368.47000000061</v>
      </c>
      <c r="R467" s="20">
        <v>42285</v>
      </c>
      <c r="S467" s="25" t="s">
        <v>152</v>
      </c>
      <c r="T467" s="25">
        <v>1</v>
      </c>
      <c r="U467" s="25" t="s">
        <v>175</v>
      </c>
      <c r="V467" s="25"/>
      <c r="W467" s="23" t="s">
        <v>719</v>
      </c>
      <c r="X467" s="23">
        <v>213.85134609701851</v>
      </c>
      <c r="AC467" s="17" t="s">
        <v>346</v>
      </c>
    </row>
    <row r="468" spans="1:29" ht="12.75" x14ac:dyDescent="0.25">
      <c r="A468" s="40">
        <v>42285</v>
      </c>
      <c r="B468" s="41" t="s">
        <v>14</v>
      </c>
      <c r="C468" s="42" t="s">
        <v>16</v>
      </c>
      <c r="D468" s="42" t="s">
        <v>23</v>
      </c>
      <c r="E468" s="42">
        <v>0</v>
      </c>
      <c r="F468" s="42">
        <v>0</v>
      </c>
      <c r="G468" s="43">
        <v>0</v>
      </c>
      <c r="H468" s="43">
        <v>575</v>
      </c>
      <c r="J468" s="25"/>
      <c r="K468" s="25"/>
      <c r="L468" s="25"/>
      <c r="M468" s="43">
        <v>575</v>
      </c>
      <c r="N468" s="25"/>
      <c r="O468" s="2" t="b">
        <v>1</v>
      </c>
      <c r="P468" s="12">
        <f t="shared" si="16"/>
        <v>47185.800000000097</v>
      </c>
      <c r="Q468" s="47">
        <f t="shared" si="17"/>
        <v>170793.47000000061</v>
      </c>
      <c r="R468" s="20">
        <v>42285</v>
      </c>
      <c r="S468" s="25" t="s">
        <v>155</v>
      </c>
      <c r="T468" s="25">
        <v>1</v>
      </c>
      <c r="U468" s="25" t="s">
        <v>288</v>
      </c>
      <c r="V468" s="25"/>
      <c r="W468" s="23" t="s">
        <v>719</v>
      </c>
      <c r="X468" s="23">
        <v>11.178593091435058</v>
      </c>
      <c r="AC468" s="17" t="s">
        <v>371</v>
      </c>
    </row>
    <row r="469" spans="1:29" ht="12.75" x14ac:dyDescent="0.25">
      <c r="A469" s="40">
        <v>42285</v>
      </c>
      <c r="B469" s="41" t="s">
        <v>14</v>
      </c>
      <c r="C469" s="42" t="s">
        <v>11</v>
      </c>
      <c r="D469" s="42" t="s">
        <v>532</v>
      </c>
      <c r="E469" s="42">
        <v>0</v>
      </c>
      <c r="F469" s="42">
        <v>0</v>
      </c>
      <c r="G469" s="43">
        <v>0</v>
      </c>
      <c r="H469" s="43">
        <v>1550</v>
      </c>
      <c r="J469" s="25"/>
      <c r="K469" s="25"/>
      <c r="L469" s="25"/>
      <c r="M469" s="43">
        <v>1550</v>
      </c>
      <c r="N469" s="25"/>
      <c r="O469" s="2" t="b">
        <v>1</v>
      </c>
      <c r="P469" s="12">
        <f t="shared" si="16"/>
        <v>47185.800000000097</v>
      </c>
      <c r="Q469" s="47">
        <f t="shared" si="17"/>
        <v>169243.47000000061</v>
      </c>
      <c r="R469" s="20">
        <v>42285</v>
      </c>
      <c r="S469" s="25" t="s">
        <v>151</v>
      </c>
      <c r="T469" s="25">
        <v>1</v>
      </c>
      <c r="U469" s="25" t="s">
        <v>648</v>
      </c>
      <c r="V469" s="25"/>
      <c r="W469" s="23" t="s">
        <v>719</v>
      </c>
      <c r="X469" s="23">
        <v>30.133598768216245</v>
      </c>
      <c r="AC469" s="17" t="s">
        <v>571</v>
      </c>
    </row>
    <row r="470" spans="1:29" ht="12.75" x14ac:dyDescent="0.25">
      <c r="A470" s="40">
        <v>42285</v>
      </c>
      <c r="B470" s="41" t="s">
        <v>14</v>
      </c>
      <c r="C470" s="42" t="s">
        <v>29</v>
      </c>
      <c r="D470" s="42" t="s">
        <v>526</v>
      </c>
      <c r="E470" s="42">
        <v>0</v>
      </c>
      <c r="F470" s="42">
        <v>0</v>
      </c>
      <c r="G470" s="43">
        <v>0</v>
      </c>
      <c r="H470" s="43">
        <v>3000</v>
      </c>
      <c r="J470" s="25"/>
      <c r="K470" s="25"/>
      <c r="L470" s="25"/>
      <c r="M470" s="43">
        <v>3000</v>
      </c>
      <c r="N470" s="25"/>
      <c r="O470" s="2" t="b">
        <v>1</v>
      </c>
      <c r="P470" s="12">
        <f t="shared" si="16"/>
        <v>47185.800000000097</v>
      </c>
      <c r="Q470" s="47">
        <f t="shared" si="17"/>
        <v>166243.47000000061</v>
      </c>
      <c r="R470" s="20">
        <v>42285</v>
      </c>
      <c r="S470" s="25" t="s">
        <v>219</v>
      </c>
      <c r="T470" s="25">
        <v>1</v>
      </c>
      <c r="U470" s="25" t="s">
        <v>355</v>
      </c>
      <c r="V470" s="25"/>
      <c r="W470" s="23" t="s">
        <v>719</v>
      </c>
      <c r="X470" s="23">
        <v>58.32309439009596</v>
      </c>
      <c r="AC470" s="2" t="s">
        <v>642</v>
      </c>
    </row>
    <row r="471" spans="1:29" ht="12.75" x14ac:dyDescent="0.25">
      <c r="A471" s="40">
        <v>42285</v>
      </c>
      <c r="B471" s="41" t="s">
        <v>14</v>
      </c>
      <c r="C471" s="42" t="s">
        <v>18</v>
      </c>
      <c r="D471" s="42" t="s">
        <v>533</v>
      </c>
      <c r="E471" s="42">
        <v>0</v>
      </c>
      <c r="F471" s="42">
        <v>0</v>
      </c>
      <c r="G471" s="43">
        <v>0</v>
      </c>
      <c r="H471" s="43">
        <v>1422</v>
      </c>
      <c r="J471" s="25"/>
      <c r="K471" s="25"/>
      <c r="L471" s="25"/>
      <c r="M471" s="43">
        <v>1422</v>
      </c>
      <c r="N471" s="25"/>
      <c r="O471" s="2" t="b">
        <v>1</v>
      </c>
      <c r="P471" s="12">
        <f t="shared" si="16"/>
        <v>47185.800000000097</v>
      </c>
      <c r="Q471" s="47">
        <f t="shared" si="17"/>
        <v>164821.47000000061</v>
      </c>
      <c r="R471" s="20">
        <v>42285</v>
      </c>
      <c r="S471" s="25" t="s">
        <v>149</v>
      </c>
      <c r="T471" s="25">
        <v>1</v>
      </c>
      <c r="U471" s="25" t="s">
        <v>363</v>
      </c>
      <c r="V471" s="25"/>
      <c r="W471" s="23" t="s">
        <v>719</v>
      </c>
      <c r="X471" s="23">
        <v>27.645146740905485</v>
      </c>
    </row>
    <row r="472" spans="1:29" ht="12.75" x14ac:dyDescent="0.25">
      <c r="A472" s="40">
        <v>42285</v>
      </c>
      <c r="B472" s="41" t="s">
        <v>14</v>
      </c>
      <c r="C472" s="42" t="s">
        <v>16</v>
      </c>
      <c r="D472" s="42" t="s">
        <v>534</v>
      </c>
      <c r="E472" s="42">
        <v>0</v>
      </c>
      <c r="F472" s="42">
        <v>0</v>
      </c>
      <c r="G472" s="43">
        <v>0</v>
      </c>
      <c r="H472" s="43">
        <v>1280</v>
      </c>
      <c r="J472" s="25"/>
      <c r="K472" s="25"/>
      <c r="L472" s="25"/>
      <c r="M472" s="43">
        <v>1280</v>
      </c>
      <c r="N472" s="25"/>
      <c r="O472" s="2" t="b">
        <v>1</v>
      </c>
      <c r="P472" s="12">
        <f t="shared" si="16"/>
        <v>47185.800000000097</v>
      </c>
      <c r="Q472" s="47">
        <f t="shared" si="17"/>
        <v>163541.47000000061</v>
      </c>
      <c r="R472" s="20">
        <v>42285</v>
      </c>
      <c r="S472" s="25" t="s">
        <v>153</v>
      </c>
      <c r="T472" s="25">
        <v>3</v>
      </c>
      <c r="U472" s="25" t="s">
        <v>649</v>
      </c>
      <c r="V472" s="25"/>
      <c r="W472" s="23" t="s">
        <v>719</v>
      </c>
      <c r="X472" s="23">
        <v>24.884520273107608</v>
      </c>
    </row>
    <row r="473" spans="1:29" ht="12.75" x14ac:dyDescent="0.25">
      <c r="A473" s="40">
        <v>42285</v>
      </c>
      <c r="B473" s="41" t="s">
        <v>14</v>
      </c>
      <c r="C473" s="42" t="s">
        <v>16</v>
      </c>
      <c r="D473" s="42" t="s">
        <v>49</v>
      </c>
      <c r="E473" s="42">
        <v>0</v>
      </c>
      <c r="F473" s="42">
        <v>0</v>
      </c>
      <c r="G473" s="43">
        <v>0</v>
      </c>
      <c r="H473" s="43">
        <v>23675</v>
      </c>
      <c r="J473" s="25"/>
      <c r="K473" s="25"/>
      <c r="L473" s="25"/>
      <c r="M473" s="43">
        <v>23675</v>
      </c>
      <c r="N473" s="25"/>
      <c r="O473" s="2" t="b">
        <v>1</v>
      </c>
      <c r="P473" s="12">
        <f t="shared" si="16"/>
        <v>47185.800000000097</v>
      </c>
      <c r="Q473" s="47">
        <f t="shared" si="17"/>
        <v>139866.47000000061</v>
      </c>
      <c r="R473" s="20">
        <v>42285</v>
      </c>
      <c r="S473" s="25" t="s">
        <v>153</v>
      </c>
      <c r="T473" s="25">
        <v>4</v>
      </c>
      <c r="U473" s="25" t="s">
        <v>196</v>
      </c>
      <c r="V473" s="25"/>
      <c r="W473" s="23" t="s">
        <v>719</v>
      </c>
      <c r="X473" s="23">
        <v>460.26641989517395</v>
      </c>
    </row>
    <row r="474" spans="1:29" ht="12.75" x14ac:dyDescent="0.25">
      <c r="A474" s="40">
        <v>42292</v>
      </c>
      <c r="B474" s="41" t="s">
        <v>8</v>
      </c>
      <c r="C474" s="42" t="s">
        <v>9</v>
      </c>
      <c r="D474" s="42" t="s">
        <v>470</v>
      </c>
      <c r="E474" s="42">
        <v>0</v>
      </c>
      <c r="F474" s="42">
        <v>0</v>
      </c>
      <c r="G474" s="43">
        <v>0</v>
      </c>
      <c r="H474" s="43">
        <v>15000</v>
      </c>
      <c r="J474" s="25"/>
      <c r="K474" s="43">
        <v>15000</v>
      </c>
      <c r="L474" s="25"/>
      <c r="M474" s="25"/>
      <c r="N474" s="25"/>
      <c r="O474" s="2" t="b">
        <v>1</v>
      </c>
      <c r="P474" s="12">
        <f t="shared" si="16"/>
        <v>32185.800000000097</v>
      </c>
      <c r="Q474" s="47">
        <f t="shared" si="17"/>
        <v>139866.47000000061</v>
      </c>
      <c r="R474" s="20">
        <v>42292</v>
      </c>
      <c r="S474" s="25" t="s">
        <v>275</v>
      </c>
      <c r="T474" s="25">
        <v>2</v>
      </c>
      <c r="U474" s="25" t="s">
        <v>368</v>
      </c>
      <c r="V474" s="25"/>
      <c r="W474" s="23" t="s">
        <v>719</v>
      </c>
      <c r="X474" s="23">
        <v>15000</v>
      </c>
    </row>
    <row r="475" spans="1:29" ht="12.75" x14ac:dyDescent="0.25">
      <c r="A475" s="40">
        <v>42292</v>
      </c>
      <c r="B475" s="41" t="s">
        <v>8</v>
      </c>
      <c r="C475" s="42" t="s">
        <v>29</v>
      </c>
      <c r="D475" s="42" t="s">
        <v>535</v>
      </c>
      <c r="E475" s="42">
        <v>0</v>
      </c>
      <c r="F475" s="42">
        <v>0</v>
      </c>
      <c r="G475" s="43">
        <v>0</v>
      </c>
      <c r="H475" s="43">
        <v>1440</v>
      </c>
      <c r="J475" s="25"/>
      <c r="K475" s="43">
        <v>1440</v>
      </c>
      <c r="L475" s="25"/>
      <c r="M475" s="25"/>
      <c r="N475" s="25"/>
      <c r="O475" s="2" t="b">
        <v>1</v>
      </c>
      <c r="P475" s="12">
        <f t="shared" si="16"/>
        <v>30745.800000000097</v>
      </c>
      <c r="Q475" s="47">
        <f t="shared" si="17"/>
        <v>139866.47000000061</v>
      </c>
      <c r="R475" s="20">
        <v>42292</v>
      </c>
      <c r="S475" s="25" t="s">
        <v>163</v>
      </c>
      <c r="T475" s="25">
        <v>1</v>
      </c>
      <c r="U475" s="25" t="s">
        <v>169</v>
      </c>
      <c r="V475" s="25"/>
      <c r="W475" s="23" t="s">
        <v>719</v>
      </c>
      <c r="X475" s="23">
        <v>1440</v>
      </c>
    </row>
    <row r="476" spans="1:29" ht="12.75" x14ac:dyDescent="0.25">
      <c r="A476" s="40">
        <v>42292</v>
      </c>
      <c r="B476" s="41" t="s">
        <v>8</v>
      </c>
      <c r="C476" s="42" t="s">
        <v>29</v>
      </c>
      <c r="D476" s="42" t="s">
        <v>536</v>
      </c>
      <c r="E476" s="42">
        <v>0</v>
      </c>
      <c r="F476" s="42">
        <v>0</v>
      </c>
      <c r="G476" s="43">
        <v>0</v>
      </c>
      <c r="H476" s="43">
        <v>7.7</v>
      </c>
      <c r="J476" s="25"/>
      <c r="K476" s="43">
        <v>7.7</v>
      </c>
      <c r="L476" s="25"/>
      <c r="M476" s="25"/>
      <c r="N476" s="25"/>
      <c r="O476" s="2" t="b">
        <v>1</v>
      </c>
      <c r="P476" s="12">
        <f t="shared" si="16"/>
        <v>30738.100000000097</v>
      </c>
      <c r="Q476" s="47">
        <f t="shared" si="17"/>
        <v>139866.47000000061</v>
      </c>
      <c r="R476" s="20">
        <v>42292</v>
      </c>
      <c r="S476" s="25" t="s">
        <v>159</v>
      </c>
      <c r="T476" s="25">
        <v>7</v>
      </c>
      <c r="U476" s="25" t="s">
        <v>368</v>
      </c>
      <c r="V476" s="25"/>
      <c r="W476" s="23" t="s">
        <v>719</v>
      </c>
      <c r="X476" s="23">
        <v>7.7</v>
      </c>
    </row>
    <row r="477" spans="1:29" ht="12.75" x14ac:dyDescent="0.25">
      <c r="A477" s="40">
        <v>42292</v>
      </c>
      <c r="B477" s="41" t="s">
        <v>13</v>
      </c>
      <c r="C477" s="42" t="s">
        <v>24</v>
      </c>
      <c r="D477" s="42" t="s">
        <v>245</v>
      </c>
      <c r="E477" s="42">
        <v>0</v>
      </c>
      <c r="F477" s="42">
        <v>0</v>
      </c>
      <c r="G477" s="43">
        <v>0</v>
      </c>
      <c r="H477" s="43">
        <v>10407.799999999999</v>
      </c>
      <c r="J477" s="25"/>
      <c r="K477" s="25"/>
      <c r="L477" s="43">
        <v>0</v>
      </c>
      <c r="M477" s="43">
        <v>10407.799999999999</v>
      </c>
      <c r="N477" s="25"/>
      <c r="O477" s="2" t="b">
        <v>1</v>
      </c>
      <c r="P477" s="12">
        <f t="shared" si="16"/>
        <v>30738.100000000097</v>
      </c>
      <c r="Q477" s="47">
        <f t="shared" si="17"/>
        <v>129458.67000000061</v>
      </c>
      <c r="R477" s="20">
        <v>42292</v>
      </c>
      <c r="S477" s="25" t="s">
        <v>273</v>
      </c>
      <c r="T477" s="25">
        <v>1</v>
      </c>
      <c r="U477" s="25" t="s">
        <v>158</v>
      </c>
      <c r="V477" s="25"/>
      <c r="W477" s="23" t="s">
        <v>719</v>
      </c>
      <c r="X477" s="23">
        <v>202.33836726441356</v>
      </c>
    </row>
    <row r="478" spans="1:29" ht="12.75" x14ac:dyDescent="0.25">
      <c r="A478" s="40">
        <v>42292</v>
      </c>
      <c r="B478" s="41" t="s">
        <v>13</v>
      </c>
      <c r="C478" s="42" t="s">
        <v>55</v>
      </c>
      <c r="D478" s="42" t="s">
        <v>537</v>
      </c>
      <c r="E478" s="42">
        <v>0</v>
      </c>
      <c r="F478" s="42">
        <v>0</v>
      </c>
      <c r="G478" s="43">
        <v>0</v>
      </c>
      <c r="H478" s="43">
        <v>31500</v>
      </c>
      <c r="J478" s="25"/>
      <c r="K478" s="25"/>
      <c r="L478" s="43">
        <v>0</v>
      </c>
      <c r="M478" s="43">
        <v>31500</v>
      </c>
      <c r="N478" s="25"/>
      <c r="O478" s="2" t="b">
        <v>1</v>
      </c>
      <c r="P478" s="12">
        <f t="shared" si="16"/>
        <v>30738.100000000097</v>
      </c>
      <c r="Q478" s="47">
        <f t="shared" si="17"/>
        <v>97958.670000000609</v>
      </c>
      <c r="R478" s="20">
        <v>42292</v>
      </c>
      <c r="S478" s="25" t="s">
        <v>171</v>
      </c>
      <c r="T478" s="25">
        <v>3</v>
      </c>
      <c r="U478" s="25" t="s">
        <v>624</v>
      </c>
      <c r="V478" s="25"/>
      <c r="W478" s="23" t="s">
        <v>719</v>
      </c>
      <c r="X478" s="23">
        <v>612.39249109600757</v>
      </c>
    </row>
    <row r="479" spans="1:29" ht="12.75" x14ac:dyDescent="0.25">
      <c r="A479" s="40">
        <v>42292</v>
      </c>
      <c r="B479" s="41" t="s">
        <v>13</v>
      </c>
      <c r="C479" s="42" t="s">
        <v>132</v>
      </c>
      <c r="D479" s="42" t="s">
        <v>538</v>
      </c>
      <c r="E479" s="42">
        <v>0</v>
      </c>
      <c r="F479" s="42">
        <v>0</v>
      </c>
      <c r="G479" s="43">
        <v>810000</v>
      </c>
      <c r="H479" s="43">
        <v>0</v>
      </c>
      <c r="J479" s="25"/>
      <c r="K479" s="25"/>
      <c r="L479" s="43">
        <v>810000</v>
      </c>
      <c r="M479" s="43">
        <v>0</v>
      </c>
      <c r="N479" s="25"/>
      <c r="O479" s="2" t="b">
        <v>1</v>
      </c>
      <c r="P479" s="12">
        <f t="shared" si="16"/>
        <v>30738.100000000097</v>
      </c>
      <c r="Q479" s="47">
        <f t="shared" si="17"/>
        <v>907958.67000000062</v>
      </c>
      <c r="R479" s="20">
        <v>42292</v>
      </c>
      <c r="S479" s="25" t="s">
        <v>276</v>
      </c>
      <c r="T479" s="25">
        <v>2</v>
      </c>
      <c r="U479" s="25" t="s">
        <v>368</v>
      </c>
      <c r="V479" s="25"/>
      <c r="W479" s="23">
        <v>15747.235485325908</v>
      </c>
      <c r="X479" s="23" t="s">
        <v>719</v>
      </c>
    </row>
    <row r="480" spans="1:29" ht="12.75" x14ac:dyDescent="0.25">
      <c r="A480" s="40">
        <v>42292</v>
      </c>
      <c r="B480" s="41" t="s">
        <v>14</v>
      </c>
      <c r="C480" s="42" t="s">
        <v>18</v>
      </c>
      <c r="D480" s="42" t="s">
        <v>539</v>
      </c>
      <c r="E480" s="42">
        <v>0</v>
      </c>
      <c r="F480" s="42">
        <v>0</v>
      </c>
      <c r="G480" s="43">
        <v>0</v>
      </c>
      <c r="H480" s="43">
        <v>300</v>
      </c>
      <c r="J480" s="25"/>
      <c r="K480" s="25"/>
      <c r="L480" s="43">
        <v>0</v>
      </c>
      <c r="M480" s="43">
        <v>300</v>
      </c>
      <c r="N480" s="25"/>
      <c r="O480" s="2" t="b">
        <v>1</v>
      </c>
      <c r="P480" s="12">
        <f t="shared" si="16"/>
        <v>30738.100000000097</v>
      </c>
      <c r="Q480" s="47">
        <f t="shared" si="17"/>
        <v>907658.67000000062</v>
      </c>
      <c r="R480" s="20">
        <v>42292</v>
      </c>
      <c r="S480" s="25" t="s">
        <v>149</v>
      </c>
      <c r="T480" s="25">
        <v>2</v>
      </c>
      <c r="U480" s="25" t="s">
        <v>628</v>
      </c>
      <c r="V480" s="25"/>
      <c r="W480" s="23" t="s">
        <v>719</v>
      </c>
      <c r="X480" s="23">
        <v>5.8323094390095953</v>
      </c>
    </row>
    <row r="481" spans="1:24" ht="12.75" x14ac:dyDescent="0.25">
      <c r="A481" s="40">
        <v>42292</v>
      </c>
      <c r="B481" s="41" t="s">
        <v>14</v>
      </c>
      <c r="C481" s="42" t="s">
        <v>18</v>
      </c>
      <c r="D481" s="42" t="s">
        <v>540</v>
      </c>
      <c r="E481" s="42">
        <v>0</v>
      </c>
      <c r="F481" s="42">
        <v>0</v>
      </c>
      <c r="G481" s="43">
        <v>0</v>
      </c>
      <c r="H481" s="43">
        <v>15740</v>
      </c>
      <c r="J481" s="25"/>
      <c r="K481" s="25"/>
      <c r="L481" s="43">
        <v>0</v>
      </c>
      <c r="M481" s="43">
        <v>15740</v>
      </c>
      <c r="N481" s="25"/>
      <c r="O481" s="2" t="b">
        <v>1</v>
      </c>
      <c r="P481" s="12">
        <f t="shared" si="16"/>
        <v>30738.100000000097</v>
      </c>
      <c r="Q481" s="47">
        <f t="shared" si="17"/>
        <v>891918.67000000062</v>
      </c>
      <c r="R481" s="20">
        <v>42292</v>
      </c>
      <c r="S481" s="25" t="s">
        <v>161</v>
      </c>
      <c r="T481" s="25">
        <v>1</v>
      </c>
      <c r="U481" s="25" t="s">
        <v>650</v>
      </c>
      <c r="V481" s="25"/>
      <c r="W481" s="23" t="s">
        <v>719</v>
      </c>
      <c r="X481" s="23">
        <v>306.00183523337012</v>
      </c>
    </row>
    <row r="482" spans="1:24" ht="12.75" x14ac:dyDescent="0.25">
      <c r="A482" s="40">
        <v>42292</v>
      </c>
      <c r="B482" s="41" t="s">
        <v>14</v>
      </c>
      <c r="C482" s="42" t="s">
        <v>18</v>
      </c>
      <c r="D482" s="42" t="s">
        <v>540</v>
      </c>
      <c r="E482" s="42">
        <v>0</v>
      </c>
      <c r="F482" s="42">
        <v>0</v>
      </c>
      <c r="G482" s="43">
        <v>0</v>
      </c>
      <c r="H482" s="43">
        <v>26760</v>
      </c>
      <c r="J482" s="25"/>
      <c r="K482" s="25"/>
      <c r="L482" s="43">
        <v>0</v>
      </c>
      <c r="M482" s="43">
        <v>26760</v>
      </c>
      <c r="N482" s="25"/>
      <c r="O482" s="2" t="b">
        <v>1</v>
      </c>
      <c r="P482" s="12">
        <f t="shared" si="16"/>
        <v>30738.100000000097</v>
      </c>
      <c r="Q482" s="47">
        <f t="shared" si="17"/>
        <v>865158.67000000062</v>
      </c>
      <c r="R482" s="20">
        <v>42292</v>
      </c>
      <c r="S482" s="25" t="s">
        <v>161</v>
      </c>
      <c r="T482" s="25">
        <v>2</v>
      </c>
      <c r="U482" s="25" t="s">
        <v>363</v>
      </c>
      <c r="V482" s="25"/>
      <c r="W482" s="23" t="s">
        <v>719</v>
      </c>
      <c r="X482" s="23">
        <v>520.24200195965591</v>
      </c>
    </row>
    <row r="483" spans="1:24" ht="12.75" x14ac:dyDescent="0.25">
      <c r="A483" s="40">
        <v>42292</v>
      </c>
      <c r="B483" s="41" t="s">
        <v>14</v>
      </c>
      <c r="C483" s="42" t="s">
        <v>16</v>
      </c>
      <c r="D483" s="42" t="s">
        <v>49</v>
      </c>
      <c r="E483" s="42">
        <v>0</v>
      </c>
      <c r="F483" s="42">
        <v>0</v>
      </c>
      <c r="G483" s="43">
        <v>0</v>
      </c>
      <c r="H483" s="43">
        <v>19250</v>
      </c>
      <c r="J483" s="25"/>
      <c r="K483" s="25"/>
      <c r="L483" s="43">
        <v>0</v>
      </c>
      <c r="M483" s="43">
        <v>19250</v>
      </c>
      <c r="N483" s="25"/>
      <c r="O483" s="2" t="b">
        <v>1</v>
      </c>
      <c r="P483" s="12">
        <f t="shared" si="16"/>
        <v>30738.100000000097</v>
      </c>
      <c r="Q483" s="47">
        <f t="shared" si="17"/>
        <v>845908.67000000062</v>
      </c>
      <c r="R483" s="20">
        <v>42292</v>
      </c>
      <c r="S483" s="25" t="s">
        <v>153</v>
      </c>
      <c r="T483" s="25">
        <v>3</v>
      </c>
      <c r="U483" s="25" t="s">
        <v>641</v>
      </c>
      <c r="V483" s="25"/>
      <c r="W483" s="23" t="s">
        <v>719</v>
      </c>
      <c r="X483" s="23">
        <v>374.2398556697824</v>
      </c>
    </row>
    <row r="484" spans="1:24" ht="12.75" x14ac:dyDescent="0.25">
      <c r="A484" s="40">
        <v>42292</v>
      </c>
      <c r="B484" s="41" t="s">
        <v>14</v>
      </c>
      <c r="C484" s="42" t="s">
        <v>11</v>
      </c>
      <c r="D484" s="42" t="s">
        <v>26</v>
      </c>
      <c r="E484" s="42">
        <v>0</v>
      </c>
      <c r="F484" s="42">
        <v>0</v>
      </c>
      <c r="G484" s="43">
        <v>0</v>
      </c>
      <c r="H484" s="43">
        <v>7000</v>
      </c>
      <c r="J484" s="25"/>
      <c r="K484" s="25"/>
      <c r="L484" s="43">
        <v>0</v>
      </c>
      <c r="M484" s="43">
        <v>7000</v>
      </c>
      <c r="N484" s="25"/>
      <c r="O484" s="2" t="b">
        <v>1</v>
      </c>
      <c r="P484" s="12">
        <f t="shared" si="16"/>
        <v>30738.100000000097</v>
      </c>
      <c r="Q484" s="47">
        <f t="shared" si="17"/>
        <v>838908.67000000062</v>
      </c>
      <c r="R484" s="20">
        <v>42292</v>
      </c>
      <c r="S484" s="25" t="s">
        <v>152</v>
      </c>
      <c r="T484" s="25">
        <v>2</v>
      </c>
      <c r="U484" s="25" t="s">
        <v>651</v>
      </c>
      <c r="V484" s="25"/>
      <c r="W484" s="23" t="s">
        <v>719</v>
      </c>
      <c r="X484" s="23">
        <v>136.08722024355723</v>
      </c>
    </row>
    <row r="485" spans="1:24" ht="12.75" x14ac:dyDescent="0.25">
      <c r="A485" s="40">
        <v>42292</v>
      </c>
      <c r="B485" s="41" t="s">
        <v>14</v>
      </c>
      <c r="C485" s="42" t="s">
        <v>16</v>
      </c>
      <c r="D485" s="42" t="s">
        <v>23</v>
      </c>
      <c r="E485" s="42">
        <v>0</v>
      </c>
      <c r="F485" s="42">
        <v>0</v>
      </c>
      <c r="G485" s="43">
        <v>0</v>
      </c>
      <c r="H485" s="43">
        <v>425</v>
      </c>
      <c r="J485" s="25"/>
      <c r="K485" s="25"/>
      <c r="L485" s="43">
        <v>0</v>
      </c>
      <c r="M485" s="43">
        <v>425</v>
      </c>
      <c r="N485" s="25"/>
      <c r="O485" s="2" t="b">
        <v>1</v>
      </c>
      <c r="P485" s="12">
        <f t="shared" si="16"/>
        <v>30738.100000000097</v>
      </c>
      <c r="Q485" s="47">
        <f t="shared" si="17"/>
        <v>838483.67000000062</v>
      </c>
      <c r="R485" s="20">
        <v>42292</v>
      </c>
      <c r="S485" s="25" t="s">
        <v>155</v>
      </c>
      <c r="T485" s="25">
        <v>1</v>
      </c>
      <c r="U485" s="25" t="s">
        <v>288</v>
      </c>
      <c r="V485" s="25"/>
      <c r="W485" s="23" t="s">
        <v>719</v>
      </c>
      <c r="X485" s="23">
        <v>8.2624383719302603</v>
      </c>
    </row>
    <row r="486" spans="1:24" ht="12.75" x14ac:dyDescent="0.25">
      <c r="A486" s="40">
        <v>42292</v>
      </c>
      <c r="B486" s="41" t="s">
        <v>14</v>
      </c>
      <c r="C486" s="42" t="s">
        <v>11</v>
      </c>
      <c r="D486" s="42" t="s">
        <v>49</v>
      </c>
      <c r="E486" s="42">
        <v>0</v>
      </c>
      <c r="F486" s="42">
        <v>0</v>
      </c>
      <c r="G486" s="43">
        <v>0</v>
      </c>
      <c r="H486" s="43">
        <v>875</v>
      </c>
      <c r="J486" s="25"/>
      <c r="K486" s="25"/>
      <c r="L486" s="43">
        <v>0</v>
      </c>
      <c r="M486" s="43">
        <v>875</v>
      </c>
      <c r="N486" s="25"/>
      <c r="O486" s="2" t="b">
        <v>1</v>
      </c>
      <c r="P486" s="12">
        <f t="shared" si="16"/>
        <v>30738.100000000097</v>
      </c>
      <c r="Q486" s="47">
        <f t="shared" si="17"/>
        <v>837608.67000000062</v>
      </c>
      <c r="R486" s="20">
        <v>42292</v>
      </c>
      <c r="S486" s="25" t="s">
        <v>164</v>
      </c>
      <c r="T486" s="25">
        <v>1</v>
      </c>
      <c r="U486" s="25" t="s">
        <v>178</v>
      </c>
      <c r="V486" s="25"/>
      <c r="W486" s="23" t="s">
        <v>719</v>
      </c>
      <c r="X486" s="23">
        <v>17.010902530444653</v>
      </c>
    </row>
    <row r="487" spans="1:24" ht="12.75" x14ac:dyDescent="0.25">
      <c r="A487" s="40">
        <v>42292</v>
      </c>
      <c r="B487" s="41" t="s">
        <v>14</v>
      </c>
      <c r="C487" s="42" t="s">
        <v>18</v>
      </c>
      <c r="D487" s="42" t="s">
        <v>541</v>
      </c>
      <c r="E487" s="42">
        <v>0</v>
      </c>
      <c r="F487" s="42">
        <v>0</v>
      </c>
      <c r="G487" s="43">
        <v>0</v>
      </c>
      <c r="H487" s="43">
        <v>5190</v>
      </c>
      <c r="J487" s="25"/>
      <c r="K487" s="25"/>
      <c r="L487" s="43">
        <v>0</v>
      </c>
      <c r="M487" s="43">
        <v>5190</v>
      </c>
      <c r="N487" s="25"/>
      <c r="O487" s="2" t="b">
        <v>1</v>
      </c>
      <c r="P487" s="12">
        <f t="shared" si="16"/>
        <v>30738.100000000097</v>
      </c>
      <c r="Q487" s="47">
        <f t="shared" si="17"/>
        <v>832418.67000000062</v>
      </c>
      <c r="R487" s="20">
        <v>42292</v>
      </c>
      <c r="S487" s="25" t="s">
        <v>167</v>
      </c>
      <c r="T487" s="25">
        <v>1</v>
      </c>
      <c r="U487" s="25" t="s">
        <v>232</v>
      </c>
      <c r="V487" s="25"/>
      <c r="W487" s="23" t="s">
        <v>719</v>
      </c>
      <c r="X487" s="23">
        <v>100.898953294866</v>
      </c>
    </row>
    <row r="488" spans="1:24" ht="12.75" x14ac:dyDescent="0.25">
      <c r="A488" s="40">
        <v>42300</v>
      </c>
      <c r="B488" s="41" t="s">
        <v>13</v>
      </c>
      <c r="C488" s="42" t="s">
        <v>9</v>
      </c>
      <c r="D488" s="42" t="s">
        <v>542</v>
      </c>
      <c r="E488" s="42">
        <v>0</v>
      </c>
      <c r="F488" s="42">
        <v>0</v>
      </c>
      <c r="G488" s="43">
        <v>0</v>
      </c>
      <c r="H488" s="43">
        <v>200000</v>
      </c>
      <c r="J488" s="25"/>
      <c r="K488" s="25"/>
      <c r="L488" s="43">
        <v>0</v>
      </c>
      <c r="M488" s="43">
        <v>200000</v>
      </c>
      <c r="N488" s="25"/>
      <c r="O488" s="2" t="b">
        <v>1</v>
      </c>
      <c r="P488" s="12">
        <f t="shared" si="16"/>
        <v>30738.100000000097</v>
      </c>
      <c r="Q488" s="47">
        <f t="shared" si="17"/>
        <v>632418.67000000062</v>
      </c>
      <c r="R488" s="20">
        <v>42300</v>
      </c>
      <c r="S488" s="25" t="s">
        <v>347</v>
      </c>
      <c r="T488" s="25">
        <v>3</v>
      </c>
      <c r="U488" s="25" t="s">
        <v>368</v>
      </c>
      <c r="V488" s="25"/>
      <c r="W488" s="23" t="s">
        <v>719</v>
      </c>
      <c r="X488" s="23">
        <v>3888.2062926730637</v>
      </c>
    </row>
    <row r="489" spans="1:24" ht="12.75" x14ac:dyDescent="0.25">
      <c r="A489" s="40">
        <v>42300</v>
      </c>
      <c r="B489" s="41" t="s">
        <v>14</v>
      </c>
      <c r="C489" s="42" t="s">
        <v>132</v>
      </c>
      <c r="D489" s="42" t="s">
        <v>543</v>
      </c>
      <c r="E489" s="42">
        <v>0</v>
      </c>
      <c r="F489" s="42">
        <v>0</v>
      </c>
      <c r="G489" s="43">
        <v>200000</v>
      </c>
      <c r="H489" s="43">
        <v>0</v>
      </c>
      <c r="J489" s="25"/>
      <c r="K489" s="25"/>
      <c r="L489" s="43">
        <v>200000</v>
      </c>
      <c r="M489" s="43">
        <v>0</v>
      </c>
      <c r="N489" s="25"/>
      <c r="O489" s="2" t="b">
        <v>1</v>
      </c>
      <c r="P489" s="12">
        <f t="shared" si="16"/>
        <v>30738.100000000097</v>
      </c>
      <c r="Q489" s="47">
        <f t="shared" si="17"/>
        <v>832418.67000000062</v>
      </c>
      <c r="R489" s="20">
        <v>42300</v>
      </c>
      <c r="S489" s="25" t="s">
        <v>279</v>
      </c>
      <c r="T489" s="25">
        <v>3</v>
      </c>
      <c r="U489" s="25" t="s">
        <v>580</v>
      </c>
      <c r="V489" s="25"/>
      <c r="W489" s="23">
        <v>3888.2062926730637</v>
      </c>
      <c r="X489" s="23" t="s">
        <v>719</v>
      </c>
    </row>
    <row r="490" spans="1:24" ht="12.75" x14ac:dyDescent="0.25">
      <c r="A490" s="40">
        <v>42300</v>
      </c>
      <c r="B490" s="41" t="s">
        <v>14</v>
      </c>
      <c r="C490" s="42" t="s">
        <v>18</v>
      </c>
      <c r="D490" s="42" t="s">
        <v>544</v>
      </c>
      <c r="E490" s="42">
        <v>0</v>
      </c>
      <c r="F490" s="42">
        <v>0</v>
      </c>
      <c r="G490" s="43">
        <v>0</v>
      </c>
      <c r="H490" s="43">
        <v>350</v>
      </c>
      <c r="J490" s="25"/>
      <c r="K490" s="25"/>
      <c r="L490" s="43">
        <v>0</v>
      </c>
      <c r="M490" s="43">
        <v>350</v>
      </c>
      <c r="N490" s="25"/>
      <c r="O490" s="2" t="b">
        <v>1</v>
      </c>
      <c r="P490" s="12">
        <f t="shared" si="16"/>
        <v>30738.100000000097</v>
      </c>
      <c r="Q490" s="47">
        <f t="shared" si="17"/>
        <v>832068.67000000062</v>
      </c>
      <c r="R490" s="20">
        <v>42300</v>
      </c>
      <c r="S490" s="25" t="s">
        <v>149</v>
      </c>
      <c r="T490" s="25">
        <v>3</v>
      </c>
      <c r="U490" s="25" t="s">
        <v>232</v>
      </c>
      <c r="V490" s="25"/>
      <c r="W490" s="23" t="s">
        <v>719</v>
      </c>
      <c r="X490" s="23">
        <v>6.8043610121778615</v>
      </c>
    </row>
    <row r="491" spans="1:24" ht="12.75" x14ac:dyDescent="0.25">
      <c r="A491" s="40">
        <v>42300</v>
      </c>
      <c r="B491" s="41" t="s">
        <v>14</v>
      </c>
      <c r="C491" s="42" t="s">
        <v>20</v>
      </c>
      <c r="D491" s="42" t="s">
        <v>545</v>
      </c>
      <c r="E491" s="42">
        <v>0</v>
      </c>
      <c r="F491" s="42">
        <v>0</v>
      </c>
      <c r="G491" s="43">
        <v>0</v>
      </c>
      <c r="H491" s="43">
        <v>1800</v>
      </c>
      <c r="J491" s="25"/>
      <c r="K491" s="25"/>
      <c r="L491" s="43">
        <v>0</v>
      </c>
      <c r="M491" s="43">
        <v>1800</v>
      </c>
      <c r="N491" s="25"/>
      <c r="O491" s="2" t="b">
        <v>1</v>
      </c>
      <c r="P491" s="12">
        <f t="shared" ref="P491:P554" si="18">P490+J491-K491</f>
        <v>30738.100000000097</v>
      </c>
      <c r="Q491" s="47">
        <f t="shared" si="17"/>
        <v>830268.67000000062</v>
      </c>
      <c r="R491" s="20">
        <v>42300</v>
      </c>
      <c r="S491" s="25" t="s">
        <v>371</v>
      </c>
      <c r="T491" s="25">
        <v>1</v>
      </c>
      <c r="U491" s="25" t="s">
        <v>372</v>
      </c>
      <c r="V491" s="25"/>
      <c r="W491" s="23" t="s">
        <v>719</v>
      </c>
      <c r="X491" s="23">
        <v>34.993856634057572</v>
      </c>
    </row>
    <row r="492" spans="1:24" ht="12.75" x14ac:dyDescent="0.25">
      <c r="A492" s="40">
        <v>42300</v>
      </c>
      <c r="B492" s="41" t="s">
        <v>14</v>
      </c>
      <c r="C492" s="42" t="s">
        <v>16</v>
      </c>
      <c r="D492" s="42" t="s">
        <v>23</v>
      </c>
      <c r="E492" s="42">
        <v>0</v>
      </c>
      <c r="F492" s="42">
        <v>0</v>
      </c>
      <c r="G492" s="43">
        <v>0</v>
      </c>
      <c r="H492" s="43">
        <v>400</v>
      </c>
      <c r="J492" s="25"/>
      <c r="K492" s="25"/>
      <c r="L492" s="43">
        <v>0</v>
      </c>
      <c r="M492" s="43">
        <v>400</v>
      </c>
      <c r="N492" s="25"/>
      <c r="O492" s="2" t="b">
        <v>1</v>
      </c>
      <c r="P492" s="12">
        <f t="shared" si="18"/>
        <v>30738.100000000097</v>
      </c>
      <c r="Q492" s="47">
        <f t="shared" si="17"/>
        <v>829868.67000000062</v>
      </c>
      <c r="R492" s="20">
        <v>42300</v>
      </c>
      <c r="S492" s="25" t="s">
        <v>155</v>
      </c>
      <c r="T492" s="25">
        <v>1</v>
      </c>
      <c r="U492" s="25" t="s">
        <v>229</v>
      </c>
      <c r="V492" s="25"/>
      <c r="W492" s="23" t="s">
        <v>719</v>
      </c>
      <c r="X492" s="23">
        <v>7.7764125853461277</v>
      </c>
    </row>
    <row r="493" spans="1:24" ht="12.75" x14ac:dyDescent="0.25">
      <c r="A493" s="40">
        <v>42300</v>
      </c>
      <c r="B493" s="41" t="s">
        <v>14</v>
      </c>
      <c r="C493" s="42" t="s">
        <v>16</v>
      </c>
      <c r="D493" s="42" t="s">
        <v>49</v>
      </c>
      <c r="E493" s="42">
        <v>0</v>
      </c>
      <c r="F493" s="42">
        <v>0</v>
      </c>
      <c r="G493" s="43">
        <v>0</v>
      </c>
      <c r="H493" s="43">
        <v>28075</v>
      </c>
      <c r="J493" s="25"/>
      <c r="K493" s="25"/>
      <c r="L493" s="43">
        <v>0</v>
      </c>
      <c r="M493" s="43">
        <v>28075</v>
      </c>
      <c r="N493" s="25"/>
      <c r="O493" s="2" t="b">
        <v>1</v>
      </c>
      <c r="P493" s="12">
        <f t="shared" si="18"/>
        <v>30738.100000000097</v>
      </c>
      <c r="Q493" s="47">
        <f t="shared" si="17"/>
        <v>801793.67000000062</v>
      </c>
      <c r="R493" s="20">
        <v>42300</v>
      </c>
      <c r="S493" s="25" t="s">
        <v>153</v>
      </c>
      <c r="T493" s="25">
        <v>3</v>
      </c>
      <c r="U493" s="25" t="s">
        <v>652</v>
      </c>
      <c r="V493" s="25"/>
      <c r="W493" s="23" t="s">
        <v>719</v>
      </c>
      <c r="X493" s="23">
        <v>545.80695833398136</v>
      </c>
    </row>
    <row r="494" spans="1:24" ht="12.75" x14ac:dyDescent="0.25">
      <c r="A494" s="40">
        <v>42300</v>
      </c>
      <c r="B494" s="41" t="s">
        <v>14</v>
      </c>
      <c r="C494" s="42" t="s">
        <v>11</v>
      </c>
      <c r="D494" s="42" t="s">
        <v>26</v>
      </c>
      <c r="E494" s="42">
        <v>0</v>
      </c>
      <c r="F494" s="42">
        <v>0</v>
      </c>
      <c r="G494" s="43">
        <v>0</v>
      </c>
      <c r="H494" s="43">
        <v>9000</v>
      </c>
      <c r="J494" s="25"/>
      <c r="K494" s="25"/>
      <c r="L494" s="43">
        <v>0</v>
      </c>
      <c r="M494" s="43">
        <v>9000</v>
      </c>
      <c r="N494" s="25"/>
      <c r="O494" s="2" t="b">
        <v>1</v>
      </c>
      <c r="P494" s="12">
        <f t="shared" si="18"/>
        <v>30738.100000000097</v>
      </c>
      <c r="Q494" s="47">
        <f t="shared" si="17"/>
        <v>792793.67000000062</v>
      </c>
      <c r="R494" s="20">
        <v>42300</v>
      </c>
      <c r="S494" s="25" t="s">
        <v>152</v>
      </c>
      <c r="T494" s="25">
        <v>3</v>
      </c>
      <c r="U494" s="25" t="s">
        <v>175</v>
      </c>
      <c r="V494" s="25"/>
      <c r="W494" s="23" t="s">
        <v>719</v>
      </c>
      <c r="X494" s="23">
        <v>174.96928317028787</v>
      </c>
    </row>
    <row r="495" spans="1:24" ht="12.75" x14ac:dyDescent="0.25">
      <c r="A495" s="40">
        <v>42308</v>
      </c>
      <c r="B495" s="41" t="s">
        <v>8</v>
      </c>
      <c r="C495" s="42" t="s">
        <v>29</v>
      </c>
      <c r="D495" s="42" t="s">
        <v>546</v>
      </c>
      <c r="E495" s="42">
        <v>0</v>
      </c>
      <c r="F495" s="42">
        <v>0</v>
      </c>
      <c r="G495" s="43">
        <v>0</v>
      </c>
      <c r="H495" s="43">
        <v>13.53</v>
      </c>
      <c r="J495" s="25"/>
      <c r="K495" s="43">
        <v>13.53</v>
      </c>
      <c r="L495" s="25"/>
      <c r="M495" s="25"/>
      <c r="N495" s="25"/>
      <c r="O495" s="2" t="b">
        <v>1</v>
      </c>
      <c r="P495" s="12">
        <f t="shared" si="18"/>
        <v>30724.570000000098</v>
      </c>
      <c r="Q495" s="47">
        <f t="shared" si="17"/>
        <v>792793.67000000062</v>
      </c>
      <c r="R495" s="20">
        <v>42308</v>
      </c>
      <c r="S495" s="25" t="s">
        <v>159</v>
      </c>
      <c r="T495" s="25">
        <v>7</v>
      </c>
      <c r="U495" s="25" t="s">
        <v>368</v>
      </c>
      <c r="V495" s="25"/>
      <c r="W495" s="23" t="s">
        <v>719</v>
      </c>
      <c r="X495" s="23">
        <v>13.53</v>
      </c>
    </row>
    <row r="496" spans="1:24" ht="12.75" x14ac:dyDescent="0.25">
      <c r="A496" s="40">
        <v>42308</v>
      </c>
      <c r="B496" s="41" t="s">
        <v>13</v>
      </c>
      <c r="C496" s="42" t="s">
        <v>29</v>
      </c>
      <c r="D496" s="42" t="s">
        <v>546</v>
      </c>
      <c r="E496" s="42">
        <v>0</v>
      </c>
      <c r="F496" s="42">
        <v>0</v>
      </c>
      <c r="G496" s="43">
        <v>0</v>
      </c>
      <c r="H496" s="43">
        <v>605.79999999999995</v>
      </c>
      <c r="J496" s="25"/>
      <c r="K496" s="25"/>
      <c r="L496" s="25"/>
      <c r="M496" s="43">
        <v>605.79999999999995</v>
      </c>
      <c r="N496" s="25"/>
      <c r="O496" s="2" t="b">
        <v>1</v>
      </c>
      <c r="P496" s="12">
        <f t="shared" si="18"/>
        <v>30724.570000000098</v>
      </c>
      <c r="Q496" s="47">
        <f t="shared" si="17"/>
        <v>792187.87000000058</v>
      </c>
      <c r="R496" s="20">
        <v>42308</v>
      </c>
      <c r="S496" s="25" t="s">
        <v>159</v>
      </c>
      <c r="T496" s="25">
        <v>8</v>
      </c>
      <c r="U496" s="25" t="s">
        <v>368</v>
      </c>
      <c r="V496" s="25"/>
      <c r="W496" s="23" t="s">
        <v>719</v>
      </c>
      <c r="X496" s="23">
        <v>11.77737686050671</v>
      </c>
    </row>
    <row r="497" spans="1:29" ht="12.75" x14ac:dyDescent="0.25">
      <c r="A497" s="40">
        <v>42308</v>
      </c>
      <c r="B497" s="41" t="s">
        <v>14</v>
      </c>
      <c r="C497" s="42" t="s">
        <v>11</v>
      </c>
      <c r="D497" s="42" t="s">
        <v>26</v>
      </c>
      <c r="E497" s="42">
        <v>0</v>
      </c>
      <c r="F497" s="42">
        <v>0</v>
      </c>
      <c r="G497" s="43">
        <v>0</v>
      </c>
      <c r="H497" s="43">
        <v>8750</v>
      </c>
      <c r="J497" s="25"/>
      <c r="K497" s="25"/>
      <c r="L497" s="25"/>
      <c r="M497" s="43">
        <v>8750</v>
      </c>
      <c r="N497" s="25"/>
      <c r="O497" s="2" t="b">
        <v>1</v>
      </c>
      <c r="P497" s="12">
        <f t="shared" si="18"/>
        <v>30724.570000000098</v>
      </c>
      <c r="Q497" s="47">
        <f t="shared" si="17"/>
        <v>783437.87000000058</v>
      </c>
      <c r="R497" s="20">
        <v>42308</v>
      </c>
      <c r="S497" s="25" t="s">
        <v>152</v>
      </c>
      <c r="T497" s="25">
        <v>4</v>
      </c>
      <c r="U497" s="25" t="s">
        <v>175</v>
      </c>
      <c r="V497" s="25"/>
      <c r="W497" s="23" t="s">
        <v>719</v>
      </c>
      <c r="X497" s="23">
        <v>170.10902530444653</v>
      </c>
    </row>
    <row r="498" spans="1:29" ht="12.75" x14ac:dyDescent="0.25">
      <c r="A498" s="40">
        <v>42308</v>
      </c>
      <c r="B498" s="41" t="s">
        <v>14</v>
      </c>
      <c r="C498" s="42" t="s">
        <v>11</v>
      </c>
      <c r="D498" s="42" t="s">
        <v>316</v>
      </c>
      <c r="E498" s="42">
        <v>0</v>
      </c>
      <c r="F498" s="42">
        <v>0</v>
      </c>
      <c r="G498" s="43">
        <v>0</v>
      </c>
      <c r="H498" s="43">
        <v>7500</v>
      </c>
      <c r="J498" s="25"/>
      <c r="K498" s="25"/>
      <c r="L498" s="25"/>
      <c r="M498" s="43">
        <v>7500</v>
      </c>
      <c r="N498" s="25"/>
      <c r="O498" s="2" t="b">
        <v>1</v>
      </c>
      <c r="P498" s="12">
        <f t="shared" si="18"/>
        <v>30724.570000000098</v>
      </c>
      <c r="Q498" s="47">
        <f t="shared" si="17"/>
        <v>775937.87000000058</v>
      </c>
      <c r="R498" s="20">
        <v>42308</v>
      </c>
      <c r="S498" s="25" t="s">
        <v>151</v>
      </c>
      <c r="T498" s="25">
        <v>2</v>
      </c>
      <c r="U498" s="25" t="s">
        <v>653</v>
      </c>
      <c r="V498" s="25"/>
      <c r="W498" s="23" t="s">
        <v>719</v>
      </c>
      <c r="X498" s="23">
        <v>145.80773597523989</v>
      </c>
    </row>
    <row r="499" spans="1:29" ht="12.75" x14ac:dyDescent="0.25">
      <c r="A499" s="40">
        <v>42308</v>
      </c>
      <c r="B499" s="41" t="s">
        <v>14</v>
      </c>
      <c r="C499" s="42" t="s">
        <v>18</v>
      </c>
      <c r="D499" s="42" t="s">
        <v>547</v>
      </c>
      <c r="E499" s="42">
        <v>0</v>
      </c>
      <c r="F499" s="42">
        <v>0</v>
      </c>
      <c r="G499" s="43">
        <v>0</v>
      </c>
      <c r="H499" s="43">
        <v>3000</v>
      </c>
      <c r="J499" s="25"/>
      <c r="K499" s="25"/>
      <c r="L499" s="25"/>
      <c r="M499" s="43">
        <v>3000</v>
      </c>
      <c r="N499" s="25"/>
      <c r="O499" s="2" t="b">
        <v>1</v>
      </c>
      <c r="P499" s="12">
        <f t="shared" si="18"/>
        <v>30724.570000000098</v>
      </c>
      <c r="Q499" s="47">
        <f t="shared" si="17"/>
        <v>772937.87000000058</v>
      </c>
      <c r="R499" s="20">
        <v>42308</v>
      </c>
      <c r="S499" s="25" t="s">
        <v>220</v>
      </c>
      <c r="T499" s="25">
        <v>1</v>
      </c>
      <c r="U499" s="25" t="s">
        <v>579</v>
      </c>
      <c r="V499" s="25"/>
      <c r="W499" s="23" t="s">
        <v>719</v>
      </c>
      <c r="X499" s="23">
        <v>58.32309439009596</v>
      </c>
    </row>
    <row r="500" spans="1:29" ht="12.75" x14ac:dyDescent="0.25">
      <c r="A500" s="40">
        <v>42308</v>
      </c>
      <c r="B500" s="41" t="s">
        <v>14</v>
      </c>
      <c r="C500" s="42" t="s">
        <v>18</v>
      </c>
      <c r="D500" s="42" t="s">
        <v>548</v>
      </c>
      <c r="E500" s="42">
        <v>0</v>
      </c>
      <c r="F500" s="42">
        <v>0</v>
      </c>
      <c r="G500" s="43">
        <v>0</v>
      </c>
      <c r="H500" s="43">
        <v>475</v>
      </c>
      <c r="J500" s="25"/>
      <c r="K500" s="25"/>
      <c r="L500" s="25"/>
      <c r="M500" s="43">
        <v>475</v>
      </c>
      <c r="N500" s="25"/>
      <c r="O500" s="2" t="b">
        <v>1</v>
      </c>
      <c r="P500" s="12">
        <f t="shared" si="18"/>
        <v>30724.570000000098</v>
      </c>
      <c r="Q500" s="47">
        <f t="shared" si="17"/>
        <v>772462.87000000058</v>
      </c>
      <c r="R500" s="20">
        <v>42308</v>
      </c>
      <c r="S500" s="25" t="s">
        <v>161</v>
      </c>
      <c r="T500" s="25">
        <v>3</v>
      </c>
      <c r="U500" s="25" t="s">
        <v>363</v>
      </c>
      <c r="V500" s="25"/>
      <c r="W500" s="23" t="s">
        <v>719</v>
      </c>
      <c r="X500" s="23">
        <v>9.2344899450985274</v>
      </c>
    </row>
    <row r="501" spans="1:29" ht="12.75" x14ac:dyDescent="0.25">
      <c r="A501" s="40">
        <v>42308</v>
      </c>
      <c r="B501" s="41" t="s">
        <v>14</v>
      </c>
      <c r="C501" s="42" t="s">
        <v>16</v>
      </c>
      <c r="D501" s="42" t="s">
        <v>49</v>
      </c>
      <c r="E501" s="42">
        <v>0</v>
      </c>
      <c r="F501" s="42">
        <v>0</v>
      </c>
      <c r="G501" s="43">
        <v>0</v>
      </c>
      <c r="H501" s="43">
        <v>20450</v>
      </c>
      <c r="J501" s="25"/>
      <c r="K501" s="25"/>
      <c r="L501" s="25"/>
      <c r="M501" s="43">
        <v>20450</v>
      </c>
      <c r="N501" s="25"/>
      <c r="O501" s="2" t="b">
        <v>1</v>
      </c>
      <c r="P501" s="12">
        <f t="shared" si="18"/>
        <v>30724.570000000098</v>
      </c>
      <c r="Q501" s="47">
        <f t="shared" si="17"/>
        <v>752012.87000000058</v>
      </c>
      <c r="R501" s="20">
        <v>42308</v>
      </c>
      <c r="S501" s="25" t="s">
        <v>153</v>
      </c>
      <c r="T501" s="25">
        <v>4</v>
      </c>
      <c r="U501" s="25" t="s">
        <v>233</v>
      </c>
      <c r="V501" s="25"/>
      <c r="W501" s="23" t="s">
        <v>719</v>
      </c>
      <c r="X501" s="23">
        <v>397.56909342582077</v>
      </c>
    </row>
    <row r="502" spans="1:29" ht="12.75" x14ac:dyDescent="0.25">
      <c r="A502" s="40">
        <v>42308</v>
      </c>
      <c r="B502" s="41" t="s">
        <v>14</v>
      </c>
      <c r="C502" s="42" t="s">
        <v>20</v>
      </c>
      <c r="D502" s="42" t="s">
        <v>549</v>
      </c>
      <c r="E502" s="42">
        <v>0</v>
      </c>
      <c r="F502" s="42">
        <v>0</v>
      </c>
      <c r="G502" s="43">
        <v>0</v>
      </c>
      <c r="H502" s="43">
        <v>1790</v>
      </c>
      <c r="J502" s="25"/>
      <c r="K502" s="25"/>
      <c r="L502" s="25"/>
      <c r="M502" s="43">
        <v>1790</v>
      </c>
      <c r="N502" s="25"/>
      <c r="O502" s="2" t="b">
        <v>1</v>
      </c>
      <c r="P502" s="12">
        <f t="shared" si="18"/>
        <v>30724.570000000098</v>
      </c>
      <c r="Q502" s="47">
        <f t="shared" si="17"/>
        <v>750222.87000000058</v>
      </c>
      <c r="R502" s="20">
        <v>42308</v>
      </c>
      <c r="S502" s="25" t="s">
        <v>154</v>
      </c>
      <c r="T502" s="25">
        <v>2</v>
      </c>
      <c r="U502" s="25" t="s">
        <v>178</v>
      </c>
      <c r="V502" s="25"/>
      <c r="W502" s="23" t="s">
        <v>719</v>
      </c>
      <c r="X502" s="23">
        <v>34.799446319423922</v>
      </c>
    </row>
    <row r="503" spans="1:29" ht="12.75" x14ac:dyDescent="0.25">
      <c r="A503" s="40">
        <v>42308</v>
      </c>
      <c r="B503" s="41" t="s">
        <v>14</v>
      </c>
      <c r="C503" s="42" t="s">
        <v>16</v>
      </c>
      <c r="D503" s="42" t="s">
        <v>23</v>
      </c>
      <c r="E503" s="42">
        <v>0</v>
      </c>
      <c r="F503" s="42">
        <v>0</v>
      </c>
      <c r="G503" s="43">
        <v>0</v>
      </c>
      <c r="H503" s="43">
        <v>675</v>
      </c>
      <c r="J503" s="25"/>
      <c r="K503" s="25"/>
      <c r="L503" s="25"/>
      <c r="M503" s="43">
        <v>675</v>
      </c>
      <c r="N503" s="25"/>
      <c r="O503" s="2" t="b">
        <v>1</v>
      </c>
      <c r="P503" s="12">
        <f t="shared" si="18"/>
        <v>30724.570000000098</v>
      </c>
      <c r="Q503" s="47">
        <f t="shared" si="17"/>
        <v>749547.87000000058</v>
      </c>
      <c r="R503" s="20">
        <v>42308</v>
      </c>
      <c r="S503" s="25" t="s">
        <v>155</v>
      </c>
      <c r="T503" s="25">
        <v>3</v>
      </c>
      <c r="U503" s="25" t="s">
        <v>288</v>
      </c>
      <c r="V503" s="25"/>
      <c r="W503" s="23" t="s">
        <v>719</v>
      </c>
      <c r="X503" s="23">
        <v>13.12269623777159</v>
      </c>
    </row>
    <row r="504" spans="1:29" ht="13.5" thickBot="1" x14ac:dyDescent="0.3">
      <c r="A504" s="40">
        <v>42308</v>
      </c>
      <c r="B504" s="41" t="s">
        <v>14</v>
      </c>
      <c r="C504" s="42" t="s">
        <v>29</v>
      </c>
      <c r="D504" s="42" t="s">
        <v>550</v>
      </c>
      <c r="E504" s="42">
        <v>0</v>
      </c>
      <c r="F504" s="42">
        <v>0</v>
      </c>
      <c r="G504" s="43">
        <v>0</v>
      </c>
      <c r="H504" s="43">
        <v>9000</v>
      </c>
      <c r="J504" s="25"/>
      <c r="K504" s="25"/>
      <c r="L504" s="25"/>
      <c r="M504" s="43">
        <v>9000</v>
      </c>
      <c r="N504" s="25"/>
      <c r="O504" s="2" t="b">
        <v>1</v>
      </c>
      <c r="P504" s="12">
        <f t="shared" si="18"/>
        <v>30724.570000000098</v>
      </c>
      <c r="Q504" s="47">
        <f t="shared" si="17"/>
        <v>740547.87000000058</v>
      </c>
      <c r="R504" s="20">
        <v>42308</v>
      </c>
      <c r="S504" s="25" t="s">
        <v>166</v>
      </c>
      <c r="T504" s="25">
        <v>4</v>
      </c>
      <c r="U504" s="25" t="s">
        <v>353</v>
      </c>
      <c r="V504" s="25"/>
      <c r="W504" s="23" t="s">
        <v>719</v>
      </c>
      <c r="X504" s="23">
        <v>174.96928317028787</v>
      </c>
    </row>
    <row r="505" spans="1:29" ht="14.25" thickTop="1" x14ac:dyDescent="0.25">
      <c r="A505" s="40">
        <v>42321</v>
      </c>
      <c r="B505" s="41" t="s">
        <v>8</v>
      </c>
      <c r="C505" s="42" t="s">
        <v>551</v>
      </c>
      <c r="D505" s="42" t="s">
        <v>552</v>
      </c>
      <c r="E505" s="42">
        <v>0</v>
      </c>
      <c r="F505" s="42">
        <v>0</v>
      </c>
      <c r="G505" s="43">
        <v>0</v>
      </c>
      <c r="H505" s="43">
        <v>5000</v>
      </c>
      <c r="J505" s="27"/>
      <c r="K505" s="43">
        <v>5000</v>
      </c>
      <c r="L505" s="25"/>
      <c r="M505" s="27"/>
      <c r="N505" s="25"/>
      <c r="O505" s="2" t="b">
        <v>1</v>
      </c>
      <c r="P505" s="12">
        <f t="shared" si="18"/>
        <v>25724.570000000098</v>
      </c>
      <c r="Q505" s="47">
        <f t="shared" si="17"/>
        <v>740547.87000000058</v>
      </c>
      <c r="R505" s="20">
        <v>42321</v>
      </c>
      <c r="S505" s="25" t="s">
        <v>168</v>
      </c>
      <c r="T505" s="25">
        <v>1</v>
      </c>
      <c r="U505" s="25" t="s">
        <v>184</v>
      </c>
      <c r="V505" s="25"/>
      <c r="W505" s="23" t="s">
        <v>719</v>
      </c>
      <c r="X505" s="23">
        <v>5000</v>
      </c>
      <c r="AC505" s="15" t="s">
        <v>168</v>
      </c>
    </row>
    <row r="506" spans="1:29" ht="13.5" x14ac:dyDescent="0.25">
      <c r="A506" s="40">
        <v>42321</v>
      </c>
      <c r="B506" s="41" t="s">
        <v>8</v>
      </c>
      <c r="C506" s="42" t="s">
        <v>9</v>
      </c>
      <c r="D506" s="42" t="s">
        <v>470</v>
      </c>
      <c r="E506" s="42">
        <v>0</v>
      </c>
      <c r="F506" s="42">
        <v>0</v>
      </c>
      <c r="G506" s="43">
        <v>0</v>
      </c>
      <c r="H506" s="43">
        <v>5000</v>
      </c>
      <c r="J506" s="25"/>
      <c r="K506" s="43">
        <v>5000</v>
      </c>
      <c r="L506" s="25"/>
      <c r="M506" s="27"/>
      <c r="N506" s="25"/>
      <c r="O506" s="2" t="b">
        <v>1</v>
      </c>
      <c r="P506" s="12">
        <f t="shared" si="18"/>
        <v>20724.570000000098</v>
      </c>
      <c r="Q506" s="47">
        <f t="shared" si="17"/>
        <v>740547.87000000058</v>
      </c>
      <c r="R506" s="20">
        <v>42321</v>
      </c>
      <c r="S506" s="25" t="s">
        <v>275</v>
      </c>
      <c r="T506" s="25">
        <v>1</v>
      </c>
      <c r="U506" s="25" t="s">
        <v>203</v>
      </c>
      <c r="V506" s="25"/>
      <c r="W506" s="23" t="s">
        <v>719</v>
      </c>
      <c r="X506" s="23">
        <v>5000</v>
      </c>
      <c r="AC506" s="16" t="s">
        <v>171</v>
      </c>
    </row>
    <row r="507" spans="1:29" ht="13.5" x14ac:dyDescent="0.25">
      <c r="A507" s="40">
        <v>42321</v>
      </c>
      <c r="B507" s="41" t="s">
        <v>13</v>
      </c>
      <c r="C507" s="42" t="s">
        <v>132</v>
      </c>
      <c r="D507" s="42" t="s">
        <v>553</v>
      </c>
      <c r="E507" s="42">
        <v>0</v>
      </c>
      <c r="F507" s="42">
        <v>0</v>
      </c>
      <c r="G507" s="43">
        <v>272500</v>
      </c>
      <c r="H507" s="43">
        <v>0</v>
      </c>
      <c r="J507" s="27"/>
      <c r="K507" s="27"/>
      <c r="L507" s="43">
        <v>272500</v>
      </c>
      <c r="M507" s="43">
        <v>0</v>
      </c>
      <c r="N507" s="25"/>
      <c r="O507" s="2" t="b">
        <v>1</v>
      </c>
      <c r="P507" s="12">
        <f t="shared" si="18"/>
        <v>20724.570000000098</v>
      </c>
      <c r="Q507" s="47">
        <f t="shared" si="17"/>
        <v>1013047.8700000006</v>
      </c>
      <c r="R507" s="20">
        <v>42321</v>
      </c>
      <c r="S507" s="25" t="s">
        <v>276</v>
      </c>
      <c r="T507" s="25">
        <v>1</v>
      </c>
      <c r="U507" s="25" t="s">
        <v>203</v>
      </c>
      <c r="V507" s="25"/>
      <c r="W507" s="23">
        <v>4873.8347510677722</v>
      </c>
      <c r="X507" s="23" t="s">
        <v>719</v>
      </c>
      <c r="AC507" s="16" t="s">
        <v>218</v>
      </c>
    </row>
    <row r="508" spans="1:29" ht="13.5" x14ac:dyDescent="0.25">
      <c r="A508" s="40">
        <v>42321</v>
      </c>
      <c r="B508" s="41" t="s">
        <v>13</v>
      </c>
      <c r="C508" s="42" t="s">
        <v>551</v>
      </c>
      <c r="D508" s="42" t="s">
        <v>554</v>
      </c>
      <c r="E508" s="42">
        <v>0</v>
      </c>
      <c r="F508" s="42">
        <v>0</v>
      </c>
      <c r="G508" s="43">
        <v>0</v>
      </c>
      <c r="H508" s="43">
        <v>409431</v>
      </c>
      <c r="J508" s="27"/>
      <c r="K508" s="27"/>
      <c r="L508" s="43">
        <v>0</v>
      </c>
      <c r="M508" s="43">
        <v>409431</v>
      </c>
      <c r="N508" s="25"/>
      <c r="O508" s="2" t="b">
        <v>1</v>
      </c>
      <c r="P508" s="12">
        <f t="shared" si="18"/>
        <v>20724.570000000098</v>
      </c>
      <c r="Q508" s="47">
        <f t="shared" si="17"/>
        <v>603616.87000000058</v>
      </c>
      <c r="R508" s="20">
        <v>42321</v>
      </c>
      <c r="S508" s="25" t="s">
        <v>171</v>
      </c>
      <c r="T508" s="25">
        <v>1</v>
      </c>
      <c r="U508" s="25" t="s">
        <v>572</v>
      </c>
      <c r="V508" s="25"/>
      <c r="W508" s="23" t="s">
        <v>719</v>
      </c>
      <c r="X508" s="23">
        <v>7322.9322420712988</v>
      </c>
      <c r="AC508" s="16" t="s">
        <v>153</v>
      </c>
    </row>
    <row r="509" spans="1:29" ht="13.5" x14ac:dyDescent="0.25">
      <c r="A509" s="40">
        <v>42321</v>
      </c>
      <c r="B509" s="41" t="s">
        <v>13</v>
      </c>
      <c r="C509" s="42" t="s">
        <v>9</v>
      </c>
      <c r="D509" s="42" t="s">
        <v>397</v>
      </c>
      <c r="E509" s="42">
        <v>0</v>
      </c>
      <c r="F509" s="42">
        <v>0</v>
      </c>
      <c r="G509" s="43">
        <v>0</v>
      </c>
      <c r="H509" s="43">
        <v>200000</v>
      </c>
      <c r="J509" s="25"/>
      <c r="K509" s="25"/>
      <c r="L509" s="43">
        <v>0</v>
      </c>
      <c r="M509" s="43">
        <v>200000</v>
      </c>
      <c r="N509" s="25"/>
      <c r="O509" s="2" t="b">
        <v>1</v>
      </c>
      <c r="P509" s="12">
        <f t="shared" si="18"/>
        <v>20724.570000000098</v>
      </c>
      <c r="Q509" s="47">
        <f t="shared" si="17"/>
        <v>403616.87000000058</v>
      </c>
      <c r="R509" s="20">
        <v>42321</v>
      </c>
      <c r="S509" s="25" t="s">
        <v>347</v>
      </c>
      <c r="T509" s="25">
        <v>1</v>
      </c>
      <c r="U509" s="25" t="s">
        <v>203</v>
      </c>
      <c r="V509" s="25"/>
      <c r="W509" s="23" t="s">
        <v>719</v>
      </c>
      <c r="X509" s="23">
        <v>3577.1264228020345</v>
      </c>
      <c r="AC509" s="16" t="s">
        <v>155</v>
      </c>
    </row>
    <row r="510" spans="1:29" ht="13.5" x14ac:dyDescent="0.25">
      <c r="A510" s="40">
        <v>42321</v>
      </c>
      <c r="B510" s="41" t="s">
        <v>13</v>
      </c>
      <c r="C510" s="42" t="s">
        <v>69</v>
      </c>
      <c r="D510" s="42" t="s">
        <v>519</v>
      </c>
      <c r="E510" s="42">
        <v>0</v>
      </c>
      <c r="F510" s="42">
        <v>0</v>
      </c>
      <c r="G510" s="43">
        <v>0</v>
      </c>
      <c r="H510" s="43">
        <v>42629.47</v>
      </c>
      <c r="J510" s="25"/>
      <c r="K510" s="25"/>
      <c r="L510" s="43">
        <v>0</v>
      </c>
      <c r="M510" s="43">
        <v>42629.47</v>
      </c>
      <c r="N510" s="25"/>
      <c r="O510" s="2" t="b">
        <v>1</v>
      </c>
      <c r="P510" s="12">
        <f t="shared" si="18"/>
        <v>20724.570000000098</v>
      </c>
      <c r="Q510" s="47">
        <f t="shared" si="17"/>
        <v>360987.40000000061</v>
      </c>
      <c r="R510" s="20">
        <v>42321</v>
      </c>
      <c r="S510" s="25" t="s">
        <v>173</v>
      </c>
      <c r="T510" s="25">
        <v>1</v>
      </c>
      <c r="U510" s="25" t="s">
        <v>205</v>
      </c>
      <c r="V510" s="25"/>
      <c r="W510" s="23" t="s">
        <v>719</v>
      </c>
      <c r="X510" s="23">
        <v>762.45501763523328</v>
      </c>
      <c r="AC510" s="16" t="s">
        <v>164</v>
      </c>
    </row>
    <row r="511" spans="1:29" ht="13.5" x14ac:dyDescent="0.25">
      <c r="A511" s="40">
        <v>42321</v>
      </c>
      <c r="B511" s="41" t="s">
        <v>13</v>
      </c>
      <c r="C511" s="42" t="s">
        <v>29</v>
      </c>
      <c r="D511" s="42" t="s">
        <v>520</v>
      </c>
      <c r="E511" s="42">
        <v>0</v>
      </c>
      <c r="F511" s="42">
        <v>0</v>
      </c>
      <c r="G511" s="43">
        <v>0</v>
      </c>
      <c r="H511" s="43">
        <v>693.2</v>
      </c>
      <c r="J511" s="25"/>
      <c r="K511" s="25"/>
      <c r="L511" s="43">
        <v>0</v>
      </c>
      <c r="M511" s="43">
        <v>693.2</v>
      </c>
      <c r="N511" s="25"/>
      <c r="O511" s="2" t="b">
        <v>1</v>
      </c>
      <c r="P511" s="12">
        <f t="shared" si="18"/>
        <v>20724.570000000098</v>
      </c>
      <c r="Q511" s="47">
        <f t="shared" si="17"/>
        <v>360294.20000000059</v>
      </c>
      <c r="R511" s="20">
        <v>42321</v>
      </c>
      <c r="S511" s="25" t="s">
        <v>159</v>
      </c>
      <c r="T511" s="25">
        <v>1</v>
      </c>
      <c r="U511" s="25" t="s">
        <v>203</v>
      </c>
      <c r="V511" s="25"/>
      <c r="W511" s="23" t="s">
        <v>719</v>
      </c>
      <c r="X511" s="23">
        <v>12.398320181431853</v>
      </c>
      <c r="AC511" s="16" t="s">
        <v>156</v>
      </c>
    </row>
    <row r="512" spans="1:29" ht="13.5" x14ac:dyDescent="0.25">
      <c r="A512" s="40">
        <v>42321</v>
      </c>
      <c r="B512" s="41" t="s">
        <v>13</v>
      </c>
      <c r="C512" s="42" t="s">
        <v>66</v>
      </c>
      <c r="D512" s="42" t="s">
        <v>68</v>
      </c>
      <c r="E512" s="42">
        <v>0</v>
      </c>
      <c r="F512" s="42">
        <v>0</v>
      </c>
      <c r="G512" s="43">
        <v>0</v>
      </c>
      <c r="H512" s="43">
        <v>21600</v>
      </c>
      <c r="J512" s="25"/>
      <c r="K512" s="25"/>
      <c r="L512" s="43">
        <v>0</v>
      </c>
      <c r="M512" s="43">
        <v>21600</v>
      </c>
      <c r="N512" s="25"/>
      <c r="O512" s="2" t="b">
        <v>1</v>
      </c>
      <c r="P512" s="12">
        <f t="shared" si="18"/>
        <v>20724.570000000098</v>
      </c>
      <c r="Q512" s="47">
        <f t="shared" si="17"/>
        <v>338694.20000000059</v>
      </c>
      <c r="R512" s="20">
        <v>42321</v>
      </c>
      <c r="S512" s="25" t="s">
        <v>174</v>
      </c>
      <c r="T512" s="25">
        <v>1</v>
      </c>
      <c r="U512" s="25" t="s">
        <v>206</v>
      </c>
      <c r="V512" s="25"/>
      <c r="W512" s="23" t="s">
        <v>719</v>
      </c>
      <c r="X512" s="23">
        <v>386.32965366261971</v>
      </c>
      <c r="AC512" s="16" t="s">
        <v>219</v>
      </c>
    </row>
    <row r="513" spans="1:29" ht="13.5" x14ac:dyDescent="0.25">
      <c r="A513" s="40">
        <v>42321</v>
      </c>
      <c r="B513" s="41" t="s">
        <v>13</v>
      </c>
      <c r="C513" s="42" t="s">
        <v>29</v>
      </c>
      <c r="D513" s="42" t="s">
        <v>70</v>
      </c>
      <c r="E513" s="42">
        <v>0</v>
      </c>
      <c r="F513" s="42">
        <v>0</v>
      </c>
      <c r="G513" s="43">
        <v>0</v>
      </c>
      <c r="H513" s="43">
        <v>21600</v>
      </c>
      <c r="J513" s="25"/>
      <c r="K513" s="25"/>
      <c r="L513" s="43">
        <v>0</v>
      </c>
      <c r="M513" s="43">
        <v>21600</v>
      </c>
      <c r="N513" s="25"/>
      <c r="O513" s="2" t="b">
        <v>1</v>
      </c>
      <c r="P513" s="12">
        <f t="shared" si="18"/>
        <v>20724.570000000098</v>
      </c>
      <c r="Q513" s="47">
        <f t="shared" si="17"/>
        <v>317094.20000000059</v>
      </c>
      <c r="R513" s="20">
        <v>42321</v>
      </c>
      <c r="S513" s="25" t="s">
        <v>174</v>
      </c>
      <c r="T513" s="25">
        <v>1</v>
      </c>
      <c r="U513" s="25" t="s">
        <v>206</v>
      </c>
      <c r="V513" s="25"/>
      <c r="W513" s="23" t="s">
        <v>719</v>
      </c>
      <c r="X513" s="23">
        <v>386.32965366261971</v>
      </c>
      <c r="AC513" s="16" t="s">
        <v>356</v>
      </c>
    </row>
    <row r="514" spans="1:29" ht="13.5" x14ac:dyDescent="0.25">
      <c r="A514" s="40">
        <v>42321</v>
      </c>
      <c r="B514" s="41" t="s">
        <v>13</v>
      </c>
      <c r="C514" s="42" t="s">
        <v>66</v>
      </c>
      <c r="D514" s="42" t="s">
        <v>58</v>
      </c>
      <c r="E514" s="42">
        <v>0</v>
      </c>
      <c r="F514" s="42">
        <v>0</v>
      </c>
      <c r="G514" s="43">
        <v>0</v>
      </c>
      <c r="H514" s="43">
        <v>693.2</v>
      </c>
      <c r="J514" s="25"/>
      <c r="K514" s="25"/>
      <c r="L514" s="43">
        <v>0</v>
      </c>
      <c r="M514" s="43">
        <v>693.2</v>
      </c>
      <c r="N514" s="25"/>
      <c r="O514" s="2" t="b">
        <v>1</v>
      </c>
      <c r="P514" s="12">
        <f t="shared" si="18"/>
        <v>20724.570000000098</v>
      </c>
      <c r="Q514" s="47">
        <f t="shared" si="17"/>
        <v>316401.00000000058</v>
      </c>
      <c r="R514" s="20">
        <v>42321</v>
      </c>
      <c r="S514" s="25" t="s">
        <v>159</v>
      </c>
      <c r="T514" s="25">
        <v>2</v>
      </c>
      <c r="U514" s="25" t="s">
        <v>203</v>
      </c>
      <c r="V514" s="25"/>
      <c r="W514" s="23" t="s">
        <v>719</v>
      </c>
      <c r="X514" s="23">
        <v>12.398320181431853</v>
      </c>
      <c r="AC514" s="16" t="s">
        <v>161</v>
      </c>
    </row>
    <row r="515" spans="1:29" ht="13.5" x14ac:dyDescent="0.25">
      <c r="A515" s="40">
        <v>42321</v>
      </c>
      <c r="B515" s="41" t="s">
        <v>14</v>
      </c>
      <c r="C515" s="42" t="s">
        <v>18</v>
      </c>
      <c r="D515" s="42" t="s">
        <v>555</v>
      </c>
      <c r="E515" s="42">
        <v>0</v>
      </c>
      <c r="F515" s="42">
        <v>0</v>
      </c>
      <c r="G515" s="43">
        <v>0</v>
      </c>
      <c r="H515" s="43">
        <v>600</v>
      </c>
      <c r="J515" s="25"/>
      <c r="K515" s="25"/>
      <c r="L515" s="43">
        <v>0</v>
      </c>
      <c r="M515" s="43">
        <v>600</v>
      </c>
      <c r="N515" s="25"/>
      <c r="O515" s="2" t="b">
        <v>1</v>
      </c>
      <c r="P515" s="12">
        <f t="shared" si="18"/>
        <v>20724.570000000098</v>
      </c>
      <c r="Q515" s="47">
        <f t="shared" si="17"/>
        <v>315801.00000000058</v>
      </c>
      <c r="R515" s="20">
        <v>42321</v>
      </c>
      <c r="S515" s="25" t="s">
        <v>149</v>
      </c>
      <c r="T515" s="25">
        <v>1</v>
      </c>
      <c r="U515" s="25" t="s">
        <v>659</v>
      </c>
      <c r="V515" s="25"/>
      <c r="W515" s="23" t="s">
        <v>719</v>
      </c>
      <c r="X515" s="23">
        <v>10.731379268406103</v>
      </c>
      <c r="AC515" s="16" t="s">
        <v>167</v>
      </c>
    </row>
    <row r="516" spans="1:29" ht="13.5" x14ac:dyDescent="0.25">
      <c r="A516" s="40">
        <v>42321</v>
      </c>
      <c r="B516" s="41" t="s">
        <v>14</v>
      </c>
      <c r="C516" s="42" t="s">
        <v>16</v>
      </c>
      <c r="D516" s="42" t="s">
        <v>49</v>
      </c>
      <c r="E516" s="42">
        <v>0</v>
      </c>
      <c r="F516" s="42">
        <v>0</v>
      </c>
      <c r="G516" s="43">
        <v>0</v>
      </c>
      <c r="H516" s="43">
        <v>10725</v>
      </c>
      <c r="J516" s="25"/>
      <c r="K516" s="25"/>
      <c r="L516" s="43">
        <v>0</v>
      </c>
      <c r="M516" s="43">
        <v>10725</v>
      </c>
      <c r="N516" s="25"/>
      <c r="O516" s="2" t="b">
        <v>1</v>
      </c>
      <c r="P516" s="12">
        <f t="shared" si="18"/>
        <v>20724.570000000098</v>
      </c>
      <c r="Q516" s="47">
        <f t="shared" si="17"/>
        <v>305076.00000000058</v>
      </c>
      <c r="R516" s="20">
        <v>42321</v>
      </c>
      <c r="S516" s="25" t="s">
        <v>153</v>
      </c>
      <c r="T516" s="25">
        <v>1</v>
      </c>
      <c r="U516" s="25" t="s">
        <v>660</v>
      </c>
      <c r="V516" s="25"/>
      <c r="W516" s="23" t="s">
        <v>719</v>
      </c>
      <c r="X516" s="23">
        <v>191.8234044227591</v>
      </c>
      <c r="AC516" s="16" t="s">
        <v>220</v>
      </c>
    </row>
    <row r="517" spans="1:29" ht="13.5" x14ac:dyDescent="0.25">
      <c r="A517" s="40">
        <v>42321</v>
      </c>
      <c r="B517" s="41" t="s">
        <v>14</v>
      </c>
      <c r="C517" s="42" t="s">
        <v>29</v>
      </c>
      <c r="D517" s="42" t="s">
        <v>556</v>
      </c>
      <c r="E517" s="42">
        <v>0</v>
      </c>
      <c r="F517" s="42">
        <v>0</v>
      </c>
      <c r="G517" s="43">
        <v>0</v>
      </c>
      <c r="H517" s="43">
        <v>1000</v>
      </c>
      <c r="J517" s="25"/>
      <c r="K517" s="25"/>
      <c r="L517" s="43">
        <v>0</v>
      </c>
      <c r="M517" s="43">
        <v>1000</v>
      </c>
      <c r="N517" s="25"/>
      <c r="O517" s="2" t="b">
        <v>1</v>
      </c>
      <c r="P517" s="12">
        <f t="shared" si="18"/>
        <v>20724.570000000098</v>
      </c>
      <c r="Q517" s="47">
        <f t="shared" si="17"/>
        <v>304076.00000000058</v>
      </c>
      <c r="R517" s="20">
        <v>42321</v>
      </c>
      <c r="S517" s="25" t="s">
        <v>356</v>
      </c>
      <c r="T517" s="25">
        <v>1</v>
      </c>
      <c r="U517" s="25" t="s">
        <v>631</v>
      </c>
      <c r="V517" s="25"/>
      <c r="W517" s="23" t="s">
        <v>719</v>
      </c>
      <c r="X517" s="23">
        <v>17.885632114010171</v>
      </c>
      <c r="AC517" s="16" t="s">
        <v>162</v>
      </c>
    </row>
    <row r="518" spans="1:29" ht="13.5" x14ac:dyDescent="0.25">
      <c r="A518" s="40">
        <v>42321</v>
      </c>
      <c r="B518" s="41" t="s">
        <v>14</v>
      </c>
      <c r="C518" s="42" t="s">
        <v>29</v>
      </c>
      <c r="D518" s="42" t="s">
        <v>557</v>
      </c>
      <c r="E518" s="42">
        <v>0</v>
      </c>
      <c r="F518" s="42">
        <v>0</v>
      </c>
      <c r="G518" s="43">
        <v>0</v>
      </c>
      <c r="H518" s="43">
        <v>3000</v>
      </c>
      <c r="J518" s="25"/>
      <c r="K518" s="25"/>
      <c r="L518" s="43">
        <v>0</v>
      </c>
      <c r="M518" s="43">
        <v>3000</v>
      </c>
      <c r="N518" s="25"/>
      <c r="O518" s="2" t="b">
        <v>1</v>
      </c>
      <c r="P518" s="12">
        <f t="shared" si="18"/>
        <v>20724.570000000098</v>
      </c>
      <c r="Q518" s="47">
        <f t="shared" si="17"/>
        <v>301076.00000000058</v>
      </c>
      <c r="R518" s="20">
        <v>42321</v>
      </c>
      <c r="S518" s="25" t="s">
        <v>166</v>
      </c>
      <c r="T518" s="25">
        <v>1</v>
      </c>
      <c r="U518" s="25" t="s">
        <v>610</v>
      </c>
      <c r="V518" s="25"/>
      <c r="W518" s="23" t="s">
        <v>719</v>
      </c>
      <c r="X518" s="23">
        <v>53.656896342030521</v>
      </c>
      <c r="AC518" s="16" t="s">
        <v>149</v>
      </c>
    </row>
    <row r="519" spans="1:29" ht="13.5" x14ac:dyDescent="0.25">
      <c r="A519" s="40">
        <v>42321</v>
      </c>
      <c r="B519" s="41" t="s">
        <v>14</v>
      </c>
      <c r="C519" s="42" t="s">
        <v>20</v>
      </c>
      <c r="D519" s="42" t="s">
        <v>558</v>
      </c>
      <c r="E519" s="42">
        <v>0</v>
      </c>
      <c r="F519" s="42">
        <v>0</v>
      </c>
      <c r="G519" s="43">
        <v>0</v>
      </c>
      <c r="H519" s="43">
        <v>5000</v>
      </c>
      <c r="J519" s="25"/>
      <c r="K519" s="25"/>
      <c r="L519" s="43">
        <v>0</v>
      </c>
      <c r="M519" s="43">
        <v>5000</v>
      </c>
      <c r="N519" s="25"/>
      <c r="O519" s="2" t="b">
        <v>1</v>
      </c>
      <c r="P519" s="12">
        <f t="shared" si="18"/>
        <v>20724.570000000098</v>
      </c>
      <c r="Q519" s="47">
        <f t="shared" si="17"/>
        <v>296076.00000000058</v>
      </c>
      <c r="R519" s="20">
        <v>42321</v>
      </c>
      <c r="S519" s="25" t="s">
        <v>282</v>
      </c>
      <c r="T519" s="25">
        <v>1</v>
      </c>
      <c r="U519" s="25" t="s">
        <v>215</v>
      </c>
      <c r="V519" s="25"/>
      <c r="W519" s="23" t="s">
        <v>719</v>
      </c>
      <c r="X519" s="23">
        <v>89.428160570050863</v>
      </c>
      <c r="AC519" s="16" t="s">
        <v>221</v>
      </c>
    </row>
    <row r="520" spans="1:29" ht="13.5" x14ac:dyDescent="0.25">
      <c r="A520" s="40">
        <v>42321</v>
      </c>
      <c r="B520" s="41" t="s">
        <v>14</v>
      </c>
      <c r="C520" s="42" t="s">
        <v>29</v>
      </c>
      <c r="D520" s="42" t="s">
        <v>550</v>
      </c>
      <c r="E520" s="42">
        <v>0</v>
      </c>
      <c r="F520" s="42">
        <v>0</v>
      </c>
      <c r="G520" s="43">
        <v>0</v>
      </c>
      <c r="H520" s="43">
        <v>9000</v>
      </c>
      <c r="J520" s="25"/>
      <c r="K520" s="25"/>
      <c r="L520" s="43">
        <v>0</v>
      </c>
      <c r="M520" s="43">
        <v>9000</v>
      </c>
      <c r="N520" s="25"/>
      <c r="O520" s="2" t="b">
        <v>1</v>
      </c>
      <c r="P520" s="12">
        <f t="shared" si="18"/>
        <v>20724.570000000098</v>
      </c>
      <c r="Q520" s="47">
        <f t="shared" si="17"/>
        <v>287076.00000000058</v>
      </c>
      <c r="R520" s="20">
        <v>42321</v>
      </c>
      <c r="S520" s="25" t="s">
        <v>166</v>
      </c>
      <c r="T520" s="25">
        <v>1</v>
      </c>
      <c r="U520" s="25" t="s">
        <v>353</v>
      </c>
      <c r="V520" s="25"/>
      <c r="W520" s="23" t="s">
        <v>719</v>
      </c>
      <c r="X520" s="23">
        <v>160.97068902609155</v>
      </c>
      <c r="AC520" s="16" t="s">
        <v>159</v>
      </c>
    </row>
    <row r="521" spans="1:29" ht="13.5" x14ac:dyDescent="0.25">
      <c r="A521" s="40">
        <v>42321</v>
      </c>
      <c r="B521" s="41" t="s">
        <v>14</v>
      </c>
      <c r="C521" s="42" t="s">
        <v>29</v>
      </c>
      <c r="D521" s="42" t="s">
        <v>559</v>
      </c>
      <c r="E521" s="42">
        <v>0</v>
      </c>
      <c r="F521" s="42">
        <v>0</v>
      </c>
      <c r="G521" s="43">
        <v>0</v>
      </c>
      <c r="H521" s="43">
        <v>2000</v>
      </c>
      <c r="J521" s="25"/>
      <c r="K521" s="25"/>
      <c r="L521" s="43">
        <v>0</v>
      </c>
      <c r="M521" s="43">
        <v>2000</v>
      </c>
      <c r="N521" s="25"/>
      <c r="O521" s="2" t="b">
        <v>1</v>
      </c>
      <c r="P521" s="12">
        <f t="shared" si="18"/>
        <v>20724.570000000098</v>
      </c>
      <c r="Q521" s="47">
        <f t="shared" si="17"/>
        <v>285076.00000000058</v>
      </c>
      <c r="R521" s="20">
        <v>42321</v>
      </c>
      <c r="S521" s="25" t="s">
        <v>166</v>
      </c>
      <c r="T521" s="25">
        <v>2</v>
      </c>
      <c r="U521" s="25" t="s">
        <v>661</v>
      </c>
      <c r="V521" s="25"/>
      <c r="W521" s="23" t="s">
        <v>719</v>
      </c>
      <c r="X521" s="23">
        <v>35.771264228020343</v>
      </c>
      <c r="AC521" s="16" t="s">
        <v>163</v>
      </c>
    </row>
    <row r="522" spans="1:29" ht="13.5" x14ac:dyDescent="0.25">
      <c r="A522" s="40">
        <v>42321</v>
      </c>
      <c r="B522" s="41" t="s">
        <v>14</v>
      </c>
      <c r="C522" s="42" t="s">
        <v>16</v>
      </c>
      <c r="D522" s="42" t="s">
        <v>23</v>
      </c>
      <c r="E522" s="42">
        <v>0</v>
      </c>
      <c r="F522" s="42">
        <v>0</v>
      </c>
      <c r="G522" s="43">
        <v>0</v>
      </c>
      <c r="H522" s="43">
        <v>425</v>
      </c>
      <c r="J522" s="25"/>
      <c r="K522" s="25"/>
      <c r="L522" s="43">
        <v>0</v>
      </c>
      <c r="M522" s="43">
        <v>425</v>
      </c>
      <c r="N522" s="25"/>
      <c r="O522" s="2" t="b">
        <v>1</v>
      </c>
      <c r="P522" s="12">
        <f t="shared" si="18"/>
        <v>20724.570000000098</v>
      </c>
      <c r="Q522" s="47">
        <f t="shared" si="17"/>
        <v>284651.00000000058</v>
      </c>
      <c r="R522" s="20">
        <v>42321</v>
      </c>
      <c r="S522" s="25" t="s">
        <v>155</v>
      </c>
      <c r="T522" s="25">
        <v>1</v>
      </c>
      <c r="U522" s="25" t="s">
        <v>288</v>
      </c>
      <c r="V522" s="25"/>
      <c r="W522" s="23" t="s">
        <v>719</v>
      </c>
      <c r="X522" s="23">
        <v>7.6013936484543239</v>
      </c>
      <c r="AC522" s="16" t="s">
        <v>166</v>
      </c>
    </row>
    <row r="523" spans="1:29" ht="13.5" x14ac:dyDescent="0.25">
      <c r="A523" s="40">
        <v>42321</v>
      </c>
      <c r="B523" s="41" t="s">
        <v>14</v>
      </c>
      <c r="C523" s="42" t="s">
        <v>18</v>
      </c>
      <c r="D523" s="42" t="s">
        <v>560</v>
      </c>
      <c r="E523" s="42">
        <v>0</v>
      </c>
      <c r="F523" s="42">
        <v>0</v>
      </c>
      <c r="G523" s="43">
        <v>0</v>
      </c>
      <c r="H523" s="43">
        <v>2330</v>
      </c>
      <c r="J523" s="25"/>
      <c r="K523" s="25"/>
      <c r="L523" s="43">
        <v>0</v>
      </c>
      <c r="M523" s="43">
        <v>2330</v>
      </c>
      <c r="N523" s="25"/>
      <c r="O523" s="2" t="b">
        <v>1</v>
      </c>
      <c r="P523" s="12">
        <f t="shared" si="18"/>
        <v>20724.570000000098</v>
      </c>
      <c r="Q523" s="47">
        <f t="shared" ref="Q523:Q586" si="19">Q522+L523-M523</f>
        <v>282321.00000000058</v>
      </c>
      <c r="R523" s="20">
        <v>42321</v>
      </c>
      <c r="S523" s="25" t="s">
        <v>161</v>
      </c>
      <c r="T523" s="25">
        <v>1</v>
      </c>
      <c r="U523" s="25" t="s">
        <v>375</v>
      </c>
      <c r="V523" s="25"/>
      <c r="W523" s="23" t="s">
        <v>719</v>
      </c>
      <c r="X523" s="23">
        <v>41.673522825643701</v>
      </c>
      <c r="AC523" s="16" t="s">
        <v>222</v>
      </c>
    </row>
    <row r="524" spans="1:29" ht="13.5" x14ac:dyDescent="0.25">
      <c r="A524" s="40">
        <v>42321</v>
      </c>
      <c r="B524" s="41" t="s">
        <v>14</v>
      </c>
      <c r="C524" s="42" t="s">
        <v>11</v>
      </c>
      <c r="D524" s="42" t="s">
        <v>26</v>
      </c>
      <c r="E524" s="42">
        <v>0</v>
      </c>
      <c r="F524" s="42">
        <v>0</v>
      </c>
      <c r="G524" s="43">
        <v>0</v>
      </c>
      <c r="H524" s="43">
        <v>14000</v>
      </c>
      <c r="J524" s="25"/>
      <c r="K524" s="25"/>
      <c r="L524" s="43">
        <v>0</v>
      </c>
      <c r="M524" s="43">
        <v>14000</v>
      </c>
      <c r="N524" s="25"/>
      <c r="O524" s="2" t="b">
        <v>1</v>
      </c>
      <c r="P524" s="12">
        <f t="shared" si="18"/>
        <v>20724.570000000098</v>
      </c>
      <c r="Q524" s="47">
        <f t="shared" si="19"/>
        <v>268321.00000000058</v>
      </c>
      <c r="R524" s="20">
        <v>42321</v>
      </c>
      <c r="S524" s="25" t="s">
        <v>152</v>
      </c>
      <c r="T524" s="25">
        <v>1</v>
      </c>
      <c r="U524" s="25" t="s">
        <v>175</v>
      </c>
      <c r="V524" s="25"/>
      <c r="W524" s="23" t="s">
        <v>719</v>
      </c>
      <c r="X524" s="23">
        <v>250.39884959614241</v>
      </c>
      <c r="AC524" s="16" t="s">
        <v>152</v>
      </c>
    </row>
    <row r="525" spans="1:29" ht="13.5" x14ac:dyDescent="0.25">
      <c r="A525" s="40">
        <v>42321</v>
      </c>
      <c r="B525" s="41" t="s">
        <v>14</v>
      </c>
      <c r="C525" s="42" t="s">
        <v>20</v>
      </c>
      <c r="D525" s="42" t="s">
        <v>561</v>
      </c>
      <c r="E525" s="42">
        <v>0</v>
      </c>
      <c r="F525" s="42">
        <v>0</v>
      </c>
      <c r="G525" s="43">
        <v>0</v>
      </c>
      <c r="H525" s="43">
        <v>400</v>
      </c>
      <c r="J525" s="25"/>
      <c r="K525" s="25"/>
      <c r="L525" s="43">
        <v>0</v>
      </c>
      <c r="M525" s="43">
        <v>400</v>
      </c>
      <c r="N525" s="25"/>
      <c r="O525" s="2" t="b">
        <v>1</v>
      </c>
      <c r="P525" s="12">
        <f t="shared" si="18"/>
        <v>20724.570000000098</v>
      </c>
      <c r="Q525" s="47">
        <f t="shared" si="19"/>
        <v>267921.00000000058</v>
      </c>
      <c r="R525" s="20">
        <v>42321</v>
      </c>
      <c r="S525" s="25" t="s">
        <v>164</v>
      </c>
      <c r="T525" s="25">
        <v>1</v>
      </c>
      <c r="U525" s="25" t="s">
        <v>178</v>
      </c>
      <c r="V525" s="25"/>
      <c r="W525" s="23" t="s">
        <v>719</v>
      </c>
      <c r="X525" s="23">
        <v>7.154252845604069</v>
      </c>
      <c r="AC525" s="16" t="s">
        <v>151</v>
      </c>
    </row>
    <row r="526" spans="1:29" ht="13.5" x14ac:dyDescent="0.25">
      <c r="A526" s="40">
        <v>42321</v>
      </c>
      <c r="B526" s="41" t="s">
        <v>14</v>
      </c>
      <c r="C526" s="42" t="s">
        <v>18</v>
      </c>
      <c r="D526" s="42" t="s">
        <v>138</v>
      </c>
      <c r="E526" s="42">
        <v>0</v>
      </c>
      <c r="F526" s="42">
        <v>0</v>
      </c>
      <c r="G526" s="43">
        <v>0</v>
      </c>
      <c r="H526" s="43">
        <v>2750</v>
      </c>
      <c r="J526" s="25"/>
      <c r="K526" s="25"/>
      <c r="L526" s="43">
        <v>0</v>
      </c>
      <c r="M526" s="43">
        <v>2750</v>
      </c>
      <c r="N526" s="25"/>
      <c r="O526" s="2" t="b">
        <v>1</v>
      </c>
      <c r="P526" s="12">
        <f t="shared" si="18"/>
        <v>20724.570000000098</v>
      </c>
      <c r="Q526" s="47">
        <f t="shared" si="19"/>
        <v>265171.00000000058</v>
      </c>
      <c r="R526" s="20">
        <v>42321</v>
      </c>
      <c r="S526" s="25" t="s">
        <v>167</v>
      </c>
      <c r="T526" s="25">
        <v>1</v>
      </c>
      <c r="U526" s="25" t="s">
        <v>662</v>
      </c>
      <c r="V526" s="25"/>
      <c r="W526" s="23" t="s">
        <v>719</v>
      </c>
      <c r="X526" s="23">
        <v>49.185488313527976</v>
      </c>
      <c r="AC526" s="16" t="s">
        <v>173</v>
      </c>
    </row>
    <row r="527" spans="1:29" ht="13.5" x14ac:dyDescent="0.25">
      <c r="A527" s="40">
        <v>42321</v>
      </c>
      <c r="B527" s="41" t="s">
        <v>14</v>
      </c>
      <c r="C527" s="42" t="s">
        <v>29</v>
      </c>
      <c r="D527" s="42" t="s">
        <v>562</v>
      </c>
      <c r="E527" s="42">
        <v>0</v>
      </c>
      <c r="F527" s="42">
        <v>0</v>
      </c>
      <c r="G527" s="43">
        <v>0</v>
      </c>
      <c r="H527" s="43">
        <v>3000</v>
      </c>
      <c r="J527" s="25"/>
      <c r="K527" s="25"/>
      <c r="L527" s="43">
        <v>0</v>
      </c>
      <c r="M527" s="43">
        <v>3000</v>
      </c>
      <c r="N527" s="25"/>
      <c r="O527" s="2" t="b">
        <v>1</v>
      </c>
      <c r="P527" s="12">
        <f t="shared" si="18"/>
        <v>20724.570000000098</v>
      </c>
      <c r="Q527" s="47">
        <f t="shared" si="19"/>
        <v>262171.00000000058</v>
      </c>
      <c r="R527" s="20">
        <v>42321</v>
      </c>
      <c r="S527" s="25" t="s">
        <v>166</v>
      </c>
      <c r="T527" s="25">
        <v>3</v>
      </c>
      <c r="U527" s="25" t="s">
        <v>663</v>
      </c>
      <c r="V527" s="25"/>
      <c r="W527" s="23" t="s">
        <v>719</v>
      </c>
      <c r="X527" s="23">
        <v>53.656896342030521</v>
      </c>
      <c r="AC527" s="16" t="s">
        <v>174</v>
      </c>
    </row>
    <row r="528" spans="1:29" ht="13.5" x14ac:dyDescent="0.25">
      <c r="A528" s="40">
        <v>42321</v>
      </c>
      <c r="B528" s="41" t="s">
        <v>14</v>
      </c>
      <c r="C528" s="42" t="s">
        <v>132</v>
      </c>
      <c r="D528" s="42" t="s">
        <v>563</v>
      </c>
      <c r="E528" s="42">
        <v>0</v>
      </c>
      <c r="F528" s="42">
        <v>0</v>
      </c>
      <c r="G528" s="43">
        <v>200000</v>
      </c>
      <c r="H528" s="43">
        <v>0</v>
      </c>
      <c r="J528" s="25"/>
      <c r="K528" s="25"/>
      <c r="L528" s="43">
        <v>200000</v>
      </c>
      <c r="M528" s="43">
        <v>0</v>
      </c>
      <c r="N528" s="25"/>
      <c r="O528" s="2" t="b">
        <v>1</v>
      </c>
      <c r="P528" s="12">
        <f t="shared" si="18"/>
        <v>20724.570000000098</v>
      </c>
      <c r="Q528" s="47">
        <f t="shared" si="19"/>
        <v>462171.00000000058</v>
      </c>
      <c r="R528" s="20">
        <v>42321</v>
      </c>
      <c r="S528" s="25" t="s">
        <v>279</v>
      </c>
      <c r="T528" s="25">
        <v>1</v>
      </c>
      <c r="U528" s="25" t="s">
        <v>646</v>
      </c>
      <c r="V528" s="25"/>
      <c r="W528" s="23">
        <v>3577.1264228020345</v>
      </c>
      <c r="X528" s="23" t="s">
        <v>719</v>
      </c>
      <c r="AC528" s="16" t="s">
        <v>273</v>
      </c>
    </row>
    <row r="529" spans="1:29" ht="13.5" x14ac:dyDescent="0.25">
      <c r="A529" s="30">
        <v>42327</v>
      </c>
      <c r="B529" s="31" t="s">
        <v>14</v>
      </c>
      <c r="C529" s="32" t="s">
        <v>11</v>
      </c>
      <c r="D529" s="32" t="s">
        <v>316</v>
      </c>
      <c r="E529" s="32">
        <v>0</v>
      </c>
      <c r="F529" s="32">
        <v>0</v>
      </c>
      <c r="G529" s="27">
        <v>0</v>
      </c>
      <c r="H529" s="27">
        <v>8500</v>
      </c>
      <c r="J529" s="25"/>
      <c r="K529" s="25"/>
      <c r="L529" s="27">
        <v>0</v>
      </c>
      <c r="M529" s="27">
        <v>8500</v>
      </c>
      <c r="N529" s="25"/>
      <c r="O529" s="2" t="b">
        <v>1</v>
      </c>
      <c r="P529" s="12">
        <f t="shared" si="18"/>
        <v>20724.570000000098</v>
      </c>
      <c r="Q529" s="47">
        <f t="shared" si="19"/>
        <v>453671.00000000058</v>
      </c>
      <c r="R529" s="20">
        <v>42327</v>
      </c>
      <c r="S529" s="25" t="s">
        <v>151</v>
      </c>
      <c r="T529" s="25">
        <v>1</v>
      </c>
      <c r="U529" s="25" t="s">
        <v>664</v>
      </c>
      <c r="V529" s="25"/>
      <c r="W529" s="23" t="s">
        <v>719</v>
      </c>
      <c r="X529" s="23">
        <v>152.02787296908647</v>
      </c>
      <c r="AC529" s="16" t="s">
        <v>275</v>
      </c>
    </row>
    <row r="530" spans="1:29" ht="13.5" x14ac:dyDescent="0.25">
      <c r="A530" s="30">
        <v>42327</v>
      </c>
      <c r="B530" s="31" t="s">
        <v>14</v>
      </c>
      <c r="C530" s="32" t="s">
        <v>16</v>
      </c>
      <c r="D530" s="32" t="s">
        <v>49</v>
      </c>
      <c r="E530" s="32">
        <v>0</v>
      </c>
      <c r="F530" s="32">
        <v>0</v>
      </c>
      <c r="G530" s="27">
        <v>0</v>
      </c>
      <c r="H530" s="27">
        <v>18675</v>
      </c>
      <c r="J530" s="25"/>
      <c r="K530" s="25"/>
      <c r="L530" s="27">
        <v>0</v>
      </c>
      <c r="M530" s="27">
        <v>18675</v>
      </c>
      <c r="N530" s="25"/>
      <c r="O530" s="2" t="b">
        <v>1</v>
      </c>
      <c r="P530" s="12">
        <f t="shared" si="18"/>
        <v>20724.570000000098</v>
      </c>
      <c r="Q530" s="47">
        <f t="shared" si="19"/>
        <v>434996.00000000058</v>
      </c>
      <c r="R530" s="20">
        <v>42327</v>
      </c>
      <c r="S530" s="25" t="s">
        <v>153</v>
      </c>
      <c r="T530" s="25">
        <v>2</v>
      </c>
      <c r="U530" s="25" t="s">
        <v>629</v>
      </c>
      <c r="V530" s="25"/>
      <c r="W530" s="23" t="s">
        <v>719</v>
      </c>
      <c r="X530" s="23">
        <v>334.01417972913998</v>
      </c>
      <c r="AC530" s="16" t="s">
        <v>276</v>
      </c>
    </row>
    <row r="531" spans="1:29" ht="13.5" x14ac:dyDescent="0.25">
      <c r="A531" s="30">
        <v>42327</v>
      </c>
      <c r="B531" s="31" t="s">
        <v>14</v>
      </c>
      <c r="C531" s="32" t="s">
        <v>11</v>
      </c>
      <c r="D531" s="32" t="s">
        <v>26</v>
      </c>
      <c r="E531" s="32">
        <v>0</v>
      </c>
      <c r="F531" s="32">
        <v>0</v>
      </c>
      <c r="G531" s="27">
        <v>0</v>
      </c>
      <c r="H531" s="27">
        <v>9000</v>
      </c>
      <c r="J531" s="25"/>
      <c r="K531" s="25"/>
      <c r="L531" s="27">
        <v>0</v>
      </c>
      <c r="M531" s="27">
        <v>9000</v>
      </c>
      <c r="N531" s="25"/>
      <c r="O531" s="2" t="b">
        <v>1</v>
      </c>
      <c r="P531" s="12">
        <f t="shared" si="18"/>
        <v>20724.570000000098</v>
      </c>
      <c r="Q531" s="47">
        <f t="shared" si="19"/>
        <v>425996.00000000058</v>
      </c>
      <c r="R531" s="20">
        <v>42327</v>
      </c>
      <c r="S531" s="25" t="s">
        <v>152</v>
      </c>
      <c r="T531" s="25">
        <v>2</v>
      </c>
      <c r="U531" s="25" t="s">
        <v>175</v>
      </c>
      <c r="V531" s="25"/>
      <c r="W531" s="23" t="s">
        <v>719</v>
      </c>
      <c r="X531" s="23">
        <v>160.97068902609155</v>
      </c>
      <c r="AC531" s="16" t="s">
        <v>279</v>
      </c>
    </row>
    <row r="532" spans="1:29" ht="13.5" x14ac:dyDescent="0.25">
      <c r="A532" s="30">
        <v>42327</v>
      </c>
      <c r="B532" s="31" t="s">
        <v>14</v>
      </c>
      <c r="C532" s="32" t="s">
        <v>564</v>
      </c>
      <c r="D532" s="32" t="s">
        <v>565</v>
      </c>
      <c r="E532" s="32">
        <v>0</v>
      </c>
      <c r="F532" s="32">
        <v>0</v>
      </c>
      <c r="G532" s="27">
        <v>0</v>
      </c>
      <c r="H532" s="27">
        <v>18750</v>
      </c>
      <c r="J532" s="25"/>
      <c r="K532" s="25"/>
      <c r="L532" s="27">
        <v>0</v>
      </c>
      <c r="M532" s="27">
        <v>18750</v>
      </c>
      <c r="N532" s="25"/>
      <c r="O532" s="2" t="b">
        <v>1</v>
      </c>
      <c r="P532" s="12">
        <f t="shared" si="18"/>
        <v>20724.570000000098</v>
      </c>
      <c r="Q532" s="47">
        <f t="shared" si="19"/>
        <v>407246.00000000058</v>
      </c>
      <c r="R532" s="20">
        <v>42327</v>
      </c>
      <c r="S532" s="25" t="s">
        <v>156</v>
      </c>
      <c r="T532" s="25">
        <v>1</v>
      </c>
      <c r="U532" s="25" t="s">
        <v>657</v>
      </c>
      <c r="V532" s="25"/>
      <c r="W532" s="23" t="s">
        <v>719</v>
      </c>
      <c r="X532" s="23">
        <v>335.35560213769077</v>
      </c>
      <c r="AC532" s="16" t="s">
        <v>347</v>
      </c>
    </row>
    <row r="533" spans="1:29" x14ac:dyDescent="0.25">
      <c r="A533" s="30">
        <v>42327</v>
      </c>
      <c r="B533" s="31" t="s">
        <v>14</v>
      </c>
      <c r="C533" s="32" t="s">
        <v>11</v>
      </c>
      <c r="D533" s="32" t="s">
        <v>566</v>
      </c>
      <c r="E533" s="32">
        <v>0</v>
      </c>
      <c r="F533" s="32">
        <v>0</v>
      </c>
      <c r="G533" s="27">
        <v>0</v>
      </c>
      <c r="H533" s="27">
        <v>450</v>
      </c>
      <c r="J533" s="25"/>
      <c r="K533" s="25"/>
      <c r="L533" s="27">
        <v>0</v>
      </c>
      <c r="M533" s="27">
        <v>450</v>
      </c>
      <c r="N533" s="25"/>
      <c r="O533" s="2" t="b">
        <v>1</v>
      </c>
      <c r="P533" s="12">
        <f t="shared" si="18"/>
        <v>20724.570000000098</v>
      </c>
      <c r="Q533" s="47">
        <f t="shared" si="19"/>
        <v>406796.00000000058</v>
      </c>
      <c r="R533" s="20">
        <v>42327</v>
      </c>
      <c r="S533" s="25" t="s">
        <v>152</v>
      </c>
      <c r="T533" s="25">
        <v>3</v>
      </c>
      <c r="U533" s="25" t="s">
        <v>175</v>
      </c>
      <c r="V533" s="25"/>
      <c r="W533" s="23" t="s">
        <v>719</v>
      </c>
      <c r="X533" s="23">
        <v>8.0485344513045778</v>
      </c>
      <c r="AC533" s="17" t="s">
        <v>282</v>
      </c>
    </row>
    <row r="534" spans="1:29" x14ac:dyDescent="0.25">
      <c r="A534" s="30">
        <v>42327</v>
      </c>
      <c r="B534" s="31" t="s">
        <v>14</v>
      </c>
      <c r="C534" s="32" t="s">
        <v>18</v>
      </c>
      <c r="D534" s="32" t="s">
        <v>138</v>
      </c>
      <c r="E534" s="32">
        <v>0</v>
      </c>
      <c r="F534" s="32">
        <v>0</v>
      </c>
      <c r="G534" s="27">
        <v>0</v>
      </c>
      <c r="H534" s="27">
        <v>3600</v>
      </c>
      <c r="J534" s="25"/>
      <c r="K534" s="25"/>
      <c r="L534" s="27">
        <v>0</v>
      </c>
      <c r="M534" s="27">
        <v>3600</v>
      </c>
      <c r="N534" s="25"/>
      <c r="O534" s="2" t="b">
        <v>1</v>
      </c>
      <c r="P534" s="12">
        <f t="shared" si="18"/>
        <v>20724.570000000098</v>
      </c>
      <c r="Q534" s="47">
        <f t="shared" si="19"/>
        <v>403196.00000000058</v>
      </c>
      <c r="R534" s="20">
        <v>42327</v>
      </c>
      <c r="S534" s="25" t="s">
        <v>167</v>
      </c>
      <c r="T534" s="25">
        <v>2</v>
      </c>
      <c r="U534" s="25" t="s">
        <v>665</v>
      </c>
      <c r="V534" s="25"/>
      <c r="W534" s="23" t="s">
        <v>719</v>
      </c>
      <c r="X534" s="23">
        <v>64.388275610436622</v>
      </c>
      <c r="AC534" s="17" t="s">
        <v>286</v>
      </c>
    </row>
    <row r="535" spans="1:29" x14ac:dyDescent="0.25">
      <c r="A535" s="30">
        <v>42338</v>
      </c>
      <c r="B535" s="31" t="s">
        <v>8</v>
      </c>
      <c r="C535" s="32" t="s">
        <v>60</v>
      </c>
      <c r="D535" s="32" t="s">
        <v>529</v>
      </c>
      <c r="E535" s="32">
        <v>0</v>
      </c>
      <c r="F535" s="32">
        <v>0</v>
      </c>
      <c r="G535" s="27">
        <v>22980</v>
      </c>
      <c r="H535" s="27">
        <v>0</v>
      </c>
      <c r="J535" s="27">
        <v>22980</v>
      </c>
      <c r="K535" s="27">
        <v>0</v>
      </c>
      <c r="L535" s="27"/>
      <c r="M535" s="27"/>
      <c r="N535" s="25"/>
      <c r="O535" s="2" t="b">
        <v>1</v>
      </c>
      <c r="P535" s="12">
        <f t="shared" si="18"/>
        <v>43704.570000000094</v>
      </c>
      <c r="Q535" s="47">
        <f t="shared" si="19"/>
        <v>403196.00000000058</v>
      </c>
      <c r="R535" s="20">
        <v>42338</v>
      </c>
      <c r="S535" s="25" t="s">
        <v>279</v>
      </c>
      <c r="T535" s="25">
        <v>1</v>
      </c>
      <c r="U535" s="25" t="s">
        <v>670</v>
      </c>
      <c r="V535" s="25"/>
      <c r="W535" s="23">
        <v>22980</v>
      </c>
      <c r="X535" s="23" t="s">
        <v>719</v>
      </c>
      <c r="AC535" s="17" t="s">
        <v>289</v>
      </c>
    </row>
    <row r="536" spans="1:29" x14ac:dyDescent="0.25">
      <c r="A536" s="30">
        <v>42338</v>
      </c>
      <c r="B536" s="31" t="s">
        <v>8</v>
      </c>
      <c r="C536" s="32" t="s">
        <v>29</v>
      </c>
      <c r="D536" s="32" t="s">
        <v>666</v>
      </c>
      <c r="E536" s="32">
        <v>0</v>
      </c>
      <c r="F536" s="32">
        <v>0</v>
      </c>
      <c r="G536" s="27">
        <v>0</v>
      </c>
      <c r="H536" s="27">
        <v>13.53</v>
      </c>
      <c r="J536" s="27">
        <v>0</v>
      </c>
      <c r="K536" s="27">
        <v>13.53</v>
      </c>
      <c r="L536" s="27"/>
      <c r="M536" s="27"/>
      <c r="N536" s="25"/>
      <c r="O536" s="2" t="b">
        <v>1</v>
      </c>
      <c r="P536" s="12">
        <f t="shared" si="18"/>
        <v>43691.040000000095</v>
      </c>
      <c r="Q536" s="47">
        <f t="shared" si="19"/>
        <v>403196.00000000058</v>
      </c>
      <c r="R536" s="20">
        <v>42338</v>
      </c>
      <c r="S536" s="25" t="s">
        <v>159</v>
      </c>
      <c r="T536" s="25">
        <v>3</v>
      </c>
      <c r="U536" s="25" t="s">
        <v>203</v>
      </c>
      <c r="V536" s="25"/>
      <c r="W536" s="23" t="s">
        <v>719</v>
      </c>
      <c r="X536" s="23">
        <v>13.53</v>
      </c>
      <c r="AC536" s="17" t="s">
        <v>154</v>
      </c>
    </row>
    <row r="537" spans="1:29" x14ac:dyDescent="0.25">
      <c r="A537" s="30">
        <v>42338</v>
      </c>
      <c r="B537" s="31" t="s">
        <v>8</v>
      </c>
      <c r="C537" s="32" t="s">
        <v>29</v>
      </c>
      <c r="D537" s="32" t="s">
        <v>667</v>
      </c>
      <c r="E537" s="32">
        <v>0</v>
      </c>
      <c r="F537" s="32">
        <v>0</v>
      </c>
      <c r="G537" s="27">
        <v>0</v>
      </c>
      <c r="H537" s="27">
        <v>34.5</v>
      </c>
      <c r="J537" s="27">
        <v>0</v>
      </c>
      <c r="K537" s="27">
        <v>34.5</v>
      </c>
      <c r="L537" s="27"/>
      <c r="M537" s="27"/>
      <c r="N537" s="25"/>
      <c r="O537" s="2" t="b">
        <v>1</v>
      </c>
      <c r="P537" s="12">
        <f t="shared" si="18"/>
        <v>43656.540000000095</v>
      </c>
      <c r="Q537" s="47">
        <f t="shared" si="19"/>
        <v>403196.00000000058</v>
      </c>
      <c r="R537" s="20">
        <v>42338</v>
      </c>
      <c r="S537" s="25" t="s">
        <v>159</v>
      </c>
      <c r="T537" s="25">
        <v>4</v>
      </c>
      <c r="U537" s="25" t="s">
        <v>203</v>
      </c>
      <c r="V537" s="25"/>
      <c r="W537" s="23" t="s">
        <v>719</v>
      </c>
      <c r="X537" s="23">
        <v>34.5</v>
      </c>
      <c r="AC537" s="17" t="s">
        <v>346</v>
      </c>
    </row>
    <row r="538" spans="1:29" x14ac:dyDescent="0.25">
      <c r="A538" s="30">
        <v>42338</v>
      </c>
      <c r="B538" s="31" t="s">
        <v>13</v>
      </c>
      <c r="C538" s="32" t="s">
        <v>29</v>
      </c>
      <c r="D538" s="32" t="s">
        <v>666</v>
      </c>
      <c r="E538" s="32">
        <v>0</v>
      </c>
      <c r="F538" s="32">
        <v>0</v>
      </c>
      <c r="G538" s="27">
        <v>0</v>
      </c>
      <c r="H538" s="27">
        <v>605.20000000000005</v>
      </c>
      <c r="J538" s="25"/>
      <c r="K538" s="25"/>
      <c r="L538" s="27"/>
      <c r="M538" s="27">
        <v>605.20000000000005</v>
      </c>
      <c r="N538" s="25"/>
      <c r="O538" s="2" t="b">
        <v>1</v>
      </c>
      <c r="P538" s="12">
        <f t="shared" si="18"/>
        <v>43656.540000000095</v>
      </c>
      <c r="Q538" s="47">
        <f t="shared" si="19"/>
        <v>402590.80000000057</v>
      </c>
      <c r="R538" s="20">
        <v>42338</v>
      </c>
      <c r="S538" s="25" t="s">
        <v>159</v>
      </c>
      <c r="T538" s="25">
        <v>5</v>
      </c>
      <c r="U538" s="25" t="s">
        <v>203</v>
      </c>
      <c r="V538" s="25"/>
      <c r="W538" s="23" t="s">
        <v>719</v>
      </c>
      <c r="X538" s="23">
        <v>10.824384555398957</v>
      </c>
      <c r="AC538" s="2" t="s">
        <v>371</v>
      </c>
    </row>
    <row r="539" spans="1:29" x14ac:dyDescent="0.25">
      <c r="A539" s="30">
        <v>42338</v>
      </c>
      <c r="B539" s="31" t="s">
        <v>14</v>
      </c>
      <c r="C539" s="32" t="s">
        <v>16</v>
      </c>
      <c r="D539" s="32" t="s">
        <v>23</v>
      </c>
      <c r="E539" s="32">
        <v>0</v>
      </c>
      <c r="F539" s="32">
        <v>0</v>
      </c>
      <c r="G539" s="27">
        <v>0</v>
      </c>
      <c r="H539" s="27">
        <v>660</v>
      </c>
      <c r="J539" s="25"/>
      <c r="K539" s="25"/>
      <c r="L539" s="27"/>
      <c r="M539" s="27">
        <v>660</v>
      </c>
      <c r="N539" s="25"/>
      <c r="O539" s="2" t="b">
        <v>1</v>
      </c>
      <c r="P539" s="12">
        <f t="shared" si="18"/>
        <v>43656.540000000095</v>
      </c>
      <c r="Q539" s="47">
        <f t="shared" si="19"/>
        <v>401930.80000000057</v>
      </c>
      <c r="R539" s="20">
        <v>42338</v>
      </c>
      <c r="S539" s="25" t="s">
        <v>155</v>
      </c>
      <c r="T539" s="25">
        <v>2</v>
      </c>
      <c r="U539" s="25" t="s">
        <v>671</v>
      </c>
      <c r="V539" s="25"/>
      <c r="W539" s="23" t="s">
        <v>719</v>
      </c>
      <c r="X539" s="23">
        <v>11.804517195246714</v>
      </c>
      <c r="AC539" s="2" t="s">
        <v>571</v>
      </c>
    </row>
    <row r="540" spans="1:29" x14ac:dyDescent="0.25">
      <c r="A540" s="30">
        <v>42338</v>
      </c>
      <c r="B540" s="31" t="s">
        <v>14</v>
      </c>
      <c r="C540" s="32" t="s">
        <v>18</v>
      </c>
      <c r="D540" s="32" t="s">
        <v>668</v>
      </c>
      <c r="E540" s="32">
        <v>0</v>
      </c>
      <c r="F540" s="32">
        <v>0</v>
      </c>
      <c r="G540" s="27">
        <v>0</v>
      </c>
      <c r="H540" s="27">
        <v>280</v>
      </c>
      <c r="J540" s="25"/>
      <c r="K540" s="25"/>
      <c r="L540" s="27"/>
      <c r="M540" s="27">
        <v>280</v>
      </c>
      <c r="N540" s="25"/>
      <c r="O540" s="2" t="b">
        <v>1</v>
      </c>
      <c r="P540" s="12">
        <f t="shared" si="18"/>
        <v>43656.540000000095</v>
      </c>
      <c r="Q540" s="47">
        <f t="shared" si="19"/>
        <v>401650.80000000057</v>
      </c>
      <c r="R540" s="20">
        <v>42338</v>
      </c>
      <c r="S540" s="25" t="s">
        <v>162</v>
      </c>
      <c r="T540" s="25">
        <v>1</v>
      </c>
      <c r="U540" s="25" t="s">
        <v>672</v>
      </c>
      <c r="V540" s="25"/>
      <c r="W540" s="23" t="s">
        <v>719</v>
      </c>
      <c r="X540" s="23">
        <v>5.0079769919228481</v>
      </c>
      <c r="AC540" s="2" t="s">
        <v>642</v>
      </c>
    </row>
    <row r="541" spans="1:29" x14ac:dyDescent="0.25">
      <c r="A541" s="30">
        <v>42338</v>
      </c>
      <c r="B541" s="31" t="s">
        <v>14</v>
      </c>
      <c r="C541" s="32" t="s">
        <v>20</v>
      </c>
      <c r="D541" s="32" t="s">
        <v>669</v>
      </c>
      <c r="E541" s="32">
        <v>0</v>
      </c>
      <c r="F541" s="32">
        <v>0</v>
      </c>
      <c r="G541" s="27">
        <v>0</v>
      </c>
      <c r="H541" s="27">
        <v>1540</v>
      </c>
      <c r="J541" s="25"/>
      <c r="K541" s="25"/>
      <c r="L541" s="27"/>
      <c r="M541" s="27">
        <v>1540</v>
      </c>
      <c r="N541" s="25"/>
      <c r="O541" s="2" t="b">
        <v>1</v>
      </c>
      <c r="P541" s="12">
        <f t="shared" si="18"/>
        <v>43656.540000000095</v>
      </c>
      <c r="Q541" s="47">
        <f t="shared" si="19"/>
        <v>400110.80000000057</v>
      </c>
      <c r="R541" s="20">
        <v>42338</v>
      </c>
      <c r="S541" s="25" t="s">
        <v>154</v>
      </c>
      <c r="T541" s="25">
        <v>1</v>
      </c>
      <c r="U541" s="25" t="s">
        <v>178</v>
      </c>
      <c r="V541" s="25"/>
      <c r="W541" s="23" t="s">
        <v>719</v>
      </c>
      <c r="X541" s="23">
        <v>27.543873455575667</v>
      </c>
    </row>
    <row r="542" spans="1:29" x14ac:dyDescent="0.25">
      <c r="A542" s="30">
        <v>42338</v>
      </c>
      <c r="B542" s="31" t="s">
        <v>14</v>
      </c>
      <c r="C542" s="32" t="s">
        <v>16</v>
      </c>
      <c r="D542" s="32" t="s">
        <v>391</v>
      </c>
      <c r="E542" s="32">
        <v>0</v>
      </c>
      <c r="F542" s="32">
        <v>0</v>
      </c>
      <c r="G542" s="27">
        <v>0</v>
      </c>
      <c r="H542" s="27">
        <v>33710</v>
      </c>
      <c r="J542" s="25"/>
      <c r="K542" s="25"/>
      <c r="L542" s="27"/>
      <c r="M542" s="27">
        <v>33710</v>
      </c>
      <c r="N542" s="25"/>
      <c r="O542" s="2" t="b">
        <v>1</v>
      </c>
      <c r="P542" s="12">
        <f t="shared" si="18"/>
        <v>43656.540000000095</v>
      </c>
      <c r="Q542" s="47">
        <f t="shared" si="19"/>
        <v>366400.80000000057</v>
      </c>
      <c r="R542" s="20">
        <v>42338</v>
      </c>
      <c r="S542" s="25" t="s">
        <v>153</v>
      </c>
      <c r="T542" s="25">
        <v>3</v>
      </c>
      <c r="U542" s="25" t="s">
        <v>629</v>
      </c>
      <c r="V542" s="25"/>
      <c r="W542" s="23" t="s">
        <v>719</v>
      </c>
      <c r="X542" s="23">
        <v>602.92465856328295</v>
      </c>
    </row>
    <row r="543" spans="1:29" ht="12.75" thickBot="1" x14ac:dyDescent="0.3">
      <c r="A543" s="30">
        <v>42338</v>
      </c>
      <c r="B543" s="25" t="s">
        <v>14</v>
      </c>
      <c r="C543" s="25" t="s">
        <v>11</v>
      </c>
      <c r="D543" s="25" t="s">
        <v>566</v>
      </c>
      <c r="E543" s="25">
        <v>0</v>
      </c>
      <c r="F543" s="25">
        <v>0</v>
      </c>
      <c r="G543" s="25">
        <v>0</v>
      </c>
      <c r="H543" s="25">
        <v>10000</v>
      </c>
      <c r="J543" s="25"/>
      <c r="K543" s="25"/>
      <c r="L543" s="25"/>
      <c r="M543" s="25">
        <v>10000</v>
      </c>
      <c r="N543" s="25"/>
      <c r="O543" s="2" t="b">
        <v>1</v>
      </c>
      <c r="P543" s="12">
        <f t="shared" si="18"/>
        <v>43656.540000000095</v>
      </c>
      <c r="Q543" s="47">
        <f t="shared" si="19"/>
        <v>356400.80000000057</v>
      </c>
      <c r="R543" s="20">
        <v>42338</v>
      </c>
      <c r="S543" s="25" t="s">
        <v>152</v>
      </c>
      <c r="T543" s="25">
        <v>4</v>
      </c>
      <c r="U543" s="25" t="s">
        <v>175</v>
      </c>
      <c r="V543" s="25"/>
      <c r="W543" s="23" t="s">
        <v>719</v>
      </c>
      <c r="X543" s="23">
        <v>178.85632114010173</v>
      </c>
    </row>
    <row r="544" spans="1:29" ht="14.25" thickTop="1" x14ac:dyDescent="0.25">
      <c r="A544" s="30">
        <v>42348</v>
      </c>
      <c r="B544" s="31" t="s">
        <v>8</v>
      </c>
      <c r="C544" s="32" t="s">
        <v>55</v>
      </c>
      <c r="D544" s="32" t="s">
        <v>673</v>
      </c>
      <c r="E544" s="32">
        <v>0</v>
      </c>
      <c r="F544" s="32">
        <v>0</v>
      </c>
      <c r="G544" s="27">
        <v>0</v>
      </c>
      <c r="H544" s="27">
        <v>5000</v>
      </c>
      <c r="J544" s="27">
        <v>0</v>
      </c>
      <c r="K544" s="27">
        <v>5000</v>
      </c>
      <c r="L544" s="25"/>
      <c r="M544" s="27"/>
      <c r="N544" s="25"/>
      <c r="O544" s="2" t="b">
        <v>1</v>
      </c>
      <c r="P544" s="12">
        <f t="shared" si="18"/>
        <v>38656.540000000095</v>
      </c>
      <c r="Q544" s="47">
        <f t="shared" si="19"/>
        <v>356400.80000000057</v>
      </c>
      <c r="R544" s="20">
        <v>42348</v>
      </c>
      <c r="S544" s="25" t="s">
        <v>168</v>
      </c>
      <c r="T544" s="25">
        <v>1</v>
      </c>
      <c r="U544" s="25" t="s">
        <v>211</v>
      </c>
      <c r="V544" s="25"/>
      <c r="W544" s="23" t="s">
        <v>719</v>
      </c>
      <c r="X544" s="23">
        <v>5000</v>
      </c>
      <c r="AC544" s="15" t="s">
        <v>168</v>
      </c>
    </row>
    <row r="545" spans="1:29" ht="13.5" x14ac:dyDescent="0.25">
      <c r="A545" s="30">
        <v>42348</v>
      </c>
      <c r="B545" s="31" t="s">
        <v>8</v>
      </c>
      <c r="C545" s="32" t="s">
        <v>9</v>
      </c>
      <c r="D545" s="32" t="s">
        <v>470</v>
      </c>
      <c r="E545" s="32">
        <v>0</v>
      </c>
      <c r="F545" s="32">
        <v>0</v>
      </c>
      <c r="G545" s="27">
        <v>0</v>
      </c>
      <c r="H545" s="27">
        <v>20000</v>
      </c>
      <c r="J545" s="27">
        <v>0</v>
      </c>
      <c r="K545" s="27">
        <v>20000</v>
      </c>
      <c r="L545" s="25"/>
      <c r="M545" s="27"/>
      <c r="N545" s="25"/>
      <c r="O545" s="2" t="b">
        <v>1</v>
      </c>
      <c r="P545" s="12">
        <f t="shared" si="18"/>
        <v>18656.540000000095</v>
      </c>
      <c r="Q545" s="47">
        <f t="shared" si="19"/>
        <v>356400.80000000057</v>
      </c>
      <c r="R545" s="20">
        <v>42348</v>
      </c>
      <c r="S545" s="25" t="s">
        <v>275</v>
      </c>
      <c r="T545" s="25">
        <v>1</v>
      </c>
      <c r="U545" s="25" t="s">
        <v>705</v>
      </c>
      <c r="V545" s="25"/>
      <c r="W545" s="23" t="s">
        <v>719</v>
      </c>
      <c r="X545" s="23">
        <v>20000</v>
      </c>
      <c r="AC545" s="16" t="s">
        <v>171</v>
      </c>
    </row>
    <row r="546" spans="1:29" ht="13.5" x14ac:dyDescent="0.25">
      <c r="A546" s="30">
        <v>42348</v>
      </c>
      <c r="B546" s="31" t="s">
        <v>8</v>
      </c>
      <c r="C546" s="32" t="s">
        <v>29</v>
      </c>
      <c r="D546" s="32" t="s">
        <v>674</v>
      </c>
      <c r="E546" s="32">
        <v>0</v>
      </c>
      <c r="F546" s="32">
        <v>0</v>
      </c>
      <c r="G546" s="27">
        <v>0</v>
      </c>
      <c r="H546" s="27">
        <v>7.7</v>
      </c>
      <c r="J546" s="27">
        <v>0</v>
      </c>
      <c r="K546" s="27">
        <v>7.7</v>
      </c>
      <c r="L546" s="25"/>
      <c r="M546" s="27"/>
      <c r="N546" s="25"/>
      <c r="O546" s="2" t="b">
        <v>1</v>
      </c>
      <c r="P546" s="12">
        <f t="shared" si="18"/>
        <v>18648.840000000095</v>
      </c>
      <c r="Q546" s="47">
        <f t="shared" si="19"/>
        <v>356400.80000000057</v>
      </c>
      <c r="R546" s="20">
        <v>42348</v>
      </c>
      <c r="S546" s="25" t="s">
        <v>159</v>
      </c>
      <c r="T546" s="25">
        <v>1</v>
      </c>
      <c r="U546" s="25" t="s">
        <v>705</v>
      </c>
      <c r="V546" s="25"/>
      <c r="W546" s="23" t="s">
        <v>719</v>
      </c>
      <c r="X546" s="23">
        <v>7.7</v>
      </c>
      <c r="AC546" s="16" t="s">
        <v>218</v>
      </c>
    </row>
    <row r="547" spans="1:29" ht="13.5" x14ac:dyDescent="0.25">
      <c r="A547" s="30">
        <v>42348</v>
      </c>
      <c r="B547" s="31" t="s">
        <v>8</v>
      </c>
      <c r="C547" s="32" t="s">
        <v>29</v>
      </c>
      <c r="D547" s="32" t="s">
        <v>675</v>
      </c>
      <c r="E547" s="32">
        <v>0</v>
      </c>
      <c r="F547" s="32">
        <v>0</v>
      </c>
      <c r="G547" s="27">
        <v>0</v>
      </c>
      <c r="H547" s="27">
        <v>5.83</v>
      </c>
      <c r="J547" s="27">
        <v>0</v>
      </c>
      <c r="K547" s="27">
        <v>5.83</v>
      </c>
      <c r="L547" s="25"/>
      <c r="M547" s="27"/>
      <c r="N547" s="25"/>
      <c r="O547" s="2" t="b">
        <v>1</v>
      </c>
      <c r="P547" s="12">
        <f t="shared" si="18"/>
        <v>18643.010000000093</v>
      </c>
      <c r="Q547" s="47">
        <f t="shared" si="19"/>
        <v>356400.80000000057</v>
      </c>
      <c r="R547" s="20">
        <v>42348</v>
      </c>
      <c r="S547" s="25" t="s">
        <v>159</v>
      </c>
      <c r="T547" s="25">
        <v>2</v>
      </c>
      <c r="U547" s="25" t="s">
        <v>705</v>
      </c>
      <c r="V547" s="25"/>
      <c r="W547" s="23" t="s">
        <v>719</v>
      </c>
      <c r="X547" s="23">
        <v>5.83</v>
      </c>
      <c r="AC547" s="16" t="s">
        <v>153</v>
      </c>
    </row>
    <row r="548" spans="1:29" ht="13.5" x14ac:dyDescent="0.25">
      <c r="A548" s="30">
        <v>42348</v>
      </c>
      <c r="B548" s="31" t="s">
        <v>8</v>
      </c>
      <c r="C548" s="32" t="s">
        <v>60</v>
      </c>
      <c r="D548" s="32" t="s">
        <v>676</v>
      </c>
      <c r="E548" s="32">
        <v>0</v>
      </c>
      <c r="F548" s="32">
        <v>0</v>
      </c>
      <c r="G548" s="27">
        <v>38000</v>
      </c>
      <c r="H548" s="27">
        <v>0</v>
      </c>
      <c r="J548" s="27">
        <v>38000</v>
      </c>
      <c r="K548" s="27">
        <v>0</v>
      </c>
      <c r="L548" s="25"/>
      <c r="M548" s="27"/>
      <c r="N548" s="25"/>
      <c r="O548" s="2" t="b">
        <v>1</v>
      </c>
      <c r="P548" s="12">
        <f t="shared" si="18"/>
        <v>56643.010000000097</v>
      </c>
      <c r="Q548" s="47">
        <f t="shared" si="19"/>
        <v>356400.80000000057</v>
      </c>
      <c r="R548" s="20">
        <v>42348</v>
      </c>
      <c r="S548" s="25" t="s">
        <v>670</v>
      </c>
      <c r="T548" s="25">
        <v>1</v>
      </c>
      <c r="U548" s="25" t="s">
        <v>706</v>
      </c>
      <c r="V548" s="25"/>
      <c r="W548" s="23">
        <v>38000</v>
      </c>
      <c r="X548" s="23" t="s">
        <v>719</v>
      </c>
      <c r="AC548" s="16" t="s">
        <v>155</v>
      </c>
    </row>
    <row r="549" spans="1:29" ht="13.5" x14ac:dyDescent="0.25">
      <c r="A549" s="30">
        <v>42348</v>
      </c>
      <c r="B549" s="31" t="s">
        <v>8</v>
      </c>
      <c r="C549" s="32" t="s">
        <v>29</v>
      </c>
      <c r="D549" s="32" t="s">
        <v>677</v>
      </c>
      <c r="E549" s="32">
        <v>0</v>
      </c>
      <c r="F549" s="32">
        <v>0</v>
      </c>
      <c r="G549" s="27">
        <v>0</v>
      </c>
      <c r="H549" s="27">
        <v>34.5</v>
      </c>
      <c r="J549" s="27">
        <v>0</v>
      </c>
      <c r="K549" s="27">
        <v>34.5</v>
      </c>
      <c r="L549" s="25"/>
      <c r="M549" s="27"/>
      <c r="N549" s="25"/>
      <c r="O549" s="2" t="b">
        <v>1</v>
      </c>
      <c r="P549" s="12">
        <f t="shared" si="18"/>
        <v>56608.510000000097</v>
      </c>
      <c r="Q549" s="47">
        <f t="shared" si="19"/>
        <v>356400.80000000057</v>
      </c>
      <c r="R549" s="20">
        <v>42348</v>
      </c>
      <c r="S549" s="25" t="s">
        <v>159</v>
      </c>
      <c r="T549" s="25">
        <v>3</v>
      </c>
      <c r="U549" s="25" t="s">
        <v>705</v>
      </c>
      <c r="V549" s="25"/>
      <c r="W549" s="23" t="s">
        <v>719</v>
      </c>
      <c r="X549" s="23">
        <v>34.5</v>
      </c>
      <c r="AC549" s="16" t="s">
        <v>164</v>
      </c>
    </row>
    <row r="550" spans="1:29" ht="13.5" x14ac:dyDescent="0.25">
      <c r="A550" s="30">
        <v>42348</v>
      </c>
      <c r="B550" s="31" t="s">
        <v>13</v>
      </c>
      <c r="C550" s="32" t="s">
        <v>66</v>
      </c>
      <c r="D550" s="32" t="s">
        <v>68</v>
      </c>
      <c r="E550" s="32">
        <v>0</v>
      </c>
      <c r="F550" s="32">
        <v>0</v>
      </c>
      <c r="G550" s="27">
        <v>0</v>
      </c>
      <c r="H550" s="27">
        <v>21636</v>
      </c>
      <c r="J550" s="27"/>
      <c r="K550" s="27"/>
      <c r="L550" s="25"/>
      <c r="M550" s="27">
        <v>21636</v>
      </c>
      <c r="N550" s="25"/>
      <c r="O550" s="2" t="b">
        <v>1</v>
      </c>
      <c r="P550" s="12">
        <f t="shared" si="18"/>
        <v>56608.510000000097</v>
      </c>
      <c r="Q550" s="47">
        <f t="shared" si="19"/>
        <v>334764.80000000057</v>
      </c>
      <c r="R550" s="20">
        <v>42348</v>
      </c>
      <c r="S550" s="25" t="s">
        <v>174</v>
      </c>
      <c r="T550" s="25">
        <v>1</v>
      </c>
      <c r="U550" s="25" t="s">
        <v>206</v>
      </c>
      <c r="V550" s="25"/>
      <c r="W550" s="23" t="s">
        <v>719</v>
      </c>
      <c r="X550" s="23">
        <v>381.19736424821167</v>
      </c>
      <c r="AC550" s="16" t="s">
        <v>219</v>
      </c>
    </row>
    <row r="551" spans="1:29" ht="14.25" x14ac:dyDescent="0.25">
      <c r="A551" s="30">
        <v>42348</v>
      </c>
      <c r="B551" s="31" t="s">
        <v>13</v>
      </c>
      <c r="C551" s="32" t="s">
        <v>29</v>
      </c>
      <c r="D551" s="46" t="s">
        <v>70</v>
      </c>
      <c r="E551" s="32">
        <v>0</v>
      </c>
      <c r="F551" s="32">
        <v>0</v>
      </c>
      <c r="G551" s="27">
        <v>0</v>
      </c>
      <c r="H551" s="27">
        <v>21636</v>
      </c>
      <c r="J551" s="27"/>
      <c r="K551" s="27"/>
      <c r="L551" s="25"/>
      <c r="M551" s="27">
        <v>21636</v>
      </c>
      <c r="N551" s="25"/>
      <c r="O551" s="2" t="b">
        <v>1</v>
      </c>
      <c r="P551" s="12">
        <f t="shared" si="18"/>
        <v>56608.510000000097</v>
      </c>
      <c r="Q551" s="47">
        <f t="shared" si="19"/>
        <v>313128.80000000057</v>
      </c>
      <c r="R551" s="20">
        <v>42348</v>
      </c>
      <c r="S551" s="25" t="s">
        <v>174</v>
      </c>
      <c r="T551" s="25">
        <v>1</v>
      </c>
      <c r="U551" s="25" t="s">
        <v>206</v>
      </c>
      <c r="V551" s="25"/>
      <c r="W551" s="23" t="s">
        <v>719</v>
      </c>
      <c r="X551" s="23">
        <v>381.19736424821167</v>
      </c>
      <c r="AC551" s="16" t="s">
        <v>160</v>
      </c>
    </row>
    <row r="552" spans="1:29" ht="13.5" x14ac:dyDescent="0.25">
      <c r="A552" s="30">
        <v>42348</v>
      </c>
      <c r="B552" s="31" t="s">
        <v>13</v>
      </c>
      <c r="C552" s="32" t="s">
        <v>66</v>
      </c>
      <c r="D552" s="32" t="s">
        <v>58</v>
      </c>
      <c r="E552" s="32">
        <v>0</v>
      </c>
      <c r="F552" s="32">
        <v>0</v>
      </c>
      <c r="G552" s="27">
        <v>0</v>
      </c>
      <c r="H552" s="27">
        <v>693.2</v>
      </c>
      <c r="J552" s="25"/>
      <c r="K552" s="25"/>
      <c r="L552" s="25"/>
      <c r="M552" s="27">
        <v>693.2</v>
      </c>
      <c r="N552" s="25"/>
      <c r="O552" s="2" t="b">
        <v>1</v>
      </c>
      <c r="P552" s="12">
        <f t="shared" si="18"/>
        <v>56608.510000000097</v>
      </c>
      <c r="Q552" s="47">
        <f t="shared" si="19"/>
        <v>312435.60000000056</v>
      </c>
      <c r="R552" s="20">
        <v>42348</v>
      </c>
      <c r="S552" s="25" t="s">
        <v>159</v>
      </c>
      <c r="T552" s="25">
        <v>3</v>
      </c>
      <c r="U552" s="25" t="s">
        <v>705</v>
      </c>
      <c r="V552" s="25"/>
      <c r="W552" s="23" t="s">
        <v>719</v>
      </c>
      <c r="X552" s="23">
        <v>12.213256281052891</v>
      </c>
      <c r="AC552" s="16" t="s">
        <v>161</v>
      </c>
    </row>
    <row r="553" spans="1:29" ht="13.5" x14ac:dyDescent="0.25">
      <c r="A553" s="30">
        <v>42348</v>
      </c>
      <c r="B553" s="31" t="s">
        <v>13</v>
      </c>
      <c r="C553" s="32" t="s">
        <v>69</v>
      </c>
      <c r="D553" s="32" t="s">
        <v>519</v>
      </c>
      <c r="E553" s="32">
        <v>0</v>
      </c>
      <c r="F553" s="32">
        <v>0</v>
      </c>
      <c r="G553" s="27">
        <v>0</v>
      </c>
      <c r="H553" s="27">
        <v>42853.71</v>
      </c>
      <c r="J553" s="25"/>
      <c r="K553" s="25"/>
      <c r="L553" s="25"/>
      <c r="M553" s="27">
        <v>42853.71</v>
      </c>
      <c r="N553" s="25"/>
      <c r="O553" s="2" t="b">
        <v>1</v>
      </c>
      <c r="P553" s="12">
        <f t="shared" si="18"/>
        <v>56608.510000000097</v>
      </c>
      <c r="Q553" s="47">
        <f t="shared" si="19"/>
        <v>269581.89000000054</v>
      </c>
      <c r="R553" s="20">
        <v>42348</v>
      </c>
      <c r="S553" s="25" t="s">
        <v>173</v>
      </c>
      <c r="T553" s="25">
        <v>1</v>
      </c>
      <c r="U553" s="25" t="s">
        <v>707</v>
      </c>
      <c r="V553" s="25"/>
      <c r="W553" s="23" t="s">
        <v>719</v>
      </c>
      <c r="X553" s="23">
        <v>755.02501849959469</v>
      </c>
      <c r="AC553" s="16" t="s">
        <v>167</v>
      </c>
    </row>
    <row r="554" spans="1:29" ht="13.5" x14ac:dyDescent="0.25">
      <c r="A554" s="30">
        <v>42348</v>
      </c>
      <c r="B554" s="31" t="s">
        <v>13</v>
      </c>
      <c r="C554" s="32" t="s">
        <v>29</v>
      </c>
      <c r="D554" s="32" t="s">
        <v>520</v>
      </c>
      <c r="E554" s="32">
        <v>0</v>
      </c>
      <c r="F554" s="32">
        <v>0</v>
      </c>
      <c r="G554" s="27">
        <v>0</v>
      </c>
      <c r="H554" s="27">
        <v>693.2</v>
      </c>
      <c r="J554" s="25"/>
      <c r="K554" s="25"/>
      <c r="L554" s="25"/>
      <c r="M554" s="27">
        <v>693.2</v>
      </c>
      <c r="N554" s="25"/>
      <c r="O554" s="2" t="b">
        <v>1</v>
      </c>
      <c r="P554" s="12">
        <f t="shared" si="18"/>
        <v>56608.510000000097</v>
      </c>
      <c r="Q554" s="47">
        <f t="shared" si="19"/>
        <v>268888.69000000053</v>
      </c>
      <c r="R554" s="20">
        <v>42348</v>
      </c>
      <c r="S554" s="25" t="s">
        <v>159</v>
      </c>
      <c r="T554" s="25">
        <v>4</v>
      </c>
      <c r="U554" s="25" t="s">
        <v>705</v>
      </c>
      <c r="V554" s="25"/>
      <c r="W554" s="23" t="s">
        <v>719</v>
      </c>
      <c r="X554" s="23">
        <v>12.213256281052891</v>
      </c>
      <c r="AC554" s="16" t="s">
        <v>220</v>
      </c>
    </row>
    <row r="555" spans="1:29" ht="13.5" x14ac:dyDescent="0.25">
      <c r="A555" s="30">
        <v>42348</v>
      </c>
      <c r="B555" s="31" t="s">
        <v>13</v>
      </c>
      <c r="C555" s="32" t="s">
        <v>29</v>
      </c>
      <c r="D555" s="32" t="s">
        <v>674</v>
      </c>
      <c r="E555" s="32">
        <v>0</v>
      </c>
      <c r="F555" s="32">
        <v>0</v>
      </c>
      <c r="G555" s="27">
        <v>0</v>
      </c>
      <c r="H555" s="27">
        <v>385</v>
      </c>
      <c r="J555" s="25"/>
      <c r="K555" s="25"/>
      <c r="L555" s="25"/>
      <c r="M555" s="27">
        <v>385</v>
      </c>
      <c r="N555" s="25"/>
      <c r="O555" s="2" t="b">
        <v>1</v>
      </c>
      <c r="P555" s="12">
        <f t="shared" ref="P555:P592" si="20">P554+J555-K555</f>
        <v>56608.510000000097</v>
      </c>
      <c r="Q555" s="47">
        <f t="shared" si="19"/>
        <v>268503.69000000053</v>
      </c>
      <c r="R555" s="20">
        <v>42348</v>
      </c>
      <c r="S555" s="25" t="s">
        <v>159</v>
      </c>
      <c r="T555" s="25">
        <v>5</v>
      </c>
      <c r="U555" s="25" t="s">
        <v>705</v>
      </c>
      <c r="V555" s="25"/>
      <c r="W555" s="23" t="s">
        <v>719</v>
      </c>
      <c r="X555" s="23">
        <v>6.7831847492864439</v>
      </c>
      <c r="AC555" s="16" t="s">
        <v>162</v>
      </c>
    </row>
    <row r="556" spans="1:29" ht="13.5" x14ac:dyDescent="0.25">
      <c r="A556" s="30">
        <v>42348</v>
      </c>
      <c r="B556" s="31" t="s">
        <v>13</v>
      </c>
      <c r="C556" s="32" t="s">
        <v>29</v>
      </c>
      <c r="D556" s="32" t="s">
        <v>678</v>
      </c>
      <c r="E556" s="32">
        <v>0</v>
      </c>
      <c r="F556" s="32">
        <v>0</v>
      </c>
      <c r="G556" s="27">
        <v>0</v>
      </c>
      <c r="H556" s="27">
        <v>291.5</v>
      </c>
      <c r="J556" s="25"/>
      <c r="K556" s="25"/>
      <c r="L556" s="25"/>
      <c r="M556" s="27">
        <v>291.5</v>
      </c>
      <c r="N556" s="25"/>
      <c r="O556" s="2" t="b">
        <v>1</v>
      </c>
      <c r="P556" s="12">
        <f t="shared" si="20"/>
        <v>56608.510000000097</v>
      </c>
      <c r="Q556" s="47">
        <f t="shared" si="19"/>
        <v>268212.19000000053</v>
      </c>
      <c r="R556" s="20">
        <v>42348</v>
      </c>
      <c r="S556" s="25" t="s">
        <v>159</v>
      </c>
      <c r="T556" s="25">
        <v>6</v>
      </c>
      <c r="U556" s="25" t="s">
        <v>705</v>
      </c>
      <c r="V556" s="25"/>
      <c r="W556" s="23" t="s">
        <v>719</v>
      </c>
      <c r="X556" s="23">
        <v>5.1358398816025934</v>
      </c>
      <c r="AC556" s="16" t="s">
        <v>149</v>
      </c>
    </row>
    <row r="557" spans="1:29" ht="13.5" x14ac:dyDescent="0.25">
      <c r="A557" s="30">
        <v>42348</v>
      </c>
      <c r="B557" s="31" t="s">
        <v>13</v>
      </c>
      <c r="C557" s="32" t="s">
        <v>132</v>
      </c>
      <c r="D557" s="32" t="s">
        <v>679</v>
      </c>
      <c r="E557" s="32">
        <v>0</v>
      </c>
      <c r="F557" s="32">
        <v>0</v>
      </c>
      <c r="G557" s="27">
        <v>1160000</v>
      </c>
      <c r="H557" s="27">
        <v>0</v>
      </c>
      <c r="J557" s="25"/>
      <c r="K557" s="25"/>
      <c r="L557" s="27">
        <v>1160000</v>
      </c>
      <c r="M557" s="27">
        <v>0</v>
      </c>
      <c r="N557" s="25"/>
      <c r="O557" s="2" t="b">
        <v>1</v>
      </c>
      <c r="P557" s="12">
        <f t="shared" si="20"/>
        <v>56608.510000000097</v>
      </c>
      <c r="Q557" s="47">
        <f t="shared" si="19"/>
        <v>1428212.1900000004</v>
      </c>
      <c r="R557" s="20">
        <v>42348</v>
      </c>
      <c r="S557" s="25" t="s">
        <v>276</v>
      </c>
      <c r="T557" s="25">
        <v>1</v>
      </c>
      <c r="U557" s="25" t="s">
        <v>708</v>
      </c>
      <c r="V557" s="25"/>
      <c r="W557" s="23">
        <v>20437.647556291624</v>
      </c>
      <c r="X557" s="23" t="s">
        <v>719</v>
      </c>
      <c r="AC557" s="16" t="s">
        <v>221</v>
      </c>
    </row>
    <row r="558" spans="1:29" ht="13.5" x14ac:dyDescent="0.25">
      <c r="A558" s="30">
        <v>42348</v>
      </c>
      <c r="B558" s="31" t="s">
        <v>13</v>
      </c>
      <c r="C558" s="32" t="s">
        <v>55</v>
      </c>
      <c r="D558" s="32" t="s">
        <v>680</v>
      </c>
      <c r="E558" s="32">
        <v>0</v>
      </c>
      <c r="F558" s="32">
        <v>0</v>
      </c>
      <c r="G558" s="27">
        <v>0</v>
      </c>
      <c r="H558" s="27">
        <v>10500</v>
      </c>
      <c r="J558" s="25"/>
      <c r="K558" s="25"/>
      <c r="L558" s="25"/>
      <c r="M558" s="27">
        <v>10500</v>
      </c>
      <c r="N558" s="25"/>
      <c r="O558" s="2" t="b">
        <v>1</v>
      </c>
      <c r="P558" s="12">
        <f t="shared" si="20"/>
        <v>56608.510000000097</v>
      </c>
      <c r="Q558" s="47">
        <f t="shared" si="19"/>
        <v>1417712.1900000004</v>
      </c>
      <c r="R558" s="20">
        <v>42348</v>
      </c>
      <c r="S558" s="25" t="s">
        <v>171</v>
      </c>
      <c r="T558" s="25">
        <v>1</v>
      </c>
      <c r="U558" s="25" t="s">
        <v>709</v>
      </c>
      <c r="V558" s="25"/>
      <c r="W558" s="23" t="s">
        <v>719</v>
      </c>
      <c r="X558" s="23">
        <v>184.99594770781209</v>
      </c>
      <c r="AC558" s="16" t="s">
        <v>159</v>
      </c>
    </row>
    <row r="559" spans="1:29" ht="13.5" x14ac:dyDescent="0.25">
      <c r="A559" s="30">
        <v>42348</v>
      </c>
      <c r="B559" s="31" t="s">
        <v>13</v>
      </c>
      <c r="C559" s="32" t="s">
        <v>55</v>
      </c>
      <c r="D559" s="32" t="s">
        <v>681</v>
      </c>
      <c r="E559" s="32">
        <v>0</v>
      </c>
      <c r="F559" s="32">
        <v>0</v>
      </c>
      <c r="G559" s="27">
        <v>0</v>
      </c>
      <c r="H559" s="27">
        <v>412180.47</v>
      </c>
      <c r="J559" s="25"/>
      <c r="K559" s="25"/>
      <c r="L559" s="25"/>
      <c r="M559" s="27">
        <v>412180.47</v>
      </c>
      <c r="N559" s="25"/>
      <c r="O559" s="2" t="b">
        <v>1</v>
      </c>
      <c r="P559" s="12">
        <f t="shared" si="20"/>
        <v>56608.510000000097</v>
      </c>
      <c r="Q559" s="47">
        <f t="shared" si="19"/>
        <v>1005531.7200000004</v>
      </c>
      <c r="R559" s="20">
        <v>42348</v>
      </c>
      <c r="S559" s="25" t="s">
        <v>171</v>
      </c>
      <c r="T559" s="25">
        <v>2</v>
      </c>
      <c r="U559" s="25" t="s">
        <v>710</v>
      </c>
      <c r="V559" s="25"/>
      <c r="W559" s="23" t="s">
        <v>719</v>
      </c>
      <c r="X559" s="23">
        <v>7262.0682546953722</v>
      </c>
      <c r="AC559" s="16" t="s">
        <v>163</v>
      </c>
    </row>
    <row r="560" spans="1:29" ht="13.5" x14ac:dyDescent="0.25">
      <c r="A560" s="30">
        <v>42348</v>
      </c>
      <c r="B560" s="31" t="s">
        <v>13</v>
      </c>
      <c r="C560" s="32" t="s">
        <v>9</v>
      </c>
      <c r="D560" s="32" t="s">
        <v>682</v>
      </c>
      <c r="E560" s="32">
        <v>0</v>
      </c>
      <c r="F560" s="32">
        <v>0</v>
      </c>
      <c r="G560" s="27">
        <v>0</v>
      </c>
      <c r="H560" s="27">
        <v>287819.53000000003</v>
      </c>
      <c r="J560" s="25"/>
      <c r="K560" s="25"/>
      <c r="L560" s="25"/>
      <c r="M560" s="27">
        <v>287819.53000000003</v>
      </c>
      <c r="N560" s="25"/>
      <c r="O560" s="2" t="b">
        <v>1</v>
      </c>
      <c r="P560" s="12">
        <f t="shared" si="20"/>
        <v>56608.510000000097</v>
      </c>
      <c r="Q560" s="47">
        <f t="shared" si="19"/>
        <v>717712.19000000041</v>
      </c>
      <c r="R560" s="20">
        <v>42348</v>
      </c>
      <c r="S560" s="25" t="s">
        <v>347</v>
      </c>
      <c r="T560" s="25">
        <v>1</v>
      </c>
      <c r="U560" s="25" t="s">
        <v>706</v>
      </c>
      <c r="V560" s="25"/>
      <c r="W560" s="23" t="s">
        <v>719</v>
      </c>
      <c r="X560" s="23">
        <v>5070.9949258254346</v>
      </c>
      <c r="AC560" s="16" t="s">
        <v>166</v>
      </c>
    </row>
    <row r="561" spans="1:29" ht="13.5" x14ac:dyDescent="0.25">
      <c r="A561" s="30">
        <v>42348</v>
      </c>
      <c r="B561" s="31" t="s">
        <v>14</v>
      </c>
      <c r="C561" s="32" t="s">
        <v>132</v>
      </c>
      <c r="D561" s="32" t="s">
        <v>683</v>
      </c>
      <c r="E561" s="32">
        <v>0</v>
      </c>
      <c r="F561" s="32">
        <v>0</v>
      </c>
      <c r="G561" s="27">
        <v>287819.53000000003</v>
      </c>
      <c r="H561" s="27">
        <v>0</v>
      </c>
      <c r="J561" s="25"/>
      <c r="K561" s="25"/>
      <c r="L561" s="27">
        <v>287819.53000000003</v>
      </c>
      <c r="M561" s="27">
        <v>0</v>
      </c>
      <c r="N561" s="25"/>
      <c r="O561" s="2" t="b">
        <v>1</v>
      </c>
      <c r="P561" s="12">
        <f t="shared" si="20"/>
        <v>56608.510000000097</v>
      </c>
      <c r="Q561" s="47">
        <f t="shared" si="19"/>
        <v>1005531.7200000004</v>
      </c>
      <c r="R561" s="20">
        <v>42348</v>
      </c>
      <c r="S561" s="25" t="s">
        <v>279</v>
      </c>
      <c r="T561" s="25">
        <v>1</v>
      </c>
      <c r="U561" s="25" t="s">
        <v>706</v>
      </c>
      <c r="V561" s="25"/>
      <c r="W561" s="23">
        <v>5070.9949258254346</v>
      </c>
      <c r="X561" s="23" t="s">
        <v>719</v>
      </c>
      <c r="AC561" s="16" t="s">
        <v>173</v>
      </c>
    </row>
    <row r="562" spans="1:29" ht="13.5" x14ac:dyDescent="0.25">
      <c r="A562" s="30">
        <v>42348</v>
      </c>
      <c r="B562" s="31" t="s">
        <v>14</v>
      </c>
      <c r="C562" s="32" t="s">
        <v>24</v>
      </c>
      <c r="D562" s="32" t="s">
        <v>684</v>
      </c>
      <c r="E562" s="32">
        <v>0</v>
      </c>
      <c r="F562" s="32">
        <v>0</v>
      </c>
      <c r="G562" s="27">
        <v>0</v>
      </c>
      <c r="H562" s="27">
        <v>41395</v>
      </c>
      <c r="J562" s="25"/>
      <c r="K562" s="25"/>
      <c r="L562" s="27">
        <v>0</v>
      </c>
      <c r="M562" s="27">
        <v>41395</v>
      </c>
      <c r="N562" s="25"/>
      <c r="O562" s="2" t="b">
        <v>1</v>
      </c>
      <c r="P562" s="12">
        <f t="shared" si="20"/>
        <v>56608.510000000097</v>
      </c>
      <c r="Q562" s="47">
        <f t="shared" si="19"/>
        <v>964136.72000000044</v>
      </c>
      <c r="R562" s="20">
        <v>42348</v>
      </c>
      <c r="S562" s="25" t="s">
        <v>273</v>
      </c>
      <c r="T562" s="25">
        <v>1</v>
      </c>
      <c r="U562" s="25" t="s">
        <v>158</v>
      </c>
      <c r="V562" s="25"/>
      <c r="W562" s="23" t="s">
        <v>719</v>
      </c>
      <c r="X562" s="23">
        <v>729.32450051094111</v>
      </c>
      <c r="AC562" s="16" t="s">
        <v>174</v>
      </c>
    </row>
    <row r="563" spans="1:29" x14ac:dyDescent="0.25">
      <c r="A563" s="30">
        <v>42348</v>
      </c>
      <c r="B563" s="31" t="s">
        <v>14</v>
      </c>
      <c r="C563" s="32" t="s">
        <v>16</v>
      </c>
      <c r="D563" s="32" t="s">
        <v>391</v>
      </c>
      <c r="E563" s="32">
        <v>0</v>
      </c>
      <c r="F563" s="32">
        <v>0</v>
      </c>
      <c r="G563" s="27">
        <v>0</v>
      </c>
      <c r="H563" s="27">
        <v>22075</v>
      </c>
      <c r="J563" s="25"/>
      <c r="K563" s="25"/>
      <c r="L563" s="27">
        <v>0</v>
      </c>
      <c r="M563" s="27">
        <v>22075</v>
      </c>
      <c r="N563" s="25"/>
      <c r="O563" s="2" t="b">
        <v>1</v>
      </c>
      <c r="P563" s="12">
        <f t="shared" si="20"/>
        <v>56608.510000000097</v>
      </c>
      <c r="Q563" s="47">
        <f t="shared" si="19"/>
        <v>942061.72000000044</v>
      </c>
      <c r="R563" s="20">
        <v>42348</v>
      </c>
      <c r="S563" s="25" t="s">
        <v>153</v>
      </c>
      <c r="T563" s="25">
        <v>1</v>
      </c>
      <c r="U563" s="25" t="s">
        <v>233</v>
      </c>
      <c r="V563" s="25"/>
      <c r="W563" s="23" t="s">
        <v>719</v>
      </c>
      <c r="X563" s="23">
        <v>388.93195672856689</v>
      </c>
      <c r="AC563" s="17"/>
    </row>
    <row r="564" spans="1:29" x14ac:dyDescent="0.25">
      <c r="A564" s="30">
        <v>42348</v>
      </c>
      <c r="B564" s="31" t="s">
        <v>14</v>
      </c>
      <c r="C564" s="32" t="s">
        <v>18</v>
      </c>
      <c r="D564" s="32" t="s">
        <v>685</v>
      </c>
      <c r="E564" s="32">
        <v>0</v>
      </c>
      <c r="F564" s="32">
        <v>0</v>
      </c>
      <c r="G564" s="27">
        <v>0</v>
      </c>
      <c r="H564" s="27">
        <v>10936</v>
      </c>
      <c r="J564" s="25"/>
      <c r="K564" s="25"/>
      <c r="L564" s="27">
        <v>0</v>
      </c>
      <c r="M564" s="27">
        <v>10936</v>
      </c>
      <c r="N564" s="25"/>
      <c r="O564" s="2" t="b">
        <v>1</v>
      </c>
      <c r="P564" s="12">
        <f t="shared" si="20"/>
        <v>56608.510000000097</v>
      </c>
      <c r="Q564" s="47">
        <f t="shared" si="19"/>
        <v>931125.72000000044</v>
      </c>
      <c r="R564" s="20">
        <v>42348</v>
      </c>
      <c r="S564" s="25" t="s">
        <v>149</v>
      </c>
      <c r="T564" s="25">
        <v>1</v>
      </c>
      <c r="U564" s="25" t="s">
        <v>712</v>
      </c>
      <c r="V564" s="25"/>
      <c r="W564" s="23" t="s">
        <v>719</v>
      </c>
      <c r="X564" s="23">
        <v>192.67768420310793</v>
      </c>
      <c r="AC564" s="17"/>
    </row>
    <row r="565" spans="1:29" x14ac:dyDescent="0.25">
      <c r="A565" s="30">
        <v>42348</v>
      </c>
      <c r="B565" s="31" t="s">
        <v>14</v>
      </c>
      <c r="C565" s="32" t="s">
        <v>16</v>
      </c>
      <c r="D565" s="32" t="s">
        <v>23</v>
      </c>
      <c r="E565" s="32">
        <v>0</v>
      </c>
      <c r="F565" s="32">
        <v>0</v>
      </c>
      <c r="G565" s="27">
        <v>0</v>
      </c>
      <c r="H565" s="27">
        <v>340</v>
      </c>
      <c r="J565" s="25"/>
      <c r="K565" s="25"/>
      <c r="L565" s="27">
        <v>0</v>
      </c>
      <c r="M565" s="27">
        <v>340</v>
      </c>
      <c r="N565" s="25"/>
      <c r="O565" s="2" t="b">
        <v>1</v>
      </c>
      <c r="P565" s="12">
        <f t="shared" si="20"/>
        <v>56608.510000000097</v>
      </c>
      <c r="Q565" s="47">
        <f t="shared" si="19"/>
        <v>930785.72000000044</v>
      </c>
      <c r="R565" s="20">
        <v>42348</v>
      </c>
      <c r="S565" s="25" t="s">
        <v>155</v>
      </c>
      <c r="T565" s="25">
        <v>1</v>
      </c>
      <c r="U565" s="25" t="s">
        <v>714</v>
      </c>
      <c r="V565" s="25"/>
      <c r="W565" s="23" t="s">
        <v>719</v>
      </c>
      <c r="X565" s="23">
        <v>5.9903449733958203</v>
      </c>
      <c r="AC565" s="17"/>
    </row>
    <row r="566" spans="1:29" x14ac:dyDescent="0.25">
      <c r="A566" s="30">
        <v>42348</v>
      </c>
      <c r="B566" s="31" t="s">
        <v>14</v>
      </c>
      <c r="C566" s="32" t="s">
        <v>18</v>
      </c>
      <c r="D566" s="32" t="s">
        <v>686</v>
      </c>
      <c r="E566" s="32">
        <v>0</v>
      </c>
      <c r="F566" s="32">
        <v>0</v>
      </c>
      <c r="G566" s="27">
        <v>0</v>
      </c>
      <c r="H566" s="27">
        <v>600</v>
      </c>
      <c r="J566" s="25"/>
      <c r="K566" s="25"/>
      <c r="L566" s="27">
        <v>0</v>
      </c>
      <c r="M566" s="27">
        <v>600</v>
      </c>
      <c r="N566" s="25"/>
      <c r="O566" s="2" t="b">
        <v>1</v>
      </c>
      <c r="P566" s="12">
        <f t="shared" si="20"/>
        <v>56608.510000000097</v>
      </c>
      <c r="Q566" s="47">
        <f t="shared" si="19"/>
        <v>930185.72000000044</v>
      </c>
      <c r="R566" s="20">
        <v>42348</v>
      </c>
      <c r="S566" s="25" t="s">
        <v>149</v>
      </c>
      <c r="T566" s="25">
        <v>1</v>
      </c>
      <c r="U566" s="25" t="s">
        <v>713</v>
      </c>
      <c r="V566" s="25"/>
      <c r="W566" s="23" t="s">
        <v>719</v>
      </c>
      <c r="X566" s="23">
        <v>10.571197011874977</v>
      </c>
      <c r="AC566" s="17"/>
    </row>
    <row r="567" spans="1:29" x14ac:dyDescent="0.25">
      <c r="A567" s="30">
        <v>42348</v>
      </c>
      <c r="B567" s="31" t="s">
        <v>14</v>
      </c>
      <c r="C567" s="32" t="s">
        <v>20</v>
      </c>
      <c r="D567" s="32" t="s">
        <v>687</v>
      </c>
      <c r="E567" s="32">
        <v>0</v>
      </c>
      <c r="F567" s="32">
        <v>0</v>
      </c>
      <c r="G567" s="27">
        <v>0</v>
      </c>
      <c r="H567" s="27">
        <v>1000</v>
      </c>
      <c r="J567" s="25"/>
      <c r="K567" s="25"/>
      <c r="L567" s="27">
        <v>0</v>
      </c>
      <c r="M567" s="27">
        <v>1000</v>
      </c>
      <c r="N567" s="25"/>
      <c r="O567" s="2" t="b">
        <v>1</v>
      </c>
      <c r="P567" s="12">
        <f t="shared" si="20"/>
        <v>56608.510000000097</v>
      </c>
      <c r="Q567" s="47">
        <f t="shared" si="19"/>
        <v>929185.72000000044</v>
      </c>
      <c r="R567" s="20">
        <v>42348</v>
      </c>
      <c r="S567" s="25" t="s">
        <v>164</v>
      </c>
      <c r="T567" s="25">
        <v>1</v>
      </c>
      <c r="U567" s="25" t="s">
        <v>713</v>
      </c>
      <c r="V567" s="25"/>
      <c r="W567" s="23" t="s">
        <v>719</v>
      </c>
      <c r="X567" s="23">
        <v>17.618661686458296</v>
      </c>
      <c r="AC567" s="17"/>
    </row>
    <row r="568" spans="1:29" x14ac:dyDescent="0.25">
      <c r="A568" s="30">
        <v>42348</v>
      </c>
      <c r="B568" s="31" t="s">
        <v>14</v>
      </c>
      <c r="C568" s="32" t="s">
        <v>11</v>
      </c>
      <c r="D568" s="32" t="s">
        <v>688</v>
      </c>
      <c r="E568" s="32">
        <v>0</v>
      </c>
      <c r="F568" s="32">
        <v>0</v>
      </c>
      <c r="G568" s="27">
        <v>0</v>
      </c>
      <c r="H568" s="27">
        <v>7000</v>
      </c>
      <c r="J568" s="25"/>
      <c r="K568" s="25"/>
      <c r="L568" s="27">
        <v>0</v>
      </c>
      <c r="M568" s="27">
        <v>7000</v>
      </c>
      <c r="N568" s="25"/>
      <c r="O568" s="2" t="b">
        <v>1</v>
      </c>
      <c r="P568" s="12">
        <f t="shared" si="20"/>
        <v>56608.510000000097</v>
      </c>
      <c r="Q568" s="47">
        <f t="shared" si="19"/>
        <v>922185.72000000044</v>
      </c>
      <c r="R568" s="20">
        <v>42348</v>
      </c>
      <c r="S568" s="25" t="s">
        <v>152</v>
      </c>
      <c r="T568" s="25">
        <v>1</v>
      </c>
      <c r="U568" s="25" t="s">
        <v>711</v>
      </c>
      <c r="V568" s="25"/>
      <c r="W568" s="23" t="s">
        <v>719</v>
      </c>
      <c r="X568" s="23">
        <v>123.33063180520807</v>
      </c>
      <c r="AC568" s="17"/>
    </row>
    <row r="569" spans="1:29" x14ac:dyDescent="0.25">
      <c r="A569" s="30">
        <v>42348</v>
      </c>
      <c r="B569" s="31" t="s">
        <v>14</v>
      </c>
      <c r="C569" s="32" t="s">
        <v>18</v>
      </c>
      <c r="D569" s="32" t="s">
        <v>689</v>
      </c>
      <c r="E569" s="32">
        <v>0</v>
      </c>
      <c r="F569" s="32">
        <v>0</v>
      </c>
      <c r="G569" s="27">
        <v>0</v>
      </c>
      <c r="H569" s="27">
        <v>2500</v>
      </c>
      <c r="J569" s="25"/>
      <c r="K569" s="25"/>
      <c r="L569" s="27">
        <v>0</v>
      </c>
      <c r="M569" s="27">
        <v>2500</v>
      </c>
      <c r="N569" s="25"/>
      <c r="O569" s="2" t="b">
        <v>1</v>
      </c>
      <c r="P569" s="12">
        <f t="shared" si="20"/>
        <v>56608.510000000097</v>
      </c>
      <c r="Q569" s="47">
        <f t="shared" si="19"/>
        <v>919685.72000000044</v>
      </c>
      <c r="R569" s="20">
        <v>42348</v>
      </c>
      <c r="S569" s="25" t="s">
        <v>166</v>
      </c>
      <c r="T569" s="25">
        <v>2</v>
      </c>
      <c r="U569" s="25" t="s">
        <v>710</v>
      </c>
      <c r="V569" s="25"/>
      <c r="W569" s="23" t="s">
        <v>719</v>
      </c>
      <c r="X569" s="23">
        <v>44.04665421614574</v>
      </c>
      <c r="AC569" s="17"/>
    </row>
    <row r="570" spans="1:29" x14ac:dyDescent="0.25">
      <c r="A570" s="30">
        <v>42369</v>
      </c>
      <c r="B570" s="31" t="s">
        <v>8</v>
      </c>
      <c r="C570" s="32" t="s">
        <v>60</v>
      </c>
      <c r="D570" s="32" t="s">
        <v>690</v>
      </c>
      <c r="E570" s="32">
        <v>0</v>
      </c>
      <c r="F570" s="32">
        <v>0</v>
      </c>
      <c r="G570" s="27">
        <v>468489.2</v>
      </c>
      <c r="H570" s="27">
        <v>0</v>
      </c>
      <c r="J570" s="27">
        <v>468489.2</v>
      </c>
      <c r="K570" s="27">
        <v>0</v>
      </c>
      <c r="L570" s="27"/>
      <c r="M570" s="27"/>
      <c r="N570" s="25"/>
      <c r="O570" s="2" t="b">
        <v>1</v>
      </c>
      <c r="P570" s="12">
        <f t="shared" si="20"/>
        <v>525097.71000000008</v>
      </c>
      <c r="Q570" s="47">
        <f t="shared" si="19"/>
        <v>919685.72000000044</v>
      </c>
      <c r="R570" s="20">
        <v>42369</v>
      </c>
      <c r="S570" s="25" t="s">
        <v>670</v>
      </c>
      <c r="T570" s="25">
        <v>2</v>
      </c>
      <c r="U570" s="25" t="s">
        <v>706</v>
      </c>
      <c r="V570" s="25"/>
      <c r="W570" s="23">
        <v>468489.2</v>
      </c>
      <c r="X570" s="23" t="s">
        <v>719</v>
      </c>
      <c r="AC570" s="17"/>
    </row>
    <row r="571" spans="1:29" x14ac:dyDescent="0.25">
      <c r="A571" s="30">
        <v>42369</v>
      </c>
      <c r="B571" s="31" t="s">
        <v>8</v>
      </c>
      <c r="C571" s="32" t="s">
        <v>29</v>
      </c>
      <c r="D571" s="32" t="s">
        <v>691</v>
      </c>
      <c r="E571" s="32">
        <v>0</v>
      </c>
      <c r="F571" s="32">
        <v>0</v>
      </c>
      <c r="G571" s="27">
        <v>0</v>
      </c>
      <c r="H571" s="27">
        <v>34.5</v>
      </c>
      <c r="J571" s="27">
        <v>0</v>
      </c>
      <c r="K571" s="27">
        <v>34.5</v>
      </c>
      <c r="L571" s="27"/>
      <c r="M571" s="27"/>
      <c r="N571" s="25"/>
      <c r="O571" s="2" t="b">
        <v>1</v>
      </c>
      <c r="P571" s="12">
        <f t="shared" si="20"/>
        <v>525063.21000000008</v>
      </c>
      <c r="Q571" s="47">
        <f t="shared" si="19"/>
        <v>919685.72000000044</v>
      </c>
      <c r="R571" s="20">
        <v>42369</v>
      </c>
      <c r="S571" s="25" t="s">
        <v>159</v>
      </c>
      <c r="T571" s="25">
        <v>7</v>
      </c>
      <c r="U571" s="25" t="s">
        <v>705</v>
      </c>
      <c r="V571" s="25"/>
      <c r="W571" s="23" t="s">
        <v>719</v>
      </c>
      <c r="X571" s="23">
        <v>34.5</v>
      </c>
      <c r="AC571" s="17"/>
    </row>
    <row r="572" spans="1:29" ht="12.75" thickBot="1" x14ac:dyDescent="0.3">
      <c r="A572" s="30">
        <v>42369</v>
      </c>
      <c r="B572" s="31" t="s">
        <v>8</v>
      </c>
      <c r="C572" s="32" t="s">
        <v>29</v>
      </c>
      <c r="D572" s="32" t="s">
        <v>434</v>
      </c>
      <c r="E572" s="32">
        <v>0</v>
      </c>
      <c r="F572" s="32">
        <v>0</v>
      </c>
      <c r="G572" s="27">
        <v>0</v>
      </c>
      <c r="H572" s="27">
        <v>1048.48</v>
      </c>
      <c r="J572" s="27">
        <v>0</v>
      </c>
      <c r="K572" s="27">
        <v>1048.48</v>
      </c>
      <c r="L572" s="27"/>
      <c r="M572" s="27"/>
      <c r="N572" s="25"/>
      <c r="O572" s="2" t="b">
        <v>1</v>
      </c>
      <c r="P572" s="12">
        <f t="shared" si="20"/>
        <v>524014.7300000001</v>
      </c>
      <c r="Q572" s="47">
        <f t="shared" si="19"/>
        <v>919685.72000000044</v>
      </c>
      <c r="R572" s="20">
        <v>42369</v>
      </c>
      <c r="S572" s="25" t="s">
        <v>159</v>
      </c>
      <c r="T572" s="25">
        <v>8</v>
      </c>
      <c r="U572" s="25" t="s">
        <v>705</v>
      </c>
      <c r="V572" s="25"/>
      <c r="W572" s="23" t="s">
        <v>719</v>
      </c>
      <c r="X572" s="23">
        <v>1048.48</v>
      </c>
      <c r="AC572" s="18"/>
    </row>
    <row r="573" spans="1:29" ht="12.75" thickTop="1" x14ac:dyDescent="0.25">
      <c r="A573" s="30">
        <v>42369</v>
      </c>
      <c r="B573" s="31" t="s">
        <v>8</v>
      </c>
      <c r="C573" s="32" t="s">
        <v>66</v>
      </c>
      <c r="D573" s="32" t="s">
        <v>692</v>
      </c>
      <c r="E573" s="32">
        <v>0</v>
      </c>
      <c r="F573" s="32">
        <v>0</v>
      </c>
      <c r="G573" s="27">
        <v>0</v>
      </c>
      <c r="H573" s="27">
        <v>468489.2</v>
      </c>
      <c r="J573" s="27">
        <v>0</v>
      </c>
      <c r="K573" s="27">
        <v>468489.2</v>
      </c>
      <c r="L573" s="27"/>
      <c r="M573" s="27"/>
      <c r="N573" s="25"/>
      <c r="O573" s="2" t="b">
        <v>1</v>
      </c>
      <c r="P573" s="12">
        <f t="shared" si="20"/>
        <v>55525.530000000086</v>
      </c>
      <c r="Q573" s="47">
        <f t="shared" si="19"/>
        <v>919685.72000000044</v>
      </c>
      <c r="R573" s="20">
        <v>42369</v>
      </c>
      <c r="S573" s="25" t="s">
        <v>166</v>
      </c>
      <c r="T573" s="25">
        <v>1</v>
      </c>
      <c r="U573" s="25" t="s">
        <v>718</v>
      </c>
      <c r="V573" s="25"/>
      <c r="W573" s="23" t="s">
        <v>719</v>
      </c>
      <c r="X573" s="23">
        <v>468489.2</v>
      </c>
    </row>
    <row r="574" spans="1:29" x14ac:dyDescent="0.25">
      <c r="A574" s="30">
        <v>42369</v>
      </c>
      <c r="B574" s="31" t="s">
        <v>8</v>
      </c>
      <c r="C574" s="32" t="s">
        <v>9</v>
      </c>
      <c r="D574" s="32" t="s">
        <v>470</v>
      </c>
      <c r="E574" s="32">
        <v>0</v>
      </c>
      <c r="F574" s="32">
        <v>0</v>
      </c>
      <c r="G574" s="27">
        <v>0</v>
      </c>
      <c r="H574" s="27">
        <v>6000</v>
      </c>
      <c r="J574" s="27">
        <v>0</v>
      </c>
      <c r="K574" s="27">
        <v>6000</v>
      </c>
      <c r="L574" s="27"/>
      <c r="M574" s="27"/>
      <c r="N574" s="25"/>
      <c r="O574" s="2" t="b">
        <v>1</v>
      </c>
      <c r="P574" s="12">
        <f t="shared" si="20"/>
        <v>49525.530000000086</v>
      </c>
      <c r="Q574" s="47">
        <f t="shared" si="19"/>
        <v>919685.72000000044</v>
      </c>
      <c r="R574" s="20">
        <v>42369</v>
      </c>
      <c r="S574" s="25" t="s">
        <v>275</v>
      </c>
      <c r="T574" s="25">
        <v>2</v>
      </c>
      <c r="U574" s="38" t="s">
        <v>706</v>
      </c>
      <c r="V574" s="25"/>
      <c r="W574" s="23" t="s">
        <v>719</v>
      </c>
      <c r="X574" s="23">
        <v>6000</v>
      </c>
    </row>
    <row r="575" spans="1:29" x14ac:dyDescent="0.25">
      <c r="A575" s="30">
        <v>42369</v>
      </c>
      <c r="B575" s="31" t="s">
        <v>8</v>
      </c>
      <c r="C575" s="32" t="s">
        <v>55</v>
      </c>
      <c r="D575" s="32" t="s">
        <v>693</v>
      </c>
      <c r="E575" s="32">
        <v>0</v>
      </c>
      <c r="F575" s="32">
        <v>0</v>
      </c>
      <c r="G575" s="27">
        <v>0</v>
      </c>
      <c r="H575" s="27">
        <v>12500</v>
      </c>
      <c r="J575" s="27">
        <v>0</v>
      </c>
      <c r="K575" s="27">
        <v>12500</v>
      </c>
      <c r="L575" s="27"/>
      <c r="M575" s="27"/>
      <c r="N575" s="25"/>
      <c r="O575" s="2" t="b">
        <v>1</v>
      </c>
      <c r="P575" s="12">
        <f t="shared" si="20"/>
        <v>37025.530000000086</v>
      </c>
      <c r="Q575" s="47">
        <f t="shared" si="19"/>
        <v>919685.72000000044</v>
      </c>
      <c r="R575" s="20">
        <v>42369</v>
      </c>
      <c r="S575" s="25" t="s">
        <v>168</v>
      </c>
      <c r="T575" s="25">
        <v>1</v>
      </c>
      <c r="U575" s="25" t="s">
        <v>211</v>
      </c>
      <c r="V575" s="25"/>
      <c r="W575" s="23" t="s">
        <v>719</v>
      </c>
      <c r="X575" s="23">
        <v>12500</v>
      </c>
    </row>
    <row r="576" spans="1:29" x14ac:dyDescent="0.25">
      <c r="A576" s="30">
        <v>42369</v>
      </c>
      <c r="B576" s="31" t="s">
        <v>8</v>
      </c>
      <c r="C576" s="32" t="s">
        <v>9</v>
      </c>
      <c r="D576" s="32" t="s">
        <v>694</v>
      </c>
      <c r="E576" s="32">
        <v>0</v>
      </c>
      <c r="F576" s="32">
        <v>0</v>
      </c>
      <c r="G576" s="27">
        <v>0</v>
      </c>
      <c r="H576" s="27">
        <v>500</v>
      </c>
      <c r="J576" s="27">
        <v>0</v>
      </c>
      <c r="K576" s="27">
        <v>500</v>
      </c>
      <c r="L576" s="27"/>
      <c r="M576" s="27"/>
      <c r="N576" s="25"/>
      <c r="O576" s="2" t="b">
        <v>1</v>
      </c>
      <c r="P576" s="12">
        <f t="shared" si="20"/>
        <v>36525.530000000086</v>
      </c>
      <c r="Q576" s="47">
        <f t="shared" si="19"/>
        <v>919685.72000000044</v>
      </c>
      <c r="R576" s="20">
        <v>42369</v>
      </c>
      <c r="S576" s="25" t="s">
        <v>347</v>
      </c>
      <c r="T576" s="25">
        <v>3</v>
      </c>
      <c r="U576" s="25" t="s">
        <v>706</v>
      </c>
      <c r="V576" s="25"/>
      <c r="W576" s="23" t="s">
        <v>719</v>
      </c>
      <c r="X576" s="23">
        <v>500</v>
      </c>
    </row>
    <row r="577" spans="1:24" x14ac:dyDescent="0.25">
      <c r="A577" s="30">
        <v>42369</v>
      </c>
      <c r="B577" s="31" t="s">
        <v>8</v>
      </c>
      <c r="C577" s="32" t="s">
        <v>29</v>
      </c>
      <c r="D577" s="32" t="s">
        <v>434</v>
      </c>
      <c r="E577" s="32">
        <v>0</v>
      </c>
      <c r="F577" s="32">
        <v>0</v>
      </c>
      <c r="G577" s="27">
        <v>0</v>
      </c>
      <c r="H577" s="27">
        <v>13.53</v>
      </c>
      <c r="J577" s="27">
        <v>0</v>
      </c>
      <c r="K577" s="27">
        <v>13.53</v>
      </c>
      <c r="L577" s="27"/>
      <c r="M577" s="27"/>
      <c r="N577" s="25"/>
      <c r="O577" s="2" t="b">
        <v>1</v>
      </c>
      <c r="P577" s="12">
        <f t="shared" si="20"/>
        <v>36512.000000000087</v>
      </c>
      <c r="Q577" s="47">
        <f t="shared" si="19"/>
        <v>919685.72000000044</v>
      </c>
      <c r="R577" s="20">
        <v>42369</v>
      </c>
      <c r="S577" s="25" t="s">
        <v>279</v>
      </c>
      <c r="T577" s="25">
        <v>1</v>
      </c>
      <c r="U577" s="25" t="s">
        <v>706</v>
      </c>
      <c r="V577" s="25"/>
      <c r="W577" s="23" t="s">
        <v>719</v>
      </c>
      <c r="X577" s="23">
        <v>13.53</v>
      </c>
    </row>
    <row r="578" spans="1:24" x14ac:dyDescent="0.25">
      <c r="A578" s="30">
        <v>42369</v>
      </c>
      <c r="B578" s="31" t="s">
        <v>10</v>
      </c>
      <c r="C578" s="32" t="s">
        <v>132</v>
      </c>
      <c r="D578" s="32" t="s">
        <v>695</v>
      </c>
      <c r="E578" s="32">
        <v>0</v>
      </c>
      <c r="F578" s="32">
        <v>0</v>
      </c>
      <c r="G578" s="27">
        <v>500</v>
      </c>
      <c r="H578" s="27">
        <v>0</v>
      </c>
      <c r="J578" s="27">
        <v>500</v>
      </c>
      <c r="K578" s="27">
        <v>0</v>
      </c>
      <c r="L578" s="27"/>
      <c r="M578" s="27"/>
      <c r="N578" s="25"/>
      <c r="O578" s="2" t="b">
        <v>1</v>
      </c>
      <c r="P578" s="12">
        <f t="shared" si="20"/>
        <v>37012.000000000087</v>
      </c>
      <c r="Q578" s="47">
        <f t="shared" si="19"/>
        <v>919685.72000000044</v>
      </c>
      <c r="R578" s="20">
        <v>42369</v>
      </c>
      <c r="S578" s="25" t="s">
        <v>159</v>
      </c>
      <c r="T578" s="25">
        <v>9</v>
      </c>
      <c r="U578" s="25" t="s">
        <v>705</v>
      </c>
      <c r="V578" s="25"/>
      <c r="W578" s="23">
        <v>500</v>
      </c>
      <c r="X578" s="23" t="s">
        <v>719</v>
      </c>
    </row>
    <row r="579" spans="1:24" x14ac:dyDescent="0.25">
      <c r="A579" s="30">
        <v>42369</v>
      </c>
      <c r="B579" s="31" t="s">
        <v>10</v>
      </c>
      <c r="C579" s="32" t="s">
        <v>18</v>
      </c>
      <c r="D579" s="32" t="s">
        <v>696</v>
      </c>
      <c r="E579" s="32">
        <v>0</v>
      </c>
      <c r="F579" s="32">
        <v>0</v>
      </c>
      <c r="G579" s="27">
        <v>0</v>
      </c>
      <c r="H579" s="27">
        <v>464</v>
      </c>
      <c r="J579" s="27">
        <v>0</v>
      </c>
      <c r="K579" s="27">
        <v>464</v>
      </c>
      <c r="L579" s="27"/>
      <c r="M579" s="27"/>
      <c r="N579" s="25"/>
      <c r="O579" s="2" t="b">
        <v>1</v>
      </c>
      <c r="P579" s="12">
        <f t="shared" si="20"/>
        <v>36548.000000000087</v>
      </c>
      <c r="Q579" s="47">
        <f t="shared" si="19"/>
        <v>919685.72000000044</v>
      </c>
      <c r="R579" s="20">
        <v>42369</v>
      </c>
      <c r="S579" s="25" t="s">
        <v>161</v>
      </c>
      <c r="T579" s="25">
        <v>1</v>
      </c>
      <c r="U579" s="25" t="s">
        <v>717</v>
      </c>
      <c r="V579" s="25"/>
      <c r="W579" s="23" t="s">
        <v>719</v>
      </c>
      <c r="X579" s="23">
        <v>464</v>
      </c>
    </row>
    <row r="580" spans="1:24" x14ac:dyDescent="0.25">
      <c r="A580" s="30">
        <v>42369</v>
      </c>
      <c r="B580" s="31" t="s">
        <v>13</v>
      </c>
      <c r="C580" s="32" t="s">
        <v>9</v>
      </c>
      <c r="D580" s="32" t="s">
        <v>397</v>
      </c>
      <c r="E580" s="32">
        <v>0</v>
      </c>
      <c r="F580" s="32">
        <v>0</v>
      </c>
      <c r="G580" s="27">
        <v>0</v>
      </c>
      <c r="H580" s="27">
        <v>550000</v>
      </c>
      <c r="J580" s="27"/>
      <c r="K580" s="27"/>
      <c r="L580" s="27">
        <v>0</v>
      </c>
      <c r="M580" s="27">
        <v>550000</v>
      </c>
      <c r="N580" s="25"/>
      <c r="O580" s="2" t="b">
        <v>1</v>
      </c>
      <c r="P580" s="12">
        <f t="shared" si="20"/>
        <v>36548.000000000087</v>
      </c>
      <c r="Q580" s="47">
        <f t="shared" si="19"/>
        <v>369685.72000000044</v>
      </c>
      <c r="R580" s="20">
        <v>42369</v>
      </c>
      <c r="S580" s="25" t="s">
        <v>347</v>
      </c>
      <c r="T580" s="25">
        <v>10</v>
      </c>
      <c r="U580" s="25" t="s">
        <v>706</v>
      </c>
      <c r="V580" s="25"/>
      <c r="W580" s="23" t="s">
        <v>719</v>
      </c>
      <c r="X580" s="23">
        <v>9690.2639275520633</v>
      </c>
    </row>
    <row r="581" spans="1:24" x14ac:dyDescent="0.25">
      <c r="A581" s="30">
        <v>42369</v>
      </c>
      <c r="B581" s="31" t="s">
        <v>13</v>
      </c>
      <c r="C581" s="32" t="s">
        <v>132</v>
      </c>
      <c r="D581" s="32" t="s">
        <v>697</v>
      </c>
      <c r="E581" s="32">
        <v>0</v>
      </c>
      <c r="F581" s="32">
        <v>0</v>
      </c>
      <c r="G581" s="27">
        <v>342000</v>
      </c>
      <c r="H581" s="27">
        <v>0</v>
      </c>
      <c r="J581" s="27"/>
      <c r="K581" s="27"/>
      <c r="L581" s="27">
        <v>342000</v>
      </c>
      <c r="M581" s="27">
        <v>0</v>
      </c>
      <c r="N581" s="25"/>
      <c r="O581" s="2" t="b">
        <v>1</v>
      </c>
      <c r="P581" s="12">
        <f t="shared" si="20"/>
        <v>36548.000000000087</v>
      </c>
      <c r="Q581" s="47">
        <f t="shared" si="19"/>
        <v>711685.72000000044</v>
      </c>
      <c r="R581" s="20">
        <v>42369</v>
      </c>
      <c r="S581" s="25" t="s">
        <v>279</v>
      </c>
      <c r="T581" s="25">
        <v>2</v>
      </c>
      <c r="U581" s="25" t="s">
        <v>706</v>
      </c>
      <c r="V581" s="25"/>
      <c r="W581" s="23">
        <v>6025.5822967687373</v>
      </c>
      <c r="X581" s="23" t="s">
        <v>719</v>
      </c>
    </row>
    <row r="582" spans="1:24" x14ac:dyDescent="0.25">
      <c r="A582" s="30">
        <v>42369</v>
      </c>
      <c r="B582" s="31" t="s">
        <v>13</v>
      </c>
      <c r="C582" s="32" t="s">
        <v>29</v>
      </c>
      <c r="D582" s="32" t="s">
        <v>434</v>
      </c>
      <c r="E582" s="32">
        <v>0</v>
      </c>
      <c r="F582" s="32">
        <v>0</v>
      </c>
      <c r="G582" s="27">
        <v>0</v>
      </c>
      <c r="H582" s="27">
        <v>605</v>
      </c>
      <c r="J582" s="27"/>
      <c r="K582" s="27"/>
      <c r="L582" s="27">
        <v>0</v>
      </c>
      <c r="M582" s="27">
        <v>605</v>
      </c>
      <c r="N582" s="25"/>
      <c r="O582" s="2" t="b">
        <v>1</v>
      </c>
      <c r="P582" s="12">
        <f t="shared" si="20"/>
        <v>36548.000000000087</v>
      </c>
      <c r="Q582" s="47">
        <f t="shared" si="19"/>
        <v>711080.72000000044</v>
      </c>
      <c r="R582" s="20">
        <v>42369</v>
      </c>
      <c r="S582" s="25" t="s">
        <v>159</v>
      </c>
      <c r="T582" s="25">
        <v>11</v>
      </c>
      <c r="U582" s="25" t="s">
        <v>705</v>
      </c>
      <c r="V582" s="25"/>
      <c r="W582" s="23" t="s">
        <v>719</v>
      </c>
      <c r="X582" s="23">
        <v>10.659290320307269</v>
      </c>
    </row>
    <row r="583" spans="1:24" x14ac:dyDescent="0.25">
      <c r="A583" s="30">
        <v>42369</v>
      </c>
      <c r="B583" s="31" t="s">
        <v>14</v>
      </c>
      <c r="C583" s="32" t="s">
        <v>132</v>
      </c>
      <c r="D583" s="32" t="s">
        <v>698</v>
      </c>
      <c r="E583" s="32">
        <v>0</v>
      </c>
      <c r="F583" s="32">
        <v>0</v>
      </c>
      <c r="G583" s="27">
        <v>550000</v>
      </c>
      <c r="H583" s="27">
        <v>0</v>
      </c>
      <c r="J583" s="27"/>
      <c r="K583" s="27"/>
      <c r="L583" s="27">
        <v>550000</v>
      </c>
      <c r="M583" s="27">
        <v>0</v>
      </c>
      <c r="N583" s="25"/>
      <c r="O583" s="2" t="b">
        <v>1</v>
      </c>
      <c r="P583" s="12">
        <f t="shared" si="20"/>
        <v>36548.000000000087</v>
      </c>
      <c r="Q583" s="47">
        <f t="shared" si="19"/>
        <v>1261080.7200000004</v>
      </c>
      <c r="R583" s="20">
        <v>42369</v>
      </c>
      <c r="S583" s="25" t="s">
        <v>279</v>
      </c>
      <c r="T583" s="25">
        <v>3</v>
      </c>
      <c r="U583" s="25" t="s">
        <v>706</v>
      </c>
      <c r="V583" s="25"/>
      <c r="W583" s="23">
        <v>9690.2639275520633</v>
      </c>
      <c r="X583" s="23" t="s">
        <v>719</v>
      </c>
    </row>
    <row r="584" spans="1:24" x14ac:dyDescent="0.25">
      <c r="A584" s="30">
        <v>42369</v>
      </c>
      <c r="B584" s="31" t="s">
        <v>14</v>
      </c>
      <c r="C584" s="32" t="s">
        <v>18</v>
      </c>
      <c r="D584" s="32" t="s">
        <v>699</v>
      </c>
      <c r="E584" s="32">
        <v>0</v>
      </c>
      <c r="F584" s="32">
        <v>0</v>
      </c>
      <c r="G584" s="27">
        <v>0</v>
      </c>
      <c r="H584" s="27">
        <v>1500</v>
      </c>
      <c r="J584" s="25"/>
      <c r="K584" s="27"/>
      <c r="L584" s="25"/>
      <c r="M584" s="27">
        <v>1500</v>
      </c>
      <c r="N584" s="25"/>
      <c r="O584" s="2" t="b">
        <v>1</v>
      </c>
      <c r="P584" s="12">
        <f t="shared" si="20"/>
        <v>36548.000000000087</v>
      </c>
      <c r="Q584" s="47">
        <f t="shared" si="19"/>
        <v>1259580.7200000004</v>
      </c>
      <c r="R584" s="20">
        <v>42369</v>
      </c>
      <c r="S584" s="25" t="s">
        <v>160</v>
      </c>
      <c r="T584" s="25">
        <v>1</v>
      </c>
      <c r="U584" s="25" t="s">
        <v>185</v>
      </c>
      <c r="V584" s="25"/>
      <c r="W584" s="23" t="s">
        <v>719</v>
      </c>
      <c r="X584" s="23">
        <v>26.427992529687444</v>
      </c>
    </row>
    <row r="585" spans="1:24" x14ac:dyDescent="0.25">
      <c r="A585" s="30">
        <v>42369</v>
      </c>
      <c r="B585" s="31" t="s">
        <v>14</v>
      </c>
      <c r="C585" s="32" t="s">
        <v>18</v>
      </c>
      <c r="D585" s="32" t="s">
        <v>700</v>
      </c>
      <c r="E585" s="32">
        <v>0</v>
      </c>
      <c r="F585" s="32">
        <v>0</v>
      </c>
      <c r="G585" s="27">
        <v>0</v>
      </c>
      <c r="H585" s="27">
        <v>4660</v>
      </c>
      <c r="J585" s="25"/>
      <c r="K585" s="27"/>
      <c r="L585" s="25"/>
      <c r="M585" s="27">
        <v>4660</v>
      </c>
      <c r="N585" s="25"/>
      <c r="O585" s="2" t="b">
        <v>1</v>
      </c>
      <c r="P585" s="12">
        <f t="shared" si="20"/>
        <v>36548.000000000087</v>
      </c>
      <c r="Q585" s="47">
        <f t="shared" si="19"/>
        <v>1254920.7200000004</v>
      </c>
      <c r="R585" s="20">
        <v>42369</v>
      </c>
      <c r="S585" s="25" t="s">
        <v>149</v>
      </c>
      <c r="T585" s="25">
        <v>2</v>
      </c>
      <c r="U585" s="25" t="s">
        <v>716</v>
      </c>
      <c r="V585" s="25"/>
      <c r="W585" s="23" t="s">
        <v>719</v>
      </c>
      <c r="X585" s="23">
        <v>82.102963458895658</v>
      </c>
    </row>
    <row r="586" spans="1:24" x14ac:dyDescent="0.25">
      <c r="A586" s="30">
        <v>42369</v>
      </c>
      <c r="B586" s="31" t="s">
        <v>14</v>
      </c>
      <c r="C586" s="32" t="s">
        <v>18</v>
      </c>
      <c r="D586" s="32" t="s">
        <v>701</v>
      </c>
      <c r="E586" s="32">
        <v>0</v>
      </c>
      <c r="F586" s="32">
        <v>0</v>
      </c>
      <c r="G586" s="27">
        <v>0</v>
      </c>
      <c r="H586" s="27">
        <v>2850</v>
      </c>
      <c r="J586" s="25"/>
      <c r="K586" s="27"/>
      <c r="L586" s="25"/>
      <c r="M586" s="27">
        <v>2850</v>
      </c>
      <c r="N586" s="25"/>
      <c r="O586" s="2" t="b">
        <v>1</v>
      </c>
      <c r="P586" s="12">
        <f t="shared" si="20"/>
        <v>36548.000000000087</v>
      </c>
      <c r="Q586" s="47">
        <f t="shared" si="19"/>
        <v>1252070.7200000004</v>
      </c>
      <c r="R586" s="20">
        <v>42369</v>
      </c>
      <c r="S586" s="25" t="s">
        <v>161</v>
      </c>
      <c r="T586" s="25">
        <v>2</v>
      </c>
      <c r="U586" s="25" t="s">
        <v>185</v>
      </c>
      <c r="V586" s="25"/>
      <c r="W586" s="23" t="s">
        <v>719</v>
      </c>
      <c r="X586" s="23">
        <v>50.213185806406145</v>
      </c>
    </row>
    <row r="587" spans="1:24" x14ac:dyDescent="0.25">
      <c r="A587" s="30">
        <v>42369</v>
      </c>
      <c r="B587" s="31" t="s">
        <v>14</v>
      </c>
      <c r="C587" s="32" t="s">
        <v>11</v>
      </c>
      <c r="D587" s="32" t="s">
        <v>688</v>
      </c>
      <c r="E587" s="32">
        <v>0</v>
      </c>
      <c r="F587" s="32">
        <v>0</v>
      </c>
      <c r="G587" s="27">
        <v>0</v>
      </c>
      <c r="H587" s="27">
        <v>8000</v>
      </c>
      <c r="J587" s="25"/>
      <c r="K587" s="27"/>
      <c r="L587" s="25"/>
      <c r="M587" s="27">
        <v>8000</v>
      </c>
      <c r="N587" s="25"/>
      <c r="O587" s="2" t="b">
        <v>1</v>
      </c>
      <c r="P587" s="12">
        <f t="shared" si="20"/>
        <v>36548.000000000087</v>
      </c>
      <c r="Q587" s="47">
        <f t="shared" ref="Q587:Q592" si="21">Q586+L587-M587</f>
        <v>1244070.7200000004</v>
      </c>
      <c r="R587" s="20">
        <v>42369</v>
      </c>
      <c r="S587" s="25" t="s">
        <v>152</v>
      </c>
      <c r="T587" s="25">
        <v>2</v>
      </c>
      <c r="U587" s="25" t="s">
        <v>711</v>
      </c>
      <c r="V587" s="25"/>
      <c r="W587" s="23" t="s">
        <v>719</v>
      </c>
      <c r="X587" s="23">
        <v>140.94929349166637</v>
      </c>
    </row>
    <row r="588" spans="1:24" x14ac:dyDescent="0.25">
      <c r="A588" s="30">
        <v>42369</v>
      </c>
      <c r="B588" s="31" t="s">
        <v>14</v>
      </c>
      <c r="C588" s="32" t="s">
        <v>11</v>
      </c>
      <c r="D588" s="32" t="s">
        <v>702</v>
      </c>
      <c r="E588" s="32">
        <v>0</v>
      </c>
      <c r="F588" s="32">
        <v>0</v>
      </c>
      <c r="G588" s="27">
        <v>0</v>
      </c>
      <c r="H588" s="27">
        <v>500</v>
      </c>
      <c r="J588" s="25"/>
      <c r="K588" s="27"/>
      <c r="L588" s="25"/>
      <c r="M588" s="27">
        <v>500</v>
      </c>
      <c r="N588" s="25"/>
      <c r="O588" s="2" t="b">
        <v>1</v>
      </c>
      <c r="P588" s="12">
        <f t="shared" si="20"/>
        <v>36548.000000000087</v>
      </c>
      <c r="Q588" s="47">
        <f t="shared" si="21"/>
        <v>1243570.7200000004</v>
      </c>
      <c r="R588" s="20">
        <v>42369</v>
      </c>
      <c r="S588" s="25" t="s">
        <v>152</v>
      </c>
      <c r="T588" s="25">
        <v>3</v>
      </c>
      <c r="U588" s="25" t="s">
        <v>711</v>
      </c>
      <c r="V588" s="25"/>
      <c r="W588" s="23" t="s">
        <v>719</v>
      </c>
      <c r="X588" s="23">
        <v>8.8093308432291479</v>
      </c>
    </row>
    <row r="589" spans="1:24" x14ac:dyDescent="0.25">
      <c r="A589" s="30">
        <v>42369</v>
      </c>
      <c r="B589" s="25" t="s">
        <v>14</v>
      </c>
      <c r="C589" s="25" t="s">
        <v>16</v>
      </c>
      <c r="D589" s="25" t="s">
        <v>391</v>
      </c>
      <c r="E589" s="25">
        <v>0</v>
      </c>
      <c r="F589" s="25">
        <v>0</v>
      </c>
      <c r="G589" s="25">
        <v>0</v>
      </c>
      <c r="H589" s="25">
        <v>10175</v>
      </c>
      <c r="J589" s="25"/>
      <c r="K589" s="25"/>
      <c r="L589" s="25"/>
      <c r="M589" s="25">
        <v>10175</v>
      </c>
      <c r="N589" s="25"/>
      <c r="O589" s="2" t="b">
        <v>1</v>
      </c>
      <c r="P589" s="12">
        <f t="shared" si="20"/>
        <v>36548.000000000087</v>
      </c>
      <c r="Q589" s="47">
        <f t="shared" si="21"/>
        <v>1233395.7200000004</v>
      </c>
      <c r="R589" s="20">
        <v>42369</v>
      </c>
      <c r="S589" s="25" t="s">
        <v>153</v>
      </c>
      <c r="T589" s="25">
        <v>2</v>
      </c>
      <c r="U589" s="25" t="s">
        <v>233</v>
      </c>
      <c r="V589" s="25"/>
      <c r="W589" s="23" t="s">
        <v>719</v>
      </c>
      <c r="X589" s="23">
        <v>179.26988265971315</v>
      </c>
    </row>
    <row r="590" spans="1:24" x14ac:dyDescent="0.25">
      <c r="A590" s="30">
        <v>42369</v>
      </c>
      <c r="B590" s="25" t="s">
        <v>14</v>
      </c>
      <c r="C590" s="25" t="s">
        <v>16</v>
      </c>
      <c r="D590" s="25" t="s">
        <v>23</v>
      </c>
      <c r="E590" s="25">
        <v>0</v>
      </c>
      <c r="F590" s="25">
        <v>0</v>
      </c>
      <c r="G590" s="25">
        <v>0</v>
      </c>
      <c r="H590" s="25">
        <v>340</v>
      </c>
      <c r="J590" s="25"/>
      <c r="K590" s="25"/>
      <c r="L590" s="25"/>
      <c r="M590" s="25">
        <v>340</v>
      </c>
      <c r="N590" s="25"/>
      <c r="O590" s="2" t="b">
        <v>1</v>
      </c>
      <c r="P590" s="12">
        <f t="shared" si="20"/>
        <v>36548.000000000087</v>
      </c>
      <c r="Q590" s="47">
        <f t="shared" si="21"/>
        <v>1233055.7200000004</v>
      </c>
      <c r="R590" s="20">
        <v>42369</v>
      </c>
      <c r="S590" s="25" t="s">
        <v>155</v>
      </c>
      <c r="T590" s="25">
        <v>2</v>
      </c>
      <c r="U590" s="25" t="s">
        <v>715</v>
      </c>
      <c r="V590" s="25"/>
      <c r="W590" s="23" t="s">
        <v>719</v>
      </c>
      <c r="X590" s="23">
        <v>5.9903449733958203</v>
      </c>
    </row>
    <row r="591" spans="1:24" x14ac:dyDescent="0.25">
      <c r="A591" s="30">
        <v>42369</v>
      </c>
      <c r="B591" s="25" t="s">
        <v>14</v>
      </c>
      <c r="C591" s="25" t="s">
        <v>55</v>
      </c>
      <c r="D591" s="25" t="s">
        <v>703</v>
      </c>
      <c r="E591" s="25">
        <v>0</v>
      </c>
      <c r="F591" s="25">
        <v>0</v>
      </c>
      <c r="G591" s="25">
        <v>0</v>
      </c>
      <c r="H591" s="25">
        <v>782333.48</v>
      </c>
      <c r="J591" s="25"/>
      <c r="K591" s="25"/>
      <c r="L591" s="25"/>
      <c r="M591" s="25">
        <v>782333.48</v>
      </c>
      <c r="N591" s="25"/>
      <c r="O591" s="2" t="b">
        <v>1</v>
      </c>
      <c r="P591" s="12">
        <f t="shared" si="20"/>
        <v>36548.000000000087</v>
      </c>
      <c r="Q591" s="47">
        <f t="shared" si="21"/>
        <v>450722.24000000046</v>
      </c>
      <c r="R591" s="20">
        <v>42369</v>
      </c>
      <c r="S591" s="25" t="s">
        <v>171</v>
      </c>
      <c r="T591" s="25">
        <v>2</v>
      </c>
      <c r="U591" s="25" t="s">
        <v>605</v>
      </c>
      <c r="V591" s="25"/>
      <c r="W591" s="23" t="s">
        <v>719</v>
      </c>
      <c r="X591" s="23">
        <v>13783.668910109587</v>
      </c>
    </row>
    <row r="592" spans="1:24" x14ac:dyDescent="0.25">
      <c r="A592" s="30">
        <v>42369</v>
      </c>
      <c r="B592" s="25" t="s">
        <v>14</v>
      </c>
      <c r="C592" s="25" t="s">
        <v>66</v>
      </c>
      <c r="D592" s="25" t="s">
        <v>704</v>
      </c>
      <c r="E592" s="25">
        <v>0</v>
      </c>
      <c r="F592" s="25">
        <v>0</v>
      </c>
      <c r="G592" s="25">
        <v>0</v>
      </c>
      <c r="H592" s="25">
        <v>25557.29</v>
      </c>
      <c r="J592" s="25"/>
      <c r="K592" s="25"/>
      <c r="L592" s="25"/>
      <c r="M592" s="25">
        <v>25557.29</v>
      </c>
      <c r="N592" s="25"/>
      <c r="O592" s="2" t="b">
        <v>1</v>
      </c>
      <c r="P592" s="12">
        <f t="shared" si="20"/>
        <v>36548.000000000087</v>
      </c>
      <c r="Q592" s="47">
        <f t="shared" si="21"/>
        <v>425164.95000000048</v>
      </c>
      <c r="R592" s="20">
        <v>42369</v>
      </c>
      <c r="S592" s="25" t="s">
        <v>166</v>
      </c>
      <c r="T592" s="25">
        <v>2</v>
      </c>
      <c r="U592" s="25"/>
      <c r="V592" s="25"/>
      <c r="W592" s="23" t="s">
        <v>719</v>
      </c>
      <c r="X592" s="23">
        <v>450.28524613270378</v>
      </c>
    </row>
  </sheetData>
  <mergeCells count="1">
    <mergeCell ref="A1:B3"/>
  </mergeCells>
  <phoneticPr fontId="4" type="noConversion"/>
  <dataValidations count="15">
    <dataValidation type="list" allowBlank="1" showInputMessage="1" showErrorMessage="1" sqref="S295 S75 S79:S103 S9:S71">
      <formula1>$AC$9:$AC$48</formula1>
    </dataValidation>
    <dataValidation type="list" allowBlank="1" showInputMessage="1" showErrorMessage="1" sqref="S122">
      <formula1>$AC$9:$AC$44</formula1>
    </dataValidation>
    <dataValidation type="list" allowBlank="1" showInputMessage="1" showErrorMessage="1" sqref="S104:S121 S123:S166 S261:S262 S271:S272 S274 S475">
      <formula1>$AC$9:$AC$40</formula1>
    </dataValidation>
    <dataValidation type="list" allowBlank="1" showInputMessage="1" showErrorMessage="1" sqref="S167:S223 S230 S241 S256 S388 S405 S456 S491 S502 S541">
      <formula1>$AC$9:$AC$47</formula1>
    </dataValidation>
    <dataValidation type="list" allowBlank="1" showInputMessage="1" showErrorMessage="1" sqref="S224:S229 S231:S240 S242:S255 S257:S260 S263:S270 S273 S275:S280">
      <formula1>$AC$9:$AC$32</formula1>
    </dataValidation>
    <dataValidation type="list" allowBlank="1" showInputMessage="1" showErrorMessage="1" sqref="S283:S284 S286 S294 S305 S321 S324 S342:S343 S346">
      <formula1>$AC$8:$AC$43</formula1>
    </dataValidation>
    <dataValidation type="list" allowBlank="1" showInputMessage="1" showErrorMessage="1" sqref="S281:S282 S285 S287:S293 S296:S304 S306:S320 S322:S323 S325:S341">
      <formula1>$AC$9:$AC$33</formula1>
    </dataValidation>
    <dataValidation type="list" allowBlank="1" showInputMessage="1" showErrorMessage="1" sqref="S344:S345 S347:S358 S360 S362 S365 S367:S372 S374:S387 S389:S404 S406:S434 S519 S544:S547 S549:S556 S558:S559 S563:S567 S569 S571:S575 S578:S592">
      <formula1>$AC$9:$AC$37</formula1>
    </dataValidation>
    <dataValidation type="list" allowBlank="1" showInputMessage="1" showErrorMessage="1" sqref="S359 S446">
      <formula1>$AC$9:$AC$43</formula1>
    </dataValidation>
    <dataValidation type="list" allowBlank="1" showInputMessage="1" showErrorMessage="1" sqref="S361 S363:S364 S366">
      <formula1>$AC$9:$AC$24</formula1>
    </dataValidation>
    <dataValidation type="list" allowBlank="1" showInputMessage="1" showErrorMessage="1" sqref="S373">
      <formula1>$AC$9:$AC$27</formula1>
    </dataValidation>
    <dataValidation type="list" allowBlank="1" showInputMessage="1" showErrorMessage="1" sqref="S435:S445 S447:S455 S457:S474 S476:S490 S492:S501 S503:S504 S509 S528 S535 S560:S562 S568 S576:S577">
      <formula1>$AC$9:$AC$38</formula1>
    </dataValidation>
    <dataValidation type="list" allowBlank="1" showInputMessage="1" showErrorMessage="1" sqref="S507 S557">
      <formula1>$AC$9:$AC$41</formula1>
    </dataValidation>
    <dataValidation type="list" allowBlank="1" showInputMessage="1" showErrorMessage="1" sqref="S505:S506 S508 S510:S518 S520:S527 S529:S534 S536:S540 S542:S543">
      <formula1>$AC$9:$AC$34</formula1>
    </dataValidation>
    <dataValidation type="list" allowBlank="1" showInputMessage="1" showErrorMessage="1" sqref="S72:S74 S76:S78">
      <formula1>$AC$9:$AC$28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9"/>
  <sheetViews>
    <sheetView showGridLines="0" zoomScale="90" zoomScaleNormal="90" workbookViewId="0">
      <pane ySplit="8" topLeftCell="A57" activePane="bottomLeft" state="frozen"/>
      <selection pane="bottomLeft" activeCell="I78" sqref="I78"/>
    </sheetView>
  </sheetViews>
  <sheetFormatPr defaultColWidth="8.85546875" defaultRowHeight="12" x14ac:dyDescent="0.25"/>
  <cols>
    <col min="1" max="1" width="12.7109375" style="2" customWidth="1"/>
    <col min="2" max="2" width="12.85546875" style="2" bestFit="1" customWidth="1"/>
    <col min="3" max="3" width="9.28515625" style="2" bestFit="1" customWidth="1"/>
    <col min="4" max="4" width="50.7109375" style="2" bestFit="1" customWidth="1"/>
    <col min="5" max="5" width="6.5703125" style="2" bestFit="1" customWidth="1"/>
    <col min="6" max="6" width="11" style="2" bestFit="1" customWidth="1"/>
    <col min="7" max="7" width="12.28515625" style="2" bestFit="1" customWidth="1"/>
    <col min="8" max="8" width="12.85546875" style="2" bestFit="1" customWidth="1"/>
    <col min="9" max="9" width="8.85546875" style="2" customWidth="1"/>
    <col min="10" max="11" width="12.85546875" style="2" customWidth="1"/>
    <col min="12" max="12" width="14.140625" style="2" customWidth="1"/>
    <col min="13" max="13" width="12.85546875" style="2" customWidth="1"/>
    <col min="14" max="14" width="8.85546875" style="2"/>
    <col min="15" max="15" width="12.5703125" style="2" customWidth="1"/>
    <col min="16" max="16" width="10.140625" style="2" bestFit="1" customWidth="1"/>
    <col min="17" max="17" width="8.85546875" style="2"/>
    <col min="18" max="18" width="11" style="2" bestFit="1" customWidth="1"/>
    <col min="19" max="19" width="30.5703125" style="2" customWidth="1"/>
    <col min="20" max="20" width="16.28515625" style="2" bestFit="1" customWidth="1"/>
    <col min="21" max="21" width="15.5703125" style="2" bestFit="1" customWidth="1"/>
    <col min="22" max="22" width="18.7109375" style="2" bestFit="1" customWidth="1"/>
    <col min="23" max="23" width="18.7109375" style="2" customWidth="1"/>
    <col min="24" max="24" width="17.85546875" style="2" bestFit="1" customWidth="1"/>
    <col min="25" max="28" width="8.85546875" style="2"/>
    <col min="29" max="29" width="25.140625" style="2" bestFit="1" customWidth="1"/>
    <col min="30" max="43" width="8.85546875" style="2"/>
    <col min="44" max="44" width="25.140625" style="2" bestFit="1" customWidth="1"/>
    <col min="45" max="16384" width="8.85546875" style="2"/>
  </cols>
  <sheetData>
    <row r="1" spans="1:29" x14ac:dyDescent="0.25">
      <c r="A1" s="138" t="s">
        <v>109</v>
      </c>
      <c r="B1" s="138"/>
      <c r="I1" s="3" t="s">
        <v>78</v>
      </c>
      <c r="J1" s="8">
        <v>7576.1000000000895</v>
      </c>
      <c r="K1" s="4"/>
      <c r="L1" s="10">
        <v>890206.18000000063</v>
      </c>
    </row>
    <row r="2" spans="1:29" x14ac:dyDescent="0.25">
      <c r="A2" s="138"/>
      <c r="B2" s="138"/>
      <c r="I2" s="3" t="s">
        <v>80</v>
      </c>
      <c r="J2" s="9">
        <f>J6</f>
        <v>24000</v>
      </c>
      <c r="K2" s="4"/>
      <c r="L2" s="11">
        <f>L6</f>
        <v>104736</v>
      </c>
    </row>
    <row r="3" spans="1:29" x14ac:dyDescent="0.25">
      <c r="A3" s="138"/>
      <c r="B3" s="138"/>
      <c r="I3" s="3" t="s">
        <v>79</v>
      </c>
      <c r="J3" s="9">
        <f>K6</f>
        <v>8188.91</v>
      </c>
      <c r="K3" s="4"/>
      <c r="L3" s="11">
        <f>M6</f>
        <v>769621.79999999993</v>
      </c>
    </row>
    <row r="4" spans="1:29" ht="12.75" thickBot="1" x14ac:dyDescent="0.3">
      <c r="A4" s="2" t="s">
        <v>121</v>
      </c>
      <c r="I4" s="3" t="s">
        <v>81</v>
      </c>
      <c r="J4" s="13">
        <f>J1+J2-J3</f>
        <v>23387.19000000009</v>
      </c>
      <c r="K4" s="4"/>
      <c r="L4" s="14">
        <f>L1+L2-L3</f>
        <v>225320.3800000007</v>
      </c>
    </row>
    <row r="5" spans="1:29" ht="14.25" thickTop="1" thickBot="1" x14ac:dyDescent="0.3">
      <c r="A5" s="1">
        <v>23387.190000000101</v>
      </c>
      <c r="B5" s="33" t="b">
        <f>A5=J4</f>
        <v>1</v>
      </c>
    </row>
    <row r="6" spans="1:29" ht="13.5" thickTop="1" x14ac:dyDescent="0.25">
      <c r="A6" s="1">
        <v>225320.3800000007</v>
      </c>
      <c r="B6" s="33" t="b">
        <f>A6=L4</f>
        <v>1</v>
      </c>
      <c r="I6" s="2" t="s">
        <v>77</v>
      </c>
      <c r="J6" s="5">
        <f>SUM(J9:J2703)</f>
        <v>24000</v>
      </c>
      <c r="K6" s="5">
        <f>SUM(K9:K2703)</f>
        <v>8188.91</v>
      </c>
      <c r="L6" s="6">
        <f>SUM(L9:L2703)</f>
        <v>104736</v>
      </c>
      <c r="M6" s="6">
        <f>SUM(M9:M2703)</f>
        <v>769621.79999999993</v>
      </c>
      <c r="V6" s="2" t="s">
        <v>104</v>
      </c>
      <c r="X6" s="21">
        <v>47.007300000000001</v>
      </c>
    </row>
    <row r="8" spans="1:29" ht="12.75" thickBot="1" x14ac:dyDescent="0.3">
      <c r="A8" s="28" t="s">
        <v>0</v>
      </c>
      <c r="B8" s="28" t="s">
        <v>1</v>
      </c>
      <c r="C8" s="28" t="s">
        <v>2</v>
      </c>
      <c r="D8" s="28" t="s">
        <v>3</v>
      </c>
      <c r="E8" s="28" t="s">
        <v>4</v>
      </c>
      <c r="F8" s="28" t="s">
        <v>5</v>
      </c>
      <c r="G8" s="29" t="s">
        <v>6</v>
      </c>
      <c r="H8" s="29" t="s">
        <v>7</v>
      </c>
      <c r="J8" s="26" t="s">
        <v>73</v>
      </c>
      <c r="K8" s="26" t="s">
        <v>74</v>
      </c>
      <c r="L8" s="26" t="s">
        <v>75</v>
      </c>
      <c r="M8" s="26" t="s">
        <v>76</v>
      </c>
      <c r="N8" s="25"/>
      <c r="P8" s="7" t="s">
        <v>101</v>
      </c>
      <c r="R8" s="2" t="s">
        <v>103</v>
      </c>
      <c r="S8" s="24" t="s">
        <v>105</v>
      </c>
      <c r="T8" s="24" t="s">
        <v>106</v>
      </c>
      <c r="U8" s="24" t="s">
        <v>107</v>
      </c>
      <c r="V8" s="24" t="s">
        <v>108</v>
      </c>
      <c r="W8" s="22" t="s">
        <v>73</v>
      </c>
      <c r="X8" s="22" t="s">
        <v>74</v>
      </c>
      <c r="AC8" s="19" t="s">
        <v>102</v>
      </c>
    </row>
    <row r="9" spans="1:29" ht="14.25" thickTop="1" x14ac:dyDescent="0.25">
      <c r="A9" s="30">
        <v>42011</v>
      </c>
      <c r="B9" s="31" t="s">
        <v>10</v>
      </c>
      <c r="C9" s="32" t="s">
        <v>11</v>
      </c>
      <c r="D9" s="32" t="s">
        <v>12</v>
      </c>
      <c r="E9" s="32">
        <v>0</v>
      </c>
      <c r="F9" s="32">
        <v>0</v>
      </c>
      <c r="G9" s="27">
        <v>0</v>
      </c>
      <c r="H9" s="27">
        <v>900</v>
      </c>
      <c r="J9" s="27"/>
      <c r="K9" s="27">
        <v>900</v>
      </c>
      <c r="L9" s="25"/>
      <c r="M9" s="27"/>
      <c r="N9" s="25"/>
      <c r="O9" s="2" t="b">
        <v>1</v>
      </c>
      <c r="P9" s="12">
        <f>J1+J9-K9</f>
        <v>6676.1000000000895</v>
      </c>
      <c r="R9" s="20">
        <v>42011</v>
      </c>
      <c r="S9" s="25" t="s">
        <v>151</v>
      </c>
      <c r="T9" s="25">
        <v>1</v>
      </c>
      <c r="U9" s="25" t="s">
        <v>179</v>
      </c>
      <c r="V9" s="25"/>
      <c r="W9" s="23" t="s">
        <v>719</v>
      </c>
      <c r="X9" s="23">
        <v>900</v>
      </c>
      <c r="AC9" s="15" t="s">
        <v>168</v>
      </c>
    </row>
    <row r="10" spans="1:29" ht="13.5" x14ac:dyDescent="0.25">
      <c r="A10" s="30">
        <v>42011</v>
      </c>
      <c r="B10" s="31" t="s">
        <v>14</v>
      </c>
      <c r="C10" s="32" t="s">
        <v>11</v>
      </c>
      <c r="D10" s="32" t="s">
        <v>15</v>
      </c>
      <c r="E10" s="32">
        <v>0</v>
      </c>
      <c r="F10" s="32">
        <v>0</v>
      </c>
      <c r="G10" s="27">
        <v>0</v>
      </c>
      <c r="H10" s="27">
        <v>1800</v>
      </c>
      <c r="J10" s="25"/>
      <c r="K10" s="25"/>
      <c r="L10" s="25"/>
      <c r="M10" s="27">
        <v>1800</v>
      </c>
      <c r="N10" s="25"/>
      <c r="O10" s="2" t="b">
        <v>1</v>
      </c>
      <c r="P10" s="12">
        <f t="shared" ref="P10:P41" si="0">P9+J10-K10</f>
        <v>6676.1000000000895</v>
      </c>
      <c r="R10" s="20">
        <v>42011</v>
      </c>
      <c r="S10" s="25" t="s">
        <v>152</v>
      </c>
      <c r="T10" s="25">
        <v>1</v>
      </c>
      <c r="U10" s="25" t="s">
        <v>175</v>
      </c>
      <c r="V10" s="25"/>
      <c r="W10" s="23" t="s">
        <v>719</v>
      </c>
      <c r="X10" s="23">
        <v>38.291924871243403</v>
      </c>
      <c r="AC10" s="16" t="s">
        <v>171</v>
      </c>
    </row>
    <row r="11" spans="1:29" ht="13.5" x14ac:dyDescent="0.25">
      <c r="A11" s="30">
        <v>42011</v>
      </c>
      <c r="B11" s="31" t="s">
        <v>14</v>
      </c>
      <c r="C11" s="32" t="s">
        <v>16</v>
      </c>
      <c r="D11" s="32" t="s">
        <v>17</v>
      </c>
      <c r="E11" s="32">
        <v>0</v>
      </c>
      <c r="F11" s="32">
        <v>0</v>
      </c>
      <c r="G11" s="27">
        <v>0</v>
      </c>
      <c r="H11" s="27">
        <v>600</v>
      </c>
      <c r="J11" s="25"/>
      <c r="K11" s="25"/>
      <c r="L11" s="25"/>
      <c r="M11" s="27">
        <v>600</v>
      </c>
      <c r="N11" s="25"/>
      <c r="O11" s="2" t="b">
        <v>1</v>
      </c>
      <c r="P11" s="12">
        <f t="shared" si="0"/>
        <v>6676.1000000000895</v>
      </c>
      <c r="R11" s="20">
        <v>42011</v>
      </c>
      <c r="S11" s="25" t="s">
        <v>153</v>
      </c>
      <c r="T11" s="25">
        <v>1</v>
      </c>
      <c r="U11" s="25" t="s">
        <v>176</v>
      </c>
      <c r="V11" s="25"/>
      <c r="W11" s="23" t="s">
        <v>719</v>
      </c>
      <c r="X11" s="23">
        <v>12.763974957081134</v>
      </c>
      <c r="AC11" s="16" t="s">
        <v>218</v>
      </c>
    </row>
    <row r="12" spans="1:29" ht="13.5" x14ac:dyDescent="0.25">
      <c r="A12" s="30">
        <v>42011</v>
      </c>
      <c r="B12" s="31" t="s">
        <v>14</v>
      </c>
      <c r="C12" s="32" t="s">
        <v>18</v>
      </c>
      <c r="D12" s="32" t="s">
        <v>19</v>
      </c>
      <c r="E12" s="32">
        <v>0</v>
      </c>
      <c r="F12" s="32">
        <v>0</v>
      </c>
      <c r="G12" s="27">
        <v>0</v>
      </c>
      <c r="H12" s="27">
        <v>1850</v>
      </c>
      <c r="J12" s="25"/>
      <c r="K12" s="25"/>
      <c r="L12" s="25"/>
      <c r="M12" s="27">
        <v>1850</v>
      </c>
      <c r="N12" s="25"/>
      <c r="O12" s="2" t="b">
        <v>1</v>
      </c>
      <c r="P12" s="12">
        <f t="shared" si="0"/>
        <v>6676.1000000000895</v>
      </c>
      <c r="R12" s="20">
        <v>42011</v>
      </c>
      <c r="S12" s="25" t="s">
        <v>149</v>
      </c>
      <c r="T12" s="25">
        <v>1</v>
      </c>
      <c r="U12" s="25" t="s">
        <v>177</v>
      </c>
      <c r="V12" s="25"/>
      <c r="W12" s="23" t="s">
        <v>719</v>
      </c>
      <c r="X12" s="23">
        <v>39.355589451000164</v>
      </c>
      <c r="AC12" s="16" t="s">
        <v>153</v>
      </c>
    </row>
    <row r="13" spans="1:29" ht="13.5" x14ac:dyDescent="0.25">
      <c r="A13" s="30">
        <v>42011</v>
      </c>
      <c r="B13" s="31" t="s">
        <v>14</v>
      </c>
      <c r="C13" s="32" t="s">
        <v>20</v>
      </c>
      <c r="D13" s="32" t="s">
        <v>21</v>
      </c>
      <c r="E13" s="32">
        <v>0</v>
      </c>
      <c r="F13" s="32">
        <v>0</v>
      </c>
      <c r="G13" s="27">
        <v>0</v>
      </c>
      <c r="H13" s="27">
        <v>1540</v>
      </c>
      <c r="J13" s="25"/>
      <c r="K13" s="25"/>
      <c r="L13" s="25"/>
      <c r="M13" s="27">
        <v>1540</v>
      </c>
      <c r="N13" s="25"/>
      <c r="O13" s="2" t="b">
        <v>1</v>
      </c>
      <c r="P13" s="12">
        <f t="shared" si="0"/>
        <v>6676.1000000000895</v>
      </c>
      <c r="R13" s="20">
        <v>42011</v>
      </c>
      <c r="S13" s="25" t="s">
        <v>154</v>
      </c>
      <c r="T13" s="25">
        <v>1</v>
      </c>
      <c r="U13" s="25" t="s">
        <v>178</v>
      </c>
      <c r="V13" s="25"/>
      <c r="W13" s="23" t="s">
        <v>719</v>
      </c>
      <c r="X13" s="23">
        <v>32.760869056508241</v>
      </c>
      <c r="AC13" s="16" t="s">
        <v>155</v>
      </c>
    </row>
    <row r="14" spans="1:29" ht="13.5" x14ac:dyDescent="0.25">
      <c r="A14" s="30">
        <v>42011</v>
      </c>
      <c r="B14" s="31" t="s">
        <v>14</v>
      </c>
      <c r="C14" s="32" t="s">
        <v>16</v>
      </c>
      <c r="D14" s="32" t="s">
        <v>22</v>
      </c>
      <c r="E14" s="32">
        <v>0</v>
      </c>
      <c r="F14" s="32">
        <v>0</v>
      </c>
      <c r="G14" s="27">
        <v>0</v>
      </c>
      <c r="H14" s="27">
        <v>2850</v>
      </c>
      <c r="J14" s="25"/>
      <c r="K14" s="25"/>
      <c r="L14" s="25"/>
      <c r="M14" s="27">
        <v>2850</v>
      </c>
      <c r="N14" s="25"/>
      <c r="O14" s="2" t="b">
        <v>1</v>
      </c>
      <c r="P14" s="12">
        <f t="shared" si="0"/>
        <v>6676.1000000000895</v>
      </c>
      <c r="R14" s="20">
        <v>42011</v>
      </c>
      <c r="S14" s="25" t="s">
        <v>153</v>
      </c>
      <c r="T14" s="25">
        <v>1</v>
      </c>
      <c r="U14" s="25" t="s">
        <v>180</v>
      </c>
      <c r="V14" s="25"/>
      <c r="W14" s="23" t="s">
        <v>719</v>
      </c>
      <c r="X14" s="23">
        <v>60.628881046135383</v>
      </c>
      <c r="AC14" s="16" t="s">
        <v>164</v>
      </c>
    </row>
    <row r="15" spans="1:29" ht="13.5" x14ac:dyDescent="0.25">
      <c r="A15" s="30">
        <v>42011</v>
      </c>
      <c r="B15" s="31" t="s">
        <v>14</v>
      </c>
      <c r="C15" s="32" t="s">
        <v>16</v>
      </c>
      <c r="D15" s="32" t="s">
        <v>22</v>
      </c>
      <c r="E15" s="32">
        <v>0</v>
      </c>
      <c r="F15" s="32">
        <v>0</v>
      </c>
      <c r="G15" s="27">
        <v>0</v>
      </c>
      <c r="H15" s="27">
        <v>4910</v>
      </c>
      <c r="J15" s="25"/>
      <c r="K15" s="25"/>
      <c r="L15" s="25"/>
      <c r="M15" s="27">
        <v>4910</v>
      </c>
      <c r="N15" s="25"/>
      <c r="O15" s="2" t="b">
        <v>1</v>
      </c>
      <c r="P15" s="12">
        <f t="shared" si="0"/>
        <v>6676.1000000000895</v>
      </c>
      <c r="R15" s="20">
        <v>42011</v>
      </c>
      <c r="S15" s="25" t="s">
        <v>153</v>
      </c>
      <c r="T15" s="25">
        <v>2</v>
      </c>
      <c r="U15" s="25" t="s">
        <v>181</v>
      </c>
      <c r="V15" s="25"/>
      <c r="W15" s="23" t="s">
        <v>719</v>
      </c>
      <c r="X15" s="23">
        <v>104.45186173211394</v>
      </c>
      <c r="AC15" s="16" t="s">
        <v>156</v>
      </c>
    </row>
    <row r="16" spans="1:29" ht="13.5" x14ac:dyDescent="0.25">
      <c r="A16" s="30">
        <v>42011</v>
      </c>
      <c r="B16" s="31" t="s">
        <v>14</v>
      </c>
      <c r="C16" s="32" t="s">
        <v>16</v>
      </c>
      <c r="D16" s="32" t="s">
        <v>23</v>
      </c>
      <c r="E16" s="32">
        <v>0</v>
      </c>
      <c r="F16" s="32">
        <v>0</v>
      </c>
      <c r="G16" s="27">
        <v>0</v>
      </c>
      <c r="H16" s="27">
        <v>300</v>
      </c>
      <c r="J16" s="25"/>
      <c r="K16" s="25"/>
      <c r="L16" s="25"/>
      <c r="M16" s="27">
        <v>300</v>
      </c>
      <c r="N16" s="25"/>
      <c r="O16" s="2" t="b">
        <v>1</v>
      </c>
      <c r="P16" s="12">
        <f t="shared" si="0"/>
        <v>6676.1000000000895</v>
      </c>
      <c r="R16" s="20">
        <v>42011</v>
      </c>
      <c r="S16" s="25" t="s">
        <v>155</v>
      </c>
      <c r="T16" s="25">
        <v>1</v>
      </c>
      <c r="U16" s="25" t="s">
        <v>181</v>
      </c>
      <c r="V16" s="25"/>
      <c r="W16" s="23" t="s">
        <v>719</v>
      </c>
      <c r="X16" s="23">
        <v>6.3819874785405668</v>
      </c>
      <c r="AC16" s="16" t="s">
        <v>219</v>
      </c>
    </row>
    <row r="17" spans="1:29" ht="13.5" x14ac:dyDescent="0.25">
      <c r="A17" s="30">
        <v>42011</v>
      </c>
      <c r="B17" s="31" t="s">
        <v>14</v>
      </c>
      <c r="C17" s="32" t="s">
        <v>24</v>
      </c>
      <c r="D17" s="32" t="s">
        <v>25</v>
      </c>
      <c r="E17" s="32">
        <v>0</v>
      </c>
      <c r="F17" s="32">
        <v>0</v>
      </c>
      <c r="G17" s="27">
        <v>0</v>
      </c>
      <c r="H17" s="27">
        <v>3000</v>
      </c>
      <c r="J17" s="25"/>
      <c r="K17" s="25"/>
      <c r="L17" s="25"/>
      <c r="M17" s="27">
        <v>3000</v>
      </c>
      <c r="N17" s="25"/>
      <c r="O17" s="2" t="b">
        <v>1</v>
      </c>
      <c r="P17" s="12">
        <f t="shared" si="0"/>
        <v>6676.1000000000895</v>
      </c>
      <c r="R17" s="20">
        <v>42011</v>
      </c>
      <c r="S17" s="25" t="s">
        <v>156</v>
      </c>
      <c r="T17" s="25">
        <v>1</v>
      </c>
      <c r="U17" s="25" t="s">
        <v>182</v>
      </c>
      <c r="V17" s="25"/>
      <c r="W17" s="23" t="s">
        <v>719</v>
      </c>
      <c r="X17" s="23">
        <v>63.819874785405673</v>
      </c>
      <c r="AC17" s="16" t="s">
        <v>356</v>
      </c>
    </row>
    <row r="18" spans="1:29" ht="13.5" x14ac:dyDescent="0.25">
      <c r="A18" s="30">
        <v>42011</v>
      </c>
      <c r="B18" s="31" t="s">
        <v>14</v>
      </c>
      <c r="C18" s="32" t="s">
        <v>11</v>
      </c>
      <c r="D18" s="32" t="s">
        <v>26</v>
      </c>
      <c r="E18" s="32">
        <v>0</v>
      </c>
      <c r="F18" s="32">
        <v>0</v>
      </c>
      <c r="G18" s="27">
        <v>0</v>
      </c>
      <c r="H18" s="27">
        <v>6087</v>
      </c>
      <c r="J18" s="25"/>
      <c r="K18" s="25"/>
      <c r="L18" s="25"/>
      <c r="M18" s="27">
        <v>6087</v>
      </c>
      <c r="N18" s="25"/>
      <c r="O18" s="2" t="b">
        <v>1</v>
      </c>
      <c r="P18" s="12">
        <f t="shared" si="0"/>
        <v>6676.1000000000895</v>
      </c>
      <c r="R18" s="20">
        <v>42011</v>
      </c>
      <c r="S18" s="25" t="s">
        <v>152</v>
      </c>
      <c r="T18" s="25">
        <v>2</v>
      </c>
      <c r="U18" s="25" t="s">
        <v>175</v>
      </c>
      <c r="V18" s="25"/>
      <c r="W18" s="23" t="s">
        <v>719</v>
      </c>
      <c r="X18" s="23">
        <v>129.49052593958811</v>
      </c>
      <c r="AC18" s="16" t="s">
        <v>161</v>
      </c>
    </row>
    <row r="19" spans="1:29" ht="13.5" x14ac:dyDescent="0.25">
      <c r="A19" s="30">
        <v>42011</v>
      </c>
      <c r="B19" s="31" t="s">
        <v>14</v>
      </c>
      <c r="C19" s="32" t="s">
        <v>11</v>
      </c>
      <c r="D19" s="32" t="s">
        <v>26</v>
      </c>
      <c r="E19" s="32">
        <v>0</v>
      </c>
      <c r="F19" s="32">
        <v>0</v>
      </c>
      <c r="G19" s="27">
        <v>0</v>
      </c>
      <c r="H19" s="27">
        <v>2000</v>
      </c>
      <c r="J19" s="25"/>
      <c r="K19" s="25"/>
      <c r="L19" s="25"/>
      <c r="M19" s="27">
        <v>2000</v>
      </c>
      <c r="N19" s="25"/>
      <c r="O19" s="2" t="b">
        <v>1</v>
      </c>
      <c r="P19" s="12">
        <f t="shared" si="0"/>
        <v>6676.1000000000895</v>
      </c>
      <c r="R19" s="20">
        <v>42011</v>
      </c>
      <c r="S19" s="25" t="s">
        <v>152</v>
      </c>
      <c r="T19" s="25">
        <v>3</v>
      </c>
      <c r="U19" s="25" t="s">
        <v>175</v>
      </c>
      <c r="V19" s="25"/>
      <c r="W19" s="23" t="s">
        <v>719</v>
      </c>
      <c r="X19" s="23">
        <v>42.546583190270447</v>
      </c>
      <c r="AC19" s="16" t="s">
        <v>167</v>
      </c>
    </row>
    <row r="20" spans="1:29" ht="13.5" x14ac:dyDescent="0.25">
      <c r="A20" s="30">
        <v>42011</v>
      </c>
      <c r="B20" s="31" t="s">
        <v>14</v>
      </c>
      <c r="C20" s="32" t="s">
        <v>24</v>
      </c>
      <c r="D20" s="32" t="s">
        <v>27</v>
      </c>
      <c r="E20" s="32">
        <v>0</v>
      </c>
      <c r="F20" s="32">
        <v>0</v>
      </c>
      <c r="G20" s="27">
        <v>0</v>
      </c>
      <c r="H20" s="27">
        <v>7690</v>
      </c>
      <c r="J20" s="25"/>
      <c r="K20" s="25"/>
      <c r="L20" s="25"/>
      <c r="M20" s="27">
        <v>7690</v>
      </c>
      <c r="N20" s="25"/>
      <c r="O20" s="2" t="b">
        <v>1</v>
      </c>
      <c r="P20" s="12">
        <f t="shared" si="0"/>
        <v>6676.1000000000895</v>
      </c>
      <c r="R20" s="20">
        <v>42011</v>
      </c>
      <c r="S20" s="25" t="s">
        <v>157</v>
      </c>
      <c r="T20" s="25">
        <v>1</v>
      </c>
      <c r="U20" s="25" t="s">
        <v>158</v>
      </c>
      <c r="V20" s="25"/>
      <c r="W20" s="23" t="s">
        <v>719</v>
      </c>
      <c r="X20" s="23">
        <v>163.59161236658986</v>
      </c>
      <c r="AC20" s="16" t="s">
        <v>220</v>
      </c>
    </row>
    <row r="21" spans="1:29" ht="13.5" x14ac:dyDescent="0.25">
      <c r="A21" s="30">
        <v>42020</v>
      </c>
      <c r="B21" s="31" t="s">
        <v>8</v>
      </c>
      <c r="C21" s="32" t="s">
        <v>11</v>
      </c>
      <c r="D21" s="32" t="s">
        <v>28</v>
      </c>
      <c r="E21" s="32">
        <v>0</v>
      </c>
      <c r="F21" s="32">
        <v>0</v>
      </c>
      <c r="G21" s="27">
        <v>0</v>
      </c>
      <c r="H21" s="27">
        <v>1318.37</v>
      </c>
      <c r="J21" s="27"/>
      <c r="K21" s="27">
        <v>1318.37</v>
      </c>
      <c r="L21" s="25"/>
      <c r="M21" s="25"/>
      <c r="N21" s="25"/>
      <c r="O21" s="2" t="b">
        <v>1</v>
      </c>
      <c r="P21" s="12">
        <f t="shared" si="0"/>
        <v>5357.7300000000896</v>
      </c>
      <c r="R21" s="20">
        <v>42020</v>
      </c>
      <c r="S21" s="25" t="s">
        <v>151</v>
      </c>
      <c r="T21" s="25">
        <v>2</v>
      </c>
      <c r="U21" s="25" t="s">
        <v>179</v>
      </c>
      <c r="V21" s="25"/>
      <c r="W21" s="23" t="s">
        <v>719</v>
      </c>
      <c r="X21" s="23">
        <v>1318.37</v>
      </c>
      <c r="AC21" s="16" t="s">
        <v>162</v>
      </c>
    </row>
    <row r="22" spans="1:29" ht="13.5" x14ac:dyDescent="0.25">
      <c r="A22" s="30">
        <v>42020</v>
      </c>
      <c r="B22" s="31" t="s">
        <v>8</v>
      </c>
      <c r="C22" s="32" t="s">
        <v>29</v>
      </c>
      <c r="D22" s="32" t="s">
        <v>30</v>
      </c>
      <c r="E22" s="32">
        <v>0</v>
      </c>
      <c r="F22" s="32">
        <v>0</v>
      </c>
      <c r="G22" s="27">
        <v>0</v>
      </c>
      <c r="H22" s="27">
        <v>6.27</v>
      </c>
      <c r="J22" s="27"/>
      <c r="K22" s="27">
        <v>6.27</v>
      </c>
      <c r="L22" s="25"/>
      <c r="M22" s="25"/>
      <c r="N22" s="25"/>
      <c r="O22" s="2" t="b">
        <v>1</v>
      </c>
      <c r="P22" s="12">
        <f t="shared" si="0"/>
        <v>5351.4600000000892</v>
      </c>
      <c r="R22" s="20">
        <v>42020</v>
      </c>
      <c r="S22" s="25" t="s">
        <v>159</v>
      </c>
      <c r="T22" s="25">
        <v>1</v>
      </c>
      <c r="U22" s="25" t="s">
        <v>183</v>
      </c>
      <c r="V22" s="25"/>
      <c r="W22" s="23" t="s">
        <v>719</v>
      </c>
      <c r="X22" s="23">
        <v>6.27</v>
      </c>
      <c r="AC22" s="16" t="s">
        <v>149</v>
      </c>
    </row>
    <row r="23" spans="1:29" ht="13.5" x14ac:dyDescent="0.25">
      <c r="A23" s="30">
        <v>42020</v>
      </c>
      <c r="B23" s="31" t="s">
        <v>14</v>
      </c>
      <c r="C23" s="32" t="s">
        <v>16</v>
      </c>
      <c r="D23" s="32" t="s">
        <v>31</v>
      </c>
      <c r="E23" s="32">
        <v>0</v>
      </c>
      <c r="F23" s="32">
        <v>0</v>
      </c>
      <c r="G23" s="27">
        <v>0</v>
      </c>
      <c r="H23" s="27">
        <v>22000</v>
      </c>
      <c r="J23" s="25"/>
      <c r="K23" s="25"/>
      <c r="L23" s="25"/>
      <c r="M23" s="27">
        <v>22000</v>
      </c>
      <c r="N23" s="25"/>
      <c r="O23" s="2" t="b">
        <v>1</v>
      </c>
      <c r="P23" s="12">
        <f t="shared" si="0"/>
        <v>5351.4600000000892</v>
      </c>
      <c r="R23" s="20">
        <v>42020</v>
      </c>
      <c r="S23" s="25" t="s">
        <v>153</v>
      </c>
      <c r="T23" s="25">
        <v>3</v>
      </c>
      <c r="U23" s="25" t="s">
        <v>184</v>
      </c>
      <c r="V23" s="25"/>
      <c r="W23" s="23" t="s">
        <v>719</v>
      </c>
      <c r="X23" s="23">
        <v>468.01241509297489</v>
      </c>
      <c r="AC23" s="16" t="s">
        <v>221</v>
      </c>
    </row>
    <row r="24" spans="1:29" ht="13.5" x14ac:dyDescent="0.25">
      <c r="A24" s="30">
        <v>42020</v>
      </c>
      <c r="B24" s="31" t="s">
        <v>14</v>
      </c>
      <c r="C24" s="32" t="s">
        <v>11</v>
      </c>
      <c r="D24" s="32" t="s">
        <v>32</v>
      </c>
      <c r="E24" s="32">
        <v>0</v>
      </c>
      <c r="F24" s="32">
        <v>0</v>
      </c>
      <c r="G24" s="27">
        <v>0</v>
      </c>
      <c r="H24" s="27">
        <v>7000</v>
      </c>
      <c r="J24" s="25"/>
      <c r="K24" s="25"/>
      <c r="L24" s="25"/>
      <c r="M24" s="27">
        <v>7000</v>
      </c>
      <c r="N24" s="25"/>
      <c r="O24" s="2" t="b">
        <v>1</v>
      </c>
      <c r="P24" s="12">
        <f t="shared" si="0"/>
        <v>5351.4600000000892</v>
      </c>
      <c r="R24" s="20">
        <v>42020</v>
      </c>
      <c r="S24" s="25" t="s">
        <v>152</v>
      </c>
      <c r="T24" s="25">
        <v>4</v>
      </c>
      <c r="U24" s="25" t="s">
        <v>184</v>
      </c>
      <c r="V24" s="25"/>
      <c r="W24" s="23" t="s">
        <v>719</v>
      </c>
      <c r="X24" s="23">
        <v>148.91304116594657</v>
      </c>
      <c r="AC24" s="16" t="s">
        <v>159</v>
      </c>
    </row>
    <row r="25" spans="1:29" ht="13.5" x14ac:dyDescent="0.25">
      <c r="A25" s="30">
        <v>42020</v>
      </c>
      <c r="B25" s="31" t="s">
        <v>14</v>
      </c>
      <c r="C25" s="32" t="s">
        <v>16</v>
      </c>
      <c r="D25" s="32" t="s">
        <v>23</v>
      </c>
      <c r="E25" s="32">
        <v>0</v>
      </c>
      <c r="F25" s="32">
        <v>0</v>
      </c>
      <c r="G25" s="27">
        <v>0</v>
      </c>
      <c r="H25" s="27">
        <v>1000</v>
      </c>
      <c r="J25" s="25"/>
      <c r="K25" s="25"/>
      <c r="L25" s="25"/>
      <c r="M25" s="27">
        <v>1000</v>
      </c>
      <c r="N25" s="25"/>
      <c r="O25" s="2" t="b">
        <v>1</v>
      </c>
      <c r="P25" s="12">
        <f t="shared" si="0"/>
        <v>5351.4600000000892</v>
      </c>
      <c r="R25" s="20">
        <v>42020</v>
      </c>
      <c r="S25" s="25" t="s">
        <v>155</v>
      </c>
      <c r="T25" s="25">
        <v>1</v>
      </c>
      <c r="U25" s="25" t="s">
        <v>187</v>
      </c>
      <c r="V25" s="25"/>
      <c r="W25" s="23" t="s">
        <v>719</v>
      </c>
      <c r="X25" s="23">
        <v>21.273291595135223</v>
      </c>
      <c r="AC25" s="16" t="s">
        <v>163</v>
      </c>
    </row>
    <row r="26" spans="1:29" ht="13.5" x14ac:dyDescent="0.25">
      <c r="A26" s="30">
        <v>42020</v>
      </c>
      <c r="B26" s="31" t="s">
        <v>14</v>
      </c>
      <c r="C26" s="32" t="s">
        <v>18</v>
      </c>
      <c r="D26" s="32" t="s">
        <v>33</v>
      </c>
      <c r="E26" s="32">
        <v>0</v>
      </c>
      <c r="F26" s="32">
        <v>0</v>
      </c>
      <c r="G26" s="27">
        <v>0</v>
      </c>
      <c r="H26" s="27">
        <v>3650</v>
      </c>
      <c r="J26" s="25"/>
      <c r="K26" s="25"/>
      <c r="L26" s="25"/>
      <c r="M26" s="27">
        <v>3650</v>
      </c>
      <c r="N26" s="25"/>
      <c r="O26" s="2" t="b">
        <v>1</v>
      </c>
      <c r="P26" s="12">
        <f t="shared" si="0"/>
        <v>5351.4600000000892</v>
      </c>
      <c r="R26" s="20">
        <v>42020</v>
      </c>
      <c r="S26" s="25" t="s">
        <v>160</v>
      </c>
      <c r="T26" s="25">
        <v>1</v>
      </c>
      <c r="U26" s="25" t="s">
        <v>185</v>
      </c>
      <c r="V26" s="25"/>
      <c r="W26" s="23" t="s">
        <v>719</v>
      </c>
      <c r="X26" s="23">
        <v>77.647514322243566</v>
      </c>
      <c r="AC26" s="16" t="s">
        <v>166</v>
      </c>
    </row>
    <row r="27" spans="1:29" ht="13.5" x14ac:dyDescent="0.25">
      <c r="A27" s="30">
        <v>42020</v>
      </c>
      <c r="B27" s="31" t="s">
        <v>14</v>
      </c>
      <c r="C27" s="32" t="s">
        <v>11</v>
      </c>
      <c r="D27" s="32" t="s">
        <v>34</v>
      </c>
      <c r="E27" s="32">
        <v>0</v>
      </c>
      <c r="F27" s="32">
        <v>0</v>
      </c>
      <c r="G27" s="27">
        <v>0</v>
      </c>
      <c r="H27" s="27">
        <v>1455</v>
      </c>
      <c r="J27" s="25"/>
      <c r="K27" s="25"/>
      <c r="L27" s="25"/>
      <c r="M27" s="27">
        <v>1455</v>
      </c>
      <c r="N27" s="25"/>
      <c r="O27" s="2" t="b">
        <v>1</v>
      </c>
      <c r="P27" s="12">
        <f t="shared" si="0"/>
        <v>5351.4600000000892</v>
      </c>
      <c r="R27" s="20">
        <v>42020</v>
      </c>
      <c r="S27" s="25" t="s">
        <v>161</v>
      </c>
      <c r="T27" s="25">
        <v>3</v>
      </c>
      <c r="U27" s="25" t="s">
        <v>186</v>
      </c>
      <c r="V27" s="25"/>
      <c r="W27" s="23" t="s">
        <v>719</v>
      </c>
      <c r="X27" s="23">
        <v>30.95263927092175</v>
      </c>
      <c r="AC27" s="16" t="s">
        <v>222</v>
      </c>
    </row>
    <row r="28" spans="1:29" ht="13.5" x14ac:dyDescent="0.25">
      <c r="A28" s="30">
        <v>42020</v>
      </c>
      <c r="B28" s="31" t="s">
        <v>14</v>
      </c>
      <c r="C28" s="32" t="s">
        <v>18</v>
      </c>
      <c r="D28" s="32" t="s">
        <v>35</v>
      </c>
      <c r="E28" s="32">
        <v>0</v>
      </c>
      <c r="F28" s="32">
        <v>0</v>
      </c>
      <c r="G28" s="27">
        <v>0</v>
      </c>
      <c r="H28" s="27">
        <v>550</v>
      </c>
      <c r="J28" s="25"/>
      <c r="K28" s="25"/>
      <c r="L28" s="25"/>
      <c r="M28" s="27">
        <v>550</v>
      </c>
      <c r="N28" s="25"/>
      <c r="O28" s="2" t="b">
        <v>1</v>
      </c>
      <c r="P28" s="12">
        <f t="shared" si="0"/>
        <v>5351.4600000000892</v>
      </c>
      <c r="R28" s="20">
        <v>42020</v>
      </c>
      <c r="S28" s="25" t="s">
        <v>149</v>
      </c>
      <c r="T28" s="25">
        <v>1</v>
      </c>
      <c r="U28" s="25" t="s">
        <v>188</v>
      </c>
      <c r="V28" s="25"/>
      <c r="W28" s="23" t="s">
        <v>719</v>
      </c>
      <c r="X28" s="23">
        <v>11.700310377324373</v>
      </c>
      <c r="AC28" s="16" t="s">
        <v>152</v>
      </c>
    </row>
    <row r="29" spans="1:29" ht="13.5" x14ac:dyDescent="0.25">
      <c r="A29" s="30">
        <v>42020</v>
      </c>
      <c r="B29" s="31" t="s">
        <v>14</v>
      </c>
      <c r="C29" s="32" t="s">
        <v>16</v>
      </c>
      <c r="D29" s="32" t="s">
        <v>23</v>
      </c>
      <c r="E29" s="32">
        <v>0</v>
      </c>
      <c r="F29" s="32">
        <v>0</v>
      </c>
      <c r="G29" s="27">
        <v>0</v>
      </c>
      <c r="H29" s="27">
        <v>1975</v>
      </c>
      <c r="J29" s="25"/>
      <c r="K29" s="25"/>
      <c r="L29" s="25"/>
      <c r="M29" s="27">
        <v>1975</v>
      </c>
      <c r="N29" s="25"/>
      <c r="O29" s="2" t="b">
        <v>1</v>
      </c>
      <c r="P29" s="12">
        <f t="shared" si="0"/>
        <v>5351.4600000000892</v>
      </c>
      <c r="R29" s="20">
        <v>42020</v>
      </c>
      <c r="S29" s="25" t="s">
        <v>155</v>
      </c>
      <c r="T29" s="25">
        <v>2</v>
      </c>
      <c r="U29" s="25" t="s">
        <v>189</v>
      </c>
      <c r="V29" s="25"/>
      <c r="W29" s="23" t="s">
        <v>719</v>
      </c>
      <c r="X29" s="23">
        <v>42.014750900392066</v>
      </c>
      <c r="AC29" s="16" t="s">
        <v>151</v>
      </c>
    </row>
    <row r="30" spans="1:29" ht="13.5" x14ac:dyDescent="0.25">
      <c r="A30" s="30">
        <v>42020</v>
      </c>
      <c r="B30" s="31" t="s">
        <v>14</v>
      </c>
      <c r="C30" s="32" t="s">
        <v>18</v>
      </c>
      <c r="D30" s="32" t="s">
        <v>36</v>
      </c>
      <c r="E30" s="32">
        <v>0</v>
      </c>
      <c r="F30" s="32">
        <v>0</v>
      </c>
      <c r="G30" s="27">
        <v>0</v>
      </c>
      <c r="H30" s="27">
        <v>110</v>
      </c>
      <c r="J30" s="25"/>
      <c r="K30" s="25"/>
      <c r="L30" s="25"/>
      <c r="M30" s="27">
        <v>110</v>
      </c>
      <c r="N30" s="25"/>
      <c r="O30" s="2" t="b">
        <v>1</v>
      </c>
      <c r="P30" s="12">
        <f t="shared" si="0"/>
        <v>5351.4600000000892</v>
      </c>
      <c r="R30" s="20">
        <v>42020</v>
      </c>
      <c r="S30" s="25" t="s">
        <v>162</v>
      </c>
      <c r="T30" s="25">
        <v>1</v>
      </c>
      <c r="U30" s="25" t="s">
        <v>190</v>
      </c>
      <c r="V30" s="25"/>
      <c r="W30" s="23" t="s">
        <v>719</v>
      </c>
      <c r="X30" s="23">
        <v>2.3400620754648744</v>
      </c>
      <c r="AC30" s="16" t="s">
        <v>173</v>
      </c>
    </row>
    <row r="31" spans="1:29" ht="13.5" x14ac:dyDescent="0.25">
      <c r="A31" s="30">
        <v>42020</v>
      </c>
      <c r="B31" s="31" t="s">
        <v>14</v>
      </c>
      <c r="C31" s="32" t="s">
        <v>11</v>
      </c>
      <c r="D31" s="32" t="s">
        <v>37</v>
      </c>
      <c r="E31" s="32">
        <v>0</v>
      </c>
      <c r="F31" s="32">
        <v>0</v>
      </c>
      <c r="G31" s="27">
        <v>0</v>
      </c>
      <c r="H31" s="27">
        <v>5000</v>
      </c>
      <c r="J31" s="25"/>
      <c r="K31" s="25"/>
      <c r="L31" s="25"/>
      <c r="M31" s="27">
        <v>5000</v>
      </c>
      <c r="N31" s="25"/>
      <c r="O31" s="2" t="b">
        <v>1</v>
      </c>
      <c r="P31" s="12">
        <f t="shared" si="0"/>
        <v>5351.4600000000892</v>
      </c>
      <c r="R31" s="20">
        <v>42020</v>
      </c>
      <c r="S31" s="25" t="s">
        <v>152</v>
      </c>
      <c r="T31" s="25">
        <v>4</v>
      </c>
      <c r="U31" s="25" t="s">
        <v>175</v>
      </c>
      <c r="V31" s="25"/>
      <c r="W31" s="23" t="s">
        <v>719</v>
      </c>
      <c r="X31" s="23">
        <v>106.36645797567611</v>
      </c>
      <c r="AC31" s="16" t="s">
        <v>174</v>
      </c>
    </row>
    <row r="32" spans="1:29" ht="13.5" x14ac:dyDescent="0.25">
      <c r="A32" s="30">
        <v>42020</v>
      </c>
      <c r="B32" s="31" t="s">
        <v>14</v>
      </c>
      <c r="C32" s="32" t="s">
        <v>16</v>
      </c>
      <c r="D32" s="32" t="s">
        <v>38</v>
      </c>
      <c r="E32" s="32">
        <v>0</v>
      </c>
      <c r="F32" s="32">
        <v>0</v>
      </c>
      <c r="G32" s="27">
        <v>0</v>
      </c>
      <c r="H32" s="27">
        <v>1425</v>
      </c>
      <c r="J32" s="25"/>
      <c r="K32" s="25"/>
      <c r="L32" s="25"/>
      <c r="M32" s="27">
        <v>1425</v>
      </c>
      <c r="N32" s="25"/>
      <c r="O32" s="2" t="b">
        <v>1</v>
      </c>
      <c r="P32" s="12">
        <f t="shared" si="0"/>
        <v>5351.4600000000892</v>
      </c>
      <c r="R32" s="20">
        <v>42020</v>
      </c>
      <c r="S32" s="25" t="s">
        <v>149</v>
      </c>
      <c r="T32" s="25">
        <v>3</v>
      </c>
      <c r="U32" s="25" t="s">
        <v>191</v>
      </c>
      <c r="V32" s="25"/>
      <c r="W32" s="23" t="s">
        <v>719</v>
      </c>
      <c r="X32" s="23">
        <v>30.314440523067692</v>
      </c>
      <c r="AC32" s="16" t="s">
        <v>273</v>
      </c>
    </row>
    <row r="33" spans="1:29" ht="13.5" x14ac:dyDescent="0.25">
      <c r="A33" s="30">
        <v>42020</v>
      </c>
      <c r="B33" s="31" t="s">
        <v>14</v>
      </c>
      <c r="C33" s="32" t="s">
        <v>16</v>
      </c>
      <c r="D33" s="32" t="s">
        <v>39</v>
      </c>
      <c r="E33" s="32">
        <v>0</v>
      </c>
      <c r="F33" s="32">
        <v>0</v>
      </c>
      <c r="G33" s="27">
        <v>0</v>
      </c>
      <c r="H33" s="27">
        <v>18675</v>
      </c>
      <c r="J33" s="25"/>
      <c r="K33" s="25"/>
      <c r="L33" s="25"/>
      <c r="M33" s="27">
        <v>18675</v>
      </c>
      <c r="N33" s="25"/>
      <c r="O33" s="2" t="b">
        <v>1</v>
      </c>
      <c r="P33" s="12">
        <f t="shared" si="0"/>
        <v>5351.4600000000892</v>
      </c>
      <c r="R33" s="20">
        <v>42020</v>
      </c>
      <c r="S33" s="25" t="s">
        <v>153</v>
      </c>
      <c r="T33" s="25">
        <v>4</v>
      </c>
      <c r="U33" s="25" t="s">
        <v>192</v>
      </c>
      <c r="V33" s="25"/>
      <c r="W33" s="23" t="s">
        <v>719</v>
      </c>
      <c r="X33" s="23">
        <v>397.2787205391503</v>
      </c>
      <c r="AC33" s="16" t="s">
        <v>275</v>
      </c>
    </row>
    <row r="34" spans="1:29" ht="13.5" x14ac:dyDescent="0.25">
      <c r="A34" s="30">
        <v>42020</v>
      </c>
      <c r="B34" s="31" t="s">
        <v>14</v>
      </c>
      <c r="C34" s="32" t="s">
        <v>16</v>
      </c>
      <c r="D34" s="32" t="s">
        <v>39</v>
      </c>
      <c r="E34" s="32">
        <v>0</v>
      </c>
      <c r="F34" s="32">
        <v>0</v>
      </c>
      <c r="G34" s="27">
        <v>0</v>
      </c>
      <c r="H34" s="27">
        <v>3000</v>
      </c>
      <c r="J34" s="25"/>
      <c r="K34" s="25"/>
      <c r="L34" s="25"/>
      <c r="M34" s="27">
        <v>3000</v>
      </c>
      <c r="N34" s="25"/>
      <c r="O34" s="2" t="b">
        <v>1</v>
      </c>
      <c r="P34" s="12">
        <f t="shared" si="0"/>
        <v>5351.4600000000892</v>
      </c>
      <c r="R34" s="20">
        <v>42020</v>
      </c>
      <c r="S34" s="25" t="s">
        <v>153</v>
      </c>
      <c r="T34" s="25">
        <v>5</v>
      </c>
      <c r="U34" s="25" t="s">
        <v>186</v>
      </c>
      <c r="V34" s="25"/>
      <c r="W34" s="23" t="s">
        <v>719</v>
      </c>
      <c r="X34" s="23">
        <v>63.819874785405673</v>
      </c>
      <c r="AC34" s="16" t="s">
        <v>276</v>
      </c>
    </row>
    <row r="35" spans="1:29" ht="13.5" x14ac:dyDescent="0.25">
      <c r="A35" s="30">
        <v>42020</v>
      </c>
      <c r="B35" s="31" t="s">
        <v>14</v>
      </c>
      <c r="C35" s="32" t="s">
        <v>29</v>
      </c>
      <c r="D35" s="32" t="s">
        <v>40</v>
      </c>
      <c r="E35" s="32">
        <v>0</v>
      </c>
      <c r="F35" s="32">
        <v>0</v>
      </c>
      <c r="G35" s="27">
        <v>0</v>
      </c>
      <c r="H35" s="27">
        <v>5000</v>
      </c>
      <c r="J35" s="25"/>
      <c r="K35" s="25"/>
      <c r="L35" s="25"/>
      <c r="M35" s="27">
        <v>5000</v>
      </c>
      <c r="N35" s="25"/>
      <c r="O35" s="2" t="b">
        <v>1</v>
      </c>
      <c r="P35" s="12">
        <f t="shared" si="0"/>
        <v>5351.4600000000892</v>
      </c>
      <c r="R35" s="20">
        <v>42020</v>
      </c>
      <c r="S35" s="25" t="s">
        <v>163</v>
      </c>
      <c r="T35" s="25">
        <v>1</v>
      </c>
      <c r="U35" s="25" t="s">
        <v>193</v>
      </c>
      <c r="V35" s="25"/>
      <c r="W35" s="23" t="s">
        <v>719</v>
      </c>
      <c r="X35" s="23">
        <v>106.36645797567611</v>
      </c>
      <c r="AC35" s="16" t="s">
        <v>279</v>
      </c>
    </row>
    <row r="36" spans="1:29" ht="13.5" x14ac:dyDescent="0.25">
      <c r="A36" s="30">
        <v>42025</v>
      </c>
      <c r="B36" s="31" t="s">
        <v>13</v>
      </c>
      <c r="C36" s="32" t="s">
        <v>41</v>
      </c>
      <c r="D36" s="32" t="s">
        <v>42</v>
      </c>
      <c r="E36" s="32">
        <v>0</v>
      </c>
      <c r="F36" s="32">
        <v>0</v>
      </c>
      <c r="G36" s="27">
        <v>85736</v>
      </c>
      <c r="H36" s="27">
        <v>0</v>
      </c>
      <c r="J36" s="25"/>
      <c r="K36" s="25"/>
      <c r="L36" s="27">
        <v>85736</v>
      </c>
      <c r="M36" s="27">
        <v>0</v>
      </c>
      <c r="N36" s="25"/>
      <c r="O36" s="2" t="b">
        <v>1</v>
      </c>
      <c r="P36" s="12">
        <f t="shared" si="0"/>
        <v>5351.4600000000892</v>
      </c>
      <c r="R36" s="20">
        <v>42025</v>
      </c>
      <c r="S36" s="25"/>
      <c r="T36" s="25">
        <v>1</v>
      </c>
      <c r="U36" s="25" t="s">
        <v>303</v>
      </c>
      <c r="V36" s="25"/>
      <c r="W36" s="23">
        <v>1823.8869282005135</v>
      </c>
      <c r="X36" s="23" t="s">
        <v>719</v>
      </c>
      <c r="AC36" s="16" t="s">
        <v>347</v>
      </c>
    </row>
    <row r="37" spans="1:29" x14ac:dyDescent="0.25">
      <c r="A37" s="30">
        <v>42025</v>
      </c>
      <c r="B37" s="31" t="s">
        <v>14</v>
      </c>
      <c r="C37" s="32" t="s">
        <v>11</v>
      </c>
      <c r="D37" s="32" t="s">
        <v>43</v>
      </c>
      <c r="E37" s="32">
        <v>0</v>
      </c>
      <c r="F37" s="32">
        <v>0</v>
      </c>
      <c r="G37" s="27">
        <v>0</v>
      </c>
      <c r="H37" s="27">
        <v>100</v>
      </c>
      <c r="J37" s="25"/>
      <c r="K37" s="25"/>
      <c r="L37" s="27">
        <v>0</v>
      </c>
      <c r="M37" s="27">
        <v>100</v>
      </c>
      <c r="N37" s="25"/>
      <c r="O37" s="2" t="b">
        <v>1</v>
      </c>
      <c r="P37" s="12">
        <f t="shared" si="0"/>
        <v>5351.4600000000892</v>
      </c>
      <c r="R37" s="20">
        <v>42025</v>
      </c>
      <c r="S37" s="25" t="s">
        <v>152</v>
      </c>
      <c r="T37" s="25">
        <v>5</v>
      </c>
      <c r="U37" s="25" t="s">
        <v>175</v>
      </c>
      <c r="V37" s="25"/>
      <c r="W37" s="23" t="s">
        <v>719</v>
      </c>
      <c r="X37" s="23">
        <v>2.1273291595135224</v>
      </c>
      <c r="AC37" s="17" t="s">
        <v>282</v>
      </c>
    </row>
    <row r="38" spans="1:29" x14ac:dyDescent="0.25">
      <c r="A38" s="30">
        <v>42025</v>
      </c>
      <c r="B38" s="31" t="s">
        <v>14</v>
      </c>
      <c r="C38" s="32" t="s">
        <v>16</v>
      </c>
      <c r="D38" s="32" t="s">
        <v>23</v>
      </c>
      <c r="E38" s="32">
        <v>0</v>
      </c>
      <c r="F38" s="32">
        <v>0</v>
      </c>
      <c r="G38" s="27">
        <v>0</v>
      </c>
      <c r="H38" s="27">
        <v>300</v>
      </c>
      <c r="J38" s="25"/>
      <c r="K38" s="25"/>
      <c r="L38" s="27">
        <v>0</v>
      </c>
      <c r="M38" s="27">
        <v>300</v>
      </c>
      <c r="N38" s="25"/>
      <c r="O38" s="2" t="b">
        <v>1</v>
      </c>
      <c r="P38" s="12">
        <f t="shared" si="0"/>
        <v>5351.4600000000892</v>
      </c>
      <c r="R38" s="20">
        <v>42025</v>
      </c>
      <c r="S38" s="25" t="s">
        <v>155</v>
      </c>
      <c r="T38" s="25">
        <v>2</v>
      </c>
      <c r="U38" s="25" t="s">
        <v>194</v>
      </c>
      <c r="V38" s="25"/>
      <c r="W38" s="23" t="s">
        <v>719</v>
      </c>
      <c r="X38" s="23">
        <v>6.3819874785405668</v>
      </c>
      <c r="AC38" s="17" t="s">
        <v>286</v>
      </c>
    </row>
    <row r="39" spans="1:29" x14ac:dyDescent="0.25">
      <c r="A39" s="30">
        <v>42025</v>
      </c>
      <c r="B39" s="31" t="s">
        <v>14</v>
      </c>
      <c r="C39" s="32" t="s">
        <v>20</v>
      </c>
      <c r="D39" s="32" t="s">
        <v>44</v>
      </c>
      <c r="E39" s="32">
        <v>0</v>
      </c>
      <c r="F39" s="32">
        <v>0</v>
      </c>
      <c r="G39" s="27">
        <v>0</v>
      </c>
      <c r="H39" s="27">
        <v>250</v>
      </c>
      <c r="J39" s="25"/>
      <c r="K39" s="25"/>
      <c r="L39" s="27">
        <v>0</v>
      </c>
      <c r="M39" s="27">
        <v>250</v>
      </c>
      <c r="N39" s="25"/>
      <c r="O39" s="2" t="b">
        <v>1</v>
      </c>
      <c r="P39" s="12">
        <f t="shared" si="0"/>
        <v>5351.4600000000892</v>
      </c>
      <c r="R39" s="20">
        <v>42025</v>
      </c>
      <c r="S39" s="25" t="s">
        <v>164</v>
      </c>
      <c r="T39" s="25">
        <v>1</v>
      </c>
      <c r="U39" s="25" t="s">
        <v>195</v>
      </c>
      <c r="V39" s="25"/>
      <c r="W39" s="23" t="s">
        <v>719</v>
      </c>
      <c r="X39" s="23">
        <v>5.3183228987838058</v>
      </c>
      <c r="AC39" s="17" t="s">
        <v>289</v>
      </c>
    </row>
    <row r="40" spans="1:29" x14ac:dyDescent="0.25">
      <c r="A40" s="30">
        <v>42025</v>
      </c>
      <c r="B40" s="31" t="s">
        <v>14</v>
      </c>
      <c r="C40" s="32" t="s">
        <v>11</v>
      </c>
      <c r="D40" s="32" t="s">
        <v>26</v>
      </c>
      <c r="E40" s="32">
        <v>0</v>
      </c>
      <c r="F40" s="32">
        <v>0</v>
      </c>
      <c r="G40" s="27">
        <v>0</v>
      </c>
      <c r="H40" s="27">
        <v>3000</v>
      </c>
      <c r="J40" s="25"/>
      <c r="K40" s="25"/>
      <c r="L40" s="27">
        <v>0</v>
      </c>
      <c r="M40" s="27">
        <v>3000</v>
      </c>
      <c r="N40" s="25"/>
      <c r="O40" s="2" t="b">
        <v>1</v>
      </c>
      <c r="P40" s="12">
        <f t="shared" si="0"/>
        <v>5351.4600000000892</v>
      </c>
      <c r="R40" s="20">
        <v>42025</v>
      </c>
      <c r="S40" s="25" t="s">
        <v>152</v>
      </c>
      <c r="T40" s="25">
        <v>6</v>
      </c>
      <c r="U40" s="25" t="s">
        <v>175</v>
      </c>
      <c r="V40" s="25"/>
      <c r="W40" s="23" t="s">
        <v>719</v>
      </c>
      <c r="X40" s="23">
        <v>63.819874785405673</v>
      </c>
      <c r="AC40" s="17" t="s">
        <v>154</v>
      </c>
    </row>
    <row r="41" spans="1:29" x14ac:dyDescent="0.25">
      <c r="A41" s="30">
        <v>42025</v>
      </c>
      <c r="B41" s="31" t="s">
        <v>14</v>
      </c>
      <c r="C41" s="32" t="s">
        <v>11</v>
      </c>
      <c r="D41" s="32" t="s">
        <v>45</v>
      </c>
      <c r="E41" s="32">
        <v>0</v>
      </c>
      <c r="F41" s="32">
        <v>0</v>
      </c>
      <c r="G41" s="27">
        <v>0</v>
      </c>
      <c r="H41" s="27">
        <v>1000</v>
      </c>
      <c r="J41" s="25"/>
      <c r="K41" s="25"/>
      <c r="L41" s="27">
        <v>0</v>
      </c>
      <c r="M41" s="27">
        <v>1000</v>
      </c>
      <c r="N41" s="25"/>
      <c r="O41" s="2" t="b">
        <v>1</v>
      </c>
      <c r="P41" s="12">
        <f t="shared" si="0"/>
        <v>5351.4600000000892</v>
      </c>
      <c r="R41" s="20">
        <v>42025</v>
      </c>
      <c r="S41" s="25" t="s">
        <v>152</v>
      </c>
      <c r="T41" s="25">
        <v>7</v>
      </c>
      <c r="U41" s="25" t="s">
        <v>175</v>
      </c>
      <c r="V41" s="25"/>
      <c r="W41" s="23" t="s">
        <v>719</v>
      </c>
      <c r="X41" s="23">
        <v>21.273291595135223</v>
      </c>
      <c r="AC41" s="17" t="s">
        <v>346</v>
      </c>
    </row>
    <row r="42" spans="1:29" x14ac:dyDescent="0.25">
      <c r="A42" s="30">
        <v>42025</v>
      </c>
      <c r="B42" s="31" t="s">
        <v>14</v>
      </c>
      <c r="C42" s="32" t="s">
        <v>16</v>
      </c>
      <c r="D42" s="32" t="s">
        <v>46</v>
      </c>
      <c r="E42" s="32">
        <v>0</v>
      </c>
      <c r="F42" s="32">
        <v>0</v>
      </c>
      <c r="G42" s="27">
        <v>0</v>
      </c>
      <c r="H42" s="27">
        <v>17430</v>
      </c>
      <c r="J42" s="25"/>
      <c r="K42" s="25"/>
      <c r="L42" s="27">
        <v>0</v>
      </c>
      <c r="M42" s="27">
        <v>17430</v>
      </c>
      <c r="N42" s="25"/>
      <c r="O42" s="2" t="b">
        <v>1</v>
      </c>
      <c r="P42" s="12">
        <f t="shared" ref="P42:P70" si="1">P41+J42-K42</f>
        <v>5351.4600000000892</v>
      </c>
      <c r="R42" s="20">
        <v>42025</v>
      </c>
      <c r="S42" s="25" t="s">
        <v>153</v>
      </c>
      <c r="T42" s="25">
        <v>5</v>
      </c>
      <c r="U42" s="25" t="s">
        <v>196</v>
      </c>
      <c r="V42" s="25"/>
      <c r="W42" s="23" t="s">
        <v>719</v>
      </c>
      <c r="X42" s="23">
        <v>370.79347250320694</v>
      </c>
      <c r="AC42" s="17" t="s">
        <v>371</v>
      </c>
    </row>
    <row r="43" spans="1:29" x14ac:dyDescent="0.25">
      <c r="A43" s="30">
        <v>42025</v>
      </c>
      <c r="B43" s="31" t="s">
        <v>14</v>
      </c>
      <c r="C43" s="32" t="s">
        <v>16</v>
      </c>
      <c r="D43" s="32" t="s">
        <v>46</v>
      </c>
      <c r="E43" s="32">
        <v>0</v>
      </c>
      <c r="F43" s="32">
        <v>0</v>
      </c>
      <c r="G43" s="27">
        <v>0</v>
      </c>
      <c r="H43" s="27">
        <v>1585</v>
      </c>
      <c r="J43" s="25"/>
      <c r="K43" s="25"/>
      <c r="L43" s="27">
        <v>0</v>
      </c>
      <c r="M43" s="27">
        <v>1585</v>
      </c>
      <c r="N43" s="25"/>
      <c r="O43" s="2" t="b">
        <v>1</v>
      </c>
      <c r="P43" s="12">
        <f t="shared" si="1"/>
        <v>5351.4600000000892</v>
      </c>
      <c r="R43" s="20">
        <v>42025</v>
      </c>
      <c r="S43" s="25" t="s">
        <v>153</v>
      </c>
      <c r="T43" s="25">
        <v>6</v>
      </c>
      <c r="U43" s="25" t="s">
        <v>192</v>
      </c>
      <c r="V43" s="25"/>
      <c r="W43" s="23" t="s">
        <v>719</v>
      </c>
      <c r="X43" s="23">
        <v>33.718167178289328</v>
      </c>
      <c r="AC43" s="17" t="s">
        <v>571</v>
      </c>
    </row>
    <row r="44" spans="1:29" x14ac:dyDescent="0.25">
      <c r="A44" s="30">
        <v>42025</v>
      </c>
      <c r="B44" s="31" t="s">
        <v>14</v>
      </c>
      <c r="C44" s="32" t="s">
        <v>24</v>
      </c>
      <c r="D44" s="32" t="s">
        <v>47</v>
      </c>
      <c r="E44" s="32">
        <v>0</v>
      </c>
      <c r="F44" s="32">
        <v>0</v>
      </c>
      <c r="G44" s="27">
        <v>0</v>
      </c>
      <c r="H44" s="27">
        <v>5142</v>
      </c>
      <c r="J44" s="25"/>
      <c r="K44" s="25"/>
      <c r="L44" s="27">
        <v>0</v>
      </c>
      <c r="M44" s="27">
        <v>5142</v>
      </c>
      <c r="N44" s="25"/>
      <c r="O44" s="2" t="b">
        <v>1</v>
      </c>
      <c r="P44" s="12">
        <f t="shared" si="1"/>
        <v>5351.4600000000892</v>
      </c>
      <c r="R44" s="20">
        <v>42025</v>
      </c>
      <c r="S44" s="25" t="s">
        <v>165</v>
      </c>
      <c r="T44" s="25">
        <v>1</v>
      </c>
      <c r="U44" s="25" t="s">
        <v>197</v>
      </c>
      <c r="V44" s="25"/>
      <c r="W44" s="23" t="s">
        <v>719</v>
      </c>
      <c r="X44" s="23">
        <v>109.38726538218532</v>
      </c>
      <c r="AC44" s="17"/>
    </row>
    <row r="45" spans="1:29" x14ac:dyDescent="0.25">
      <c r="A45" s="30">
        <v>42025</v>
      </c>
      <c r="B45" s="31" t="s">
        <v>14</v>
      </c>
      <c r="C45" s="32" t="s">
        <v>16</v>
      </c>
      <c r="D45" s="32" t="s">
        <v>48</v>
      </c>
      <c r="E45" s="32">
        <v>0</v>
      </c>
      <c r="F45" s="32">
        <v>0</v>
      </c>
      <c r="G45" s="27">
        <v>0</v>
      </c>
      <c r="H45" s="27">
        <v>4195</v>
      </c>
      <c r="J45" s="25"/>
      <c r="K45" s="25"/>
      <c r="L45" s="27">
        <v>0</v>
      </c>
      <c r="M45" s="27">
        <v>4195</v>
      </c>
      <c r="N45" s="25"/>
      <c r="O45" s="2" t="b">
        <v>1</v>
      </c>
      <c r="P45" s="12">
        <f t="shared" si="1"/>
        <v>5351.4600000000892</v>
      </c>
      <c r="R45" s="20">
        <v>42025</v>
      </c>
      <c r="S45" s="25" t="s">
        <v>153</v>
      </c>
      <c r="T45" s="25">
        <v>7</v>
      </c>
      <c r="U45" s="25" t="s">
        <v>198</v>
      </c>
      <c r="V45" s="25"/>
      <c r="W45" s="23" t="s">
        <v>719</v>
      </c>
      <c r="X45" s="23">
        <v>89.241458241592255</v>
      </c>
      <c r="AC45" s="17"/>
    </row>
    <row r="46" spans="1:29" x14ac:dyDescent="0.25">
      <c r="A46" s="30">
        <v>42031</v>
      </c>
      <c r="B46" s="31" t="s">
        <v>14</v>
      </c>
      <c r="C46" s="32" t="s">
        <v>16</v>
      </c>
      <c r="D46" s="32" t="s">
        <v>49</v>
      </c>
      <c r="E46" s="32">
        <v>0</v>
      </c>
      <c r="F46" s="32">
        <v>0</v>
      </c>
      <c r="G46" s="27">
        <v>0</v>
      </c>
      <c r="H46" s="27">
        <v>16085</v>
      </c>
      <c r="J46" s="25"/>
      <c r="K46" s="25"/>
      <c r="L46" s="27">
        <v>0</v>
      </c>
      <c r="M46" s="27">
        <v>16085</v>
      </c>
      <c r="N46" s="25"/>
      <c r="O46" s="2" t="b">
        <v>1</v>
      </c>
      <c r="P46" s="12">
        <f t="shared" si="1"/>
        <v>5351.4600000000892</v>
      </c>
      <c r="R46" s="20">
        <v>42031</v>
      </c>
      <c r="S46" s="25" t="s">
        <v>153</v>
      </c>
      <c r="T46" s="25">
        <v>8</v>
      </c>
      <c r="U46" s="25" t="s">
        <v>199</v>
      </c>
      <c r="V46" s="25"/>
      <c r="W46" s="23" t="s">
        <v>719</v>
      </c>
      <c r="X46" s="23">
        <v>342.18089530775006</v>
      </c>
      <c r="AC46" s="17"/>
    </row>
    <row r="47" spans="1:29" x14ac:dyDescent="0.25">
      <c r="A47" s="30">
        <v>42031</v>
      </c>
      <c r="B47" s="31" t="s">
        <v>14</v>
      </c>
      <c r="C47" s="32" t="s">
        <v>11</v>
      </c>
      <c r="D47" s="32" t="s">
        <v>50</v>
      </c>
      <c r="E47" s="32">
        <v>0</v>
      </c>
      <c r="F47" s="32">
        <v>0</v>
      </c>
      <c r="G47" s="27">
        <v>0</v>
      </c>
      <c r="H47" s="27">
        <v>10050</v>
      </c>
      <c r="J47" s="25"/>
      <c r="K47" s="25"/>
      <c r="L47" s="27">
        <v>0</v>
      </c>
      <c r="M47" s="27">
        <v>10050</v>
      </c>
      <c r="N47" s="25"/>
      <c r="O47" s="2" t="b">
        <v>1</v>
      </c>
      <c r="P47" s="12">
        <f t="shared" si="1"/>
        <v>5351.4600000000892</v>
      </c>
      <c r="R47" s="20">
        <v>42031</v>
      </c>
      <c r="S47" s="25" t="s">
        <v>152</v>
      </c>
      <c r="T47" s="25">
        <v>8</v>
      </c>
      <c r="U47" s="25" t="s">
        <v>175</v>
      </c>
      <c r="V47" s="25"/>
      <c r="W47" s="23" t="s">
        <v>719</v>
      </c>
      <c r="X47" s="23">
        <v>213.79658053110899</v>
      </c>
      <c r="AC47" s="17"/>
    </row>
    <row r="48" spans="1:29" ht="12.75" thickBot="1" x14ac:dyDescent="0.3">
      <c r="A48" s="30">
        <v>42031</v>
      </c>
      <c r="B48" s="31" t="s">
        <v>14</v>
      </c>
      <c r="C48" s="32" t="s">
        <v>18</v>
      </c>
      <c r="D48" s="32" t="s">
        <v>51</v>
      </c>
      <c r="E48" s="32">
        <v>0</v>
      </c>
      <c r="F48" s="32">
        <v>0</v>
      </c>
      <c r="G48" s="27">
        <v>0</v>
      </c>
      <c r="H48" s="27">
        <v>3650</v>
      </c>
      <c r="J48" s="25"/>
      <c r="K48" s="25"/>
      <c r="L48" s="27">
        <v>0</v>
      </c>
      <c r="M48" s="27">
        <v>3650</v>
      </c>
      <c r="N48" s="25"/>
      <c r="O48" s="2" t="b">
        <v>1</v>
      </c>
      <c r="P48" s="12">
        <f t="shared" si="1"/>
        <v>5351.4600000000892</v>
      </c>
      <c r="R48" s="20">
        <v>42031</v>
      </c>
      <c r="S48" s="25" t="s">
        <v>161</v>
      </c>
      <c r="T48" s="25">
        <v>1</v>
      </c>
      <c r="U48" s="25" t="s">
        <v>200</v>
      </c>
      <c r="V48" s="25"/>
      <c r="W48" s="23" t="s">
        <v>719</v>
      </c>
      <c r="X48" s="23">
        <v>77.647514322243566</v>
      </c>
      <c r="AC48" s="18"/>
    </row>
    <row r="49" spans="1:24" ht="12.75" thickTop="1" x14ac:dyDescent="0.25">
      <c r="A49" s="30">
        <v>42031</v>
      </c>
      <c r="B49" s="31" t="s">
        <v>14</v>
      </c>
      <c r="C49" s="32" t="s">
        <v>29</v>
      </c>
      <c r="D49" s="32" t="s">
        <v>52</v>
      </c>
      <c r="E49" s="32">
        <v>0</v>
      </c>
      <c r="F49" s="32">
        <v>0</v>
      </c>
      <c r="G49" s="27">
        <v>0</v>
      </c>
      <c r="H49" s="27">
        <v>750</v>
      </c>
      <c r="J49" s="25"/>
      <c r="K49" s="25"/>
      <c r="L49" s="27">
        <v>0</v>
      </c>
      <c r="M49" s="27">
        <v>750</v>
      </c>
      <c r="N49" s="25"/>
      <c r="O49" s="2" t="b">
        <v>1</v>
      </c>
      <c r="P49" s="12">
        <f t="shared" si="1"/>
        <v>5351.4600000000892</v>
      </c>
      <c r="R49" s="20">
        <v>42031</v>
      </c>
      <c r="S49" s="25" t="s">
        <v>166</v>
      </c>
      <c r="T49" s="25">
        <v>1</v>
      </c>
      <c r="U49" s="25" t="s">
        <v>201</v>
      </c>
      <c r="V49" s="25"/>
      <c r="W49" s="23" t="s">
        <v>719</v>
      </c>
      <c r="X49" s="23">
        <v>15.954968696351418</v>
      </c>
    </row>
    <row r="50" spans="1:24" x14ac:dyDescent="0.25">
      <c r="A50" s="30">
        <v>42031</v>
      </c>
      <c r="B50" s="31" t="s">
        <v>14</v>
      </c>
      <c r="C50" s="32" t="s">
        <v>16</v>
      </c>
      <c r="D50" s="32" t="s">
        <v>23</v>
      </c>
      <c r="E50" s="32">
        <v>0</v>
      </c>
      <c r="F50" s="32">
        <v>0</v>
      </c>
      <c r="G50" s="27">
        <v>0</v>
      </c>
      <c r="H50" s="27">
        <v>550</v>
      </c>
      <c r="J50" s="25"/>
      <c r="K50" s="25"/>
      <c r="L50" s="27">
        <v>0</v>
      </c>
      <c r="M50" s="27">
        <v>550</v>
      </c>
      <c r="N50" s="25"/>
      <c r="O50" s="2" t="b">
        <v>1</v>
      </c>
      <c r="P50" s="12">
        <f t="shared" si="1"/>
        <v>5351.4600000000892</v>
      </c>
      <c r="R50" s="20">
        <v>42031</v>
      </c>
      <c r="S50" s="25" t="s">
        <v>155</v>
      </c>
      <c r="T50" s="25">
        <v>3</v>
      </c>
      <c r="U50" s="25" t="s">
        <v>302</v>
      </c>
      <c r="V50" s="25"/>
      <c r="W50" s="23" t="s">
        <v>719</v>
      </c>
      <c r="X50" s="23">
        <v>11.700310377324373</v>
      </c>
    </row>
    <row r="51" spans="1:24" x14ac:dyDescent="0.25">
      <c r="A51" s="30">
        <v>42031</v>
      </c>
      <c r="B51" s="31" t="s">
        <v>14</v>
      </c>
      <c r="C51" s="32" t="s">
        <v>20</v>
      </c>
      <c r="D51" s="32" t="s">
        <v>53</v>
      </c>
      <c r="E51" s="32">
        <v>0</v>
      </c>
      <c r="F51" s="32">
        <v>0</v>
      </c>
      <c r="G51" s="27">
        <v>0</v>
      </c>
      <c r="H51" s="27">
        <v>1540</v>
      </c>
      <c r="J51" s="25"/>
      <c r="K51" s="25"/>
      <c r="L51" s="27">
        <v>0</v>
      </c>
      <c r="M51" s="27">
        <v>1540</v>
      </c>
      <c r="N51" s="25"/>
      <c r="O51" s="2" t="b">
        <v>1</v>
      </c>
      <c r="P51" s="12">
        <f t="shared" si="1"/>
        <v>5351.4600000000892</v>
      </c>
      <c r="R51" s="20">
        <v>42031</v>
      </c>
      <c r="S51" s="25" t="s">
        <v>154</v>
      </c>
      <c r="T51" s="25">
        <v>2</v>
      </c>
      <c r="U51" s="25" t="s">
        <v>178</v>
      </c>
      <c r="V51" s="25"/>
      <c r="W51" s="23" t="s">
        <v>719</v>
      </c>
      <c r="X51" s="23">
        <v>32.760869056508241</v>
      </c>
    </row>
    <row r="52" spans="1:24" x14ac:dyDescent="0.25">
      <c r="A52" s="30">
        <v>42031</v>
      </c>
      <c r="B52" s="31" t="s">
        <v>14</v>
      </c>
      <c r="C52" s="32" t="s">
        <v>18</v>
      </c>
      <c r="D52" s="32" t="s">
        <v>54</v>
      </c>
      <c r="E52" s="32">
        <v>0</v>
      </c>
      <c r="F52" s="32">
        <v>0</v>
      </c>
      <c r="G52" s="27">
        <v>0</v>
      </c>
      <c r="H52" s="27">
        <v>3400</v>
      </c>
      <c r="J52" s="25"/>
      <c r="K52" s="25"/>
      <c r="L52" s="27">
        <v>0</v>
      </c>
      <c r="M52" s="27">
        <v>3400</v>
      </c>
      <c r="N52" s="25"/>
      <c r="O52" s="2" t="b">
        <v>1</v>
      </c>
      <c r="P52" s="12">
        <f t="shared" si="1"/>
        <v>5351.4600000000892</v>
      </c>
      <c r="R52" s="20">
        <v>42031</v>
      </c>
      <c r="S52" s="25" t="s">
        <v>167</v>
      </c>
      <c r="T52" s="25">
        <v>1</v>
      </c>
      <c r="U52" s="25" t="s">
        <v>202</v>
      </c>
      <c r="V52" s="25"/>
      <c r="W52" s="23" t="s">
        <v>719</v>
      </c>
      <c r="X52" s="23">
        <v>72.329191423459761</v>
      </c>
    </row>
    <row r="53" spans="1:24" x14ac:dyDescent="0.25">
      <c r="A53" s="30">
        <v>42034</v>
      </c>
      <c r="B53" s="31" t="s">
        <v>8</v>
      </c>
      <c r="C53" s="32" t="s">
        <v>55</v>
      </c>
      <c r="D53" s="32" t="s">
        <v>56</v>
      </c>
      <c r="E53" s="32">
        <v>0</v>
      </c>
      <c r="F53" s="32">
        <v>0</v>
      </c>
      <c r="G53" s="27">
        <v>0</v>
      </c>
      <c r="H53" s="27">
        <v>5000</v>
      </c>
      <c r="J53" s="27">
        <v>0</v>
      </c>
      <c r="K53" s="27">
        <v>5000</v>
      </c>
      <c r="L53" s="27"/>
      <c r="M53" s="27"/>
      <c r="N53" s="25"/>
      <c r="O53" s="2" t="b">
        <v>1</v>
      </c>
      <c r="P53" s="12">
        <f t="shared" si="1"/>
        <v>351.46000000008917</v>
      </c>
      <c r="R53" s="20">
        <v>42034</v>
      </c>
      <c r="S53" s="25" t="s">
        <v>168</v>
      </c>
      <c r="T53" s="25">
        <v>1</v>
      </c>
      <c r="U53" s="25" t="s">
        <v>184</v>
      </c>
      <c r="V53" s="25"/>
      <c r="W53" s="23" t="s">
        <v>719</v>
      </c>
      <c r="X53" s="23">
        <v>5000</v>
      </c>
    </row>
    <row r="54" spans="1:24" x14ac:dyDescent="0.25">
      <c r="A54" s="30">
        <v>42034</v>
      </c>
      <c r="B54" s="31" t="s">
        <v>8</v>
      </c>
      <c r="C54" s="32" t="s">
        <v>11</v>
      </c>
      <c r="D54" s="32" t="s">
        <v>57</v>
      </c>
      <c r="E54" s="32">
        <v>0</v>
      </c>
      <c r="F54" s="32">
        <v>0</v>
      </c>
      <c r="G54" s="27">
        <v>0</v>
      </c>
      <c r="H54" s="27">
        <v>150</v>
      </c>
      <c r="J54" s="27">
        <v>0</v>
      </c>
      <c r="K54" s="27">
        <v>150</v>
      </c>
      <c r="L54" s="27"/>
      <c r="M54" s="27"/>
      <c r="N54" s="25"/>
      <c r="O54" s="2" t="b">
        <v>1</v>
      </c>
      <c r="P54" s="12">
        <f t="shared" si="1"/>
        <v>201.46000000008917</v>
      </c>
      <c r="R54" s="20">
        <v>42034</v>
      </c>
      <c r="S54" s="25" t="s">
        <v>151</v>
      </c>
      <c r="T54" s="25">
        <v>2</v>
      </c>
      <c r="U54" s="25" t="s">
        <v>179</v>
      </c>
      <c r="V54" s="25"/>
      <c r="W54" s="23" t="s">
        <v>719</v>
      </c>
      <c r="X54" s="23">
        <v>150</v>
      </c>
    </row>
    <row r="55" spans="1:24" x14ac:dyDescent="0.25">
      <c r="A55" s="30">
        <v>42034</v>
      </c>
      <c r="B55" s="31" t="s">
        <v>8</v>
      </c>
      <c r="C55" s="32" t="s">
        <v>29</v>
      </c>
      <c r="D55" s="32" t="s">
        <v>58</v>
      </c>
      <c r="E55" s="32">
        <v>0</v>
      </c>
      <c r="F55" s="32">
        <v>0</v>
      </c>
      <c r="G55" s="27">
        <v>0</v>
      </c>
      <c r="H55" s="27">
        <v>6.27</v>
      </c>
      <c r="J55" s="27">
        <v>0</v>
      </c>
      <c r="K55" s="27">
        <v>6.27</v>
      </c>
      <c r="L55" s="27"/>
      <c r="M55" s="27"/>
      <c r="N55" s="25"/>
      <c r="O55" s="2" t="b">
        <v>1</v>
      </c>
      <c r="P55" s="12">
        <f t="shared" si="1"/>
        <v>195.19000000008916</v>
      </c>
      <c r="R55" s="20">
        <v>42034</v>
      </c>
      <c r="S55" s="25" t="s">
        <v>159</v>
      </c>
      <c r="T55" s="25">
        <v>2</v>
      </c>
      <c r="U55" s="25" t="s">
        <v>203</v>
      </c>
      <c r="V55" s="25"/>
      <c r="W55" s="23" t="s">
        <v>719</v>
      </c>
      <c r="X55" s="23">
        <v>6.27</v>
      </c>
    </row>
    <row r="56" spans="1:24" x14ac:dyDescent="0.2">
      <c r="A56" s="30">
        <v>42034</v>
      </c>
      <c r="B56" s="31" t="s">
        <v>8</v>
      </c>
      <c r="C56" s="32" t="s">
        <v>29</v>
      </c>
      <c r="D56" s="32" t="s">
        <v>59</v>
      </c>
      <c r="E56" s="32">
        <v>0</v>
      </c>
      <c r="F56" s="32">
        <v>0</v>
      </c>
      <c r="G56" s="27">
        <v>0</v>
      </c>
      <c r="H56" s="27">
        <v>480</v>
      </c>
      <c r="J56" s="27">
        <v>0</v>
      </c>
      <c r="K56" s="27">
        <v>480</v>
      </c>
      <c r="L56" s="27"/>
      <c r="M56" s="27"/>
      <c r="N56" s="25"/>
      <c r="O56" s="2" t="b">
        <v>1</v>
      </c>
      <c r="P56" s="12">
        <f t="shared" si="1"/>
        <v>-284.80999999991081</v>
      </c>
      <c r="R56" s="20">
        <v>42034</v>
      </c>
      <c r="S56" s="25" t="s">
        <v>163</v>
      </c>
      <c r="T56" s="25">
        <v>1</v>
      </c>
      <c r="U56" s="39" t="s">
        <v>169</v>
      </c>
      <c r="V56" s="25"/>
      <c r="W56" s="23" t="s">
        <v>719</v>
      </c>
      <c r="X56" s="23">
        <v>480</v>
      </c>
    </row>
    <row r="57" spans="1:24" x14ac:dyDescent="0.25">
      <c r="A57" s="30">
        <v>42034</v>
      </c>
      <c r="B57" s="31" t="s">
        <v>8</v>
      </c>
      <c r="C57" s="32" t="s">
        <v>29</v>
      </c>
      <c r="D57" s="32" t="s">
        <v>58</v>
      </c>
      <c r="E57" s="32">
        <v>0</v>
      </c>
      <c r="F57" s="32">
        <v>0</v>
      </c>
      <c r="G57" s="27">
        <v>0</v>
      </c>
      <c r="H57" s="27">
        <v>6.27</v>
      </c>
      <c r="J57" s="27">
        <v>0</v>
      </c>
      <c r="K57" s="27">
        <v>6.27</v>
      </c>
      <c r="L57" s="27"/>
      <c r="M57" s="27"/>
      <c r="N57" s="25"/>
      <c r="O57" s="2" t="b">
        <v>1</v>
      </c>
      <c r="P57" s="12">
        <f t="shared" si="1"/>
        <v>-291.0799999999108</v>
      </c>
      <c r="R57" s="20">
        <v>42034</v>
      </c>
      <c r="S57" s="25" t="s">
        <v>159</v>
      </c>
      <c r="T57" s="25">
        <v>3</v>
      </c>
      <c r="U57" s="25" t="s">
        <v>203</v>
      </c>
      <c r="V57" s="25"/>
      <c r="W57" s="23" t="s">
        <v>719</v>
      </c>
      <c r="X57" s="23">
        <v>6.27</v>
      </c>
    </row>
    <row r="58" spans="1:24" x14ac:dyDescent="0.25">
      <c r="A58" s="30">
        <v>42034</v>
      </c>
      <c r="B58" s="31" t="s">
        <v>8</v>
      </c>
      <c r="C58" s="32" t="s">
        <v>29</v>
      </c>
      <c r="D58" s="32" t="s">
        <v>58</v>
      </c>
      <c r="E58" s="32">
        <v>0</v>
      </c>
      <c r="F58" s="32">
        <v>0</v>
      </c>
      <c r="G58" s="27">
        <v>0</v>
      </c>
      <c r="H58" s="27">
        <v>31.2</v>
      </c>
      <c r="J58" s="27">
        <v>0</v>
      </c>
      <c r="K58" s="27">
        <v>31.2</v>
      </c>
      <c r="L58" s="27"/>
      <c r="M58" s="27"/>
      <c r="N58" s="25"/>
      <c r="O58" s="2" t="b">
        <v>1</v>
      </c>
      <c r="P58" s="12">
        <f t="shared" si="1"/>
        <v>-322.27999999991079</v>
      </c>
      <c r="R58" s="20">
        <v>42034</v>
      </c>
      <c r="S58" s="25" t="s">
        <v>159</v>
      </c>
      <c r="T58" s="25">
        <v>4</v>
      </c>
      <c r="U58" s="25" t="s">
        <v>203</v>
      </c>
      <c r="V58" s="25"/>
      <c r="W58" s="23" t="s">
        <v>719</v>
      </c>
      <c r="X58" s="23">
        <v>31.2</v>
      </c>
    </row>
    <row r="59" spans="1:24" x14ac:dyDescent="0.25">
      <c r="A59" s="30">
        <v>42034</v>
      </c>
      <c r="B59" s="31" t="s">
        <v>8</v>
      </c>
      <c r="C59" s="32" t="s">
        <v>60</v>
      </c>
      <c r="D59" s="32" t="s">
        <v>61</v>
      </c>
      <c r="E59" s="32">
        <v>0</v>
      </c>
      <c r="F59" s="32">
        <v>0</v>
      </c>
      <c r="G59" s="27">
        <v>24000</v>
      </c>
      <c r="H59" s="27">
        <v>0</v>
      </c>
      <c r="J59" s="27">
        <v>24000</v>
      </c>
      <c r="K59" s="27">
        <v>0</v>
      </c>
      <c r="L59" s="27"/>
      <c r="M59" s="27"/>
      <c r="N59" s="25"/>
      <c r="O59" s="2" t="b">
        <v>1</v>
      </c>
      <c r="P59" s="12">
        <f t="shared" si="1"/>
        <v>23677.720000000088</v>
      </c>
      <c r="R59" s="20">
        <v>42034</v>
      </c>
      <c r="S59" s="25"/>
      <c r="T59" s="25">
        <v>1</v>
      </c>
      <c r="U59" s="26" t="s">
        <v>170</v>
      </c>
      <c r="V59" s="25"/>
      <c r="W59" s="23">
        <v>24000</v>
      </c>
      <c r="X59" s="23" t="s">
        <v>719</v>
      </c>
    </row>
    <row r="60" spans="1:24" x14ac:dyDescent="0.25">
      <c r="A60" s="30">
        <v>42034</v>
      </c>
      <c r="B60" s="31" t="s">
        <v>8</v>
      </c>
      <c r="C60" s="32" t="s">
        <v>29</v>
      </c>
      <c r="D60" s="32" t="s">
        <v>62</v>
      </c>
      <c r="E60" s="32">
        <v>0</v>
      </c>
      <c r="F60" s="32">
        <v>0</v>
      </c>
      <c r="G60" s="27">
        <v>0</v>
      </c>
      <c r="H60" s="27">
        <v>13.53</v>
      </c>
      <c r="J60" s="27">
        <v>0</v>
      </c>
      <c r="K60" s="27">
        <v>13.53</v>
      </c>
      <c r="L60" s="27"/>
      <c r="M60" s="27"/>
      <c r="N60" s="25"/>
      <c r="O60" s="2" t="b">
        <v>1</v>
      </c>
      <c r="P60" s="12">
        <f t="shared" si="1"/>
        <v>23664.19000000009</v>
      </c>
      <c r="R60" s="20">
        <v>42034</v>
      </c>
      <c r="S60" s="25" t="s">
        <v>159</v>
      </c>
      <c r="T60" s="25">
        <v>5</v>
      </c>
      <c r="U60" s="25" t="s">
        <v>203</v>
      </c>
      <c r="V60" s="25"/>
      <c r="W60" s="23" t="s">
        <v>719</v>
      </c>
      <c r="X60" s="23">
        <v>13.53</v>
      </c>
    </row>
    <row r="61" spans="1:24" x14ac:dyDescent="0.25">
      <c r="A61" s="30">
        <v>42034</v>
      </c>
      <c r="B61" s="31" t="s">
        <v>10</v>
      </c>
      <c r="C61" s="32" t="s">
        <v>18</v>
      </c>
      <c r="D61" s="32" t="s">
        <v>63</v>
      </c>
      <c r="E61" s="32">
        <v>0</v>
      </c>
      <c r="F61" s="32">
        <v>0</v>
      </c>
      <c r="G61" s="27">
        <v>0</v>
      </c>
      <c r="H61" s="27">
        <v>277</v>
      </c>
      <c r="J61" s="27">
        <v>0</v>
      </c>
      <c r="K61" s="27">
        <v>277</v>
      </c>
      <c r="L61" s="27"/>
      <c r="M61" s="27"/>
      <c r="N61" s="25"/>
      <c r="O61" s="2" t="b">
        <v>1</v>
      </c>
      <c r="P61" s="12">
        <f t="shared" si="1"/>
        <v>23387.19000000009</v>
      </c>
      <c r="R61" s="20">
        <v>42034</v>
      </c>
      <c r="S61" s="25" t="s">
        <v>161</v>
      </c>
      <c r="T61" s="25">
        <v>3</v>
      </c>
      <c r="U61" s="25" t="s">
        <v>204</v>
      </c>
      <c r="V61" s="25"/>
      <c r="W61" s="23" t="s">
        <v>719</v>
      </c>
      <c r="X61" s="23">
        <v>277</v>
      </c>
    </row>
    <row r="62" spans="1:24" x14ac:dyDescent="0.25">
      <c r="A62" s="30">
        <v>42034</v>
      </c>
      <c r="B62" s="31" t="s">
        <v>13</v>
      </c>
      <c r="C62" s="32" t="s">
        <v>55</v>
      </c>
      <c r="D62" s="32" t="s">
        <v>64</v>
      </c>
      <c r="E62" s="32">
        <v>0</v>
      </c>
      <c r="F62" s="32">
        <v>0</v>
      </c>
      <c r="G62" s="27">
        <v>0</v>
      </c>
      <c r="H62" s="27">
        <v>276260</v>
      </c>
      <c r="J62" s="25"/>
      <c r="K62" s="25"/>
      <c r="L62" s="27">
        <v>0</v>
      </c>
      <c r="M62" s="27">
        <v>276260</v>
      </c>
      <c r="N62" s="25"/>
      <c r="O62" s="2" t="b">
        <v>1</v>
      </c>
      <c r="P62" s="12">
        <f t="shared" si="1"/>
        <v>23387.19000000009</v>
      </c>
      <c r="R62" s="20">
        <v>42034</v>
      </c>
      <c r="S62" s="25" t="s">
        <v>171</v>
      </c>
      <c r="T62" s="25">
        <v>1</v>
      </c>
      <c r="U62" s="25" t="s">
        <v>208</v>
      </c>
      <c r="V62" s="25"/>
      <c r="W62" s="23" t="s">
        <v>719</v>
      </c>
      <c r="X62" s="23">
        <v>5876.9595360720568</v>
      </c>
    </row>
    <row r="63" spans="1:24" x14ac:dyDescent="0.25">
      <c r="A63" s="30">
        <v>42034</v>
      </c>
      <c r="B63" s="31" t="s">
        <v>13</v>
      </c>
      <c r="C63" s="32" t="s">
        <v>9</v>
      </c>
      <c r="D63" s="32" t="s">
        <v>65</v>
      </c>
      <c r="E63" s="32">
        <v>0</v>
      </c>
      <c r="F63" s="32">
        <v>0</v>
      </c>
      <c r="G63" s="27">
        <v>0</v>
      </c>
      <c r="H63" s="27">
        <v>150000</v>
      </c>
      <c r="J63" s="25"/>
      <c r="K63" s="25"/>
      <c r="L63" s="27">
        <v>0</v>
      </c>
      <c r="M63" s="27">
        <v>150000</v>
      </c>
      <c r="N63" s="25"/>
      <c r="O63" s="2" t="b">
        <v>1</v>
      </c>
      <c r="P63" s="12">
        <f t="shared" si="1"/>
        <v>23387.19000000009</v>
      </c>
      <c r="R63" s="20">
        <v>42034</v>
      </c>
      <c r="S63" s="25"/>
      <c r="T63" s="25"/>
      <c r="U63" s="25" t="s">
        <v>172</v>
      </c>
      <c r="V63" s="25"/>
      <c r="W63" s="23" t="s">
        <v>719</v>
      </c>
      <c r="X63" s="23">
        <v>3190.9937392702836</v>
      </c>
    </row>
    <row r="64" spans="1:24" x14ac:dyDescent="0.25">
      <c r="A64" s="30">
        <v>42034</v>
      </c>
      <c r="B64" s="31" t="s">
        <v>13</v>
      </c>
      <c r="C64" s="32" t="s">
        <v>66</v>
      </c>
      <c r="D64" s="32" t="s">
        <v>67</v>
      </c>
      <c r="E64" s="32">
        <v>0</v>
      </c>
      <c r="F64" s="32">
        <v>0</v>
      </c>
      <c r="G64" s="27">
        <v>0</v>
      </c>
      <c r="H64" s="27">
        <v>74110</v>
      </c>
      <c r="J64" s="25"/>
      <c r="K64" s="25"/>
      <c r="L64" s="27">
        <v>0</v>
      </c>
      <c r="M64" s="27">
        <v>74110</v>
      </c>
      <c r="N64" s="25"/>
      <c r="O64" s="2" t="b">
        <v>1</v>
      </c>
      <c r="P64" s="12">
        <f t="shared" si="1"/>
        <v>23387.19000000009</v>
      </c>
      <c r="R64" s="20">
        <v>42034</v>
      </c>
      <c r="S64" s="25" t="s">
        <v>173</v>
      </c>
      <c r="T64" s="25">
        <v>1</v>
      </c>
      <c r="U64" s="25" t="s">
        <v>205</v>
      </c>
      <c r="V64" s="25"/>
      <c r="W64" s="23" t="s">
        <v>719</v>
      </c>
      <c r="X64" s="23">
        <v>1576.5636401154713</v>
      </c>
    </row>
    <row r="65" spans="1:24" x14ac:dyDescent="0.25">
      <c r="A65" s="30">
        <v>42034</v>
      </c>
      <c r="B65" s="31" t="s">
        <v>13</v>
      </c>
      <c r="C65" s="32" t="s">
        <v>29</v>
      </c>
      <c r="D65" s="32" t="s">
        <v>58</v>
      </c>
      <c r="E65" s="32">
        <v>0</v>
      </c>
      <c r="F65" s="32">
        <v>0</v>
      </c>
      <c r="G65" s="27">
        <v>0</v>
      </c>
      <c r="H65" s="27">
        <v>616.20000000000005</v>
      </c>
      <c r="J65" s="25"/>
      <c r="K65" s="25"/>
      <c r="L65" s="27">
        <v>0</v>
      </c>
      <c r="M65" s="27">
        <v>616.20000000000005</v>
      </c>
      <c r="N65" s="25"/>
      <c r="O65" s="2" t="b">
        <v>1</v>
      </c>
      <c r="P65" s="12">
        <f t="shared" si="1"/>
        <v>23387.19000000009</v>
      </c>
      <c r="R65" s="20">
        <v>42034</v>
      </c>
      <c r="S65" s="25" t="s">
        <v>159</v>
      </c>
      <c r="T65" s="25">
        <v>6</v>
      </c>
      <c r="U65" s="25" t="s">
        <v>203</v>
      </c>
      <c r="V65" s="25"/>
      <c r="W65" s="23" t="s">
        <v>719</v>
      </c>
      <c r="X65" s="23">
        <v>13.108602280922325</v>
      </c>
    </row>
    <row r="66" spans="1:24" x14ac:dyDescent="0.25">
      <c r="A66" s="30">
        <v>42034</v>
      </c>
      <c r="B66" s="31" t="s">
        <v>13</v>
      </c>
      <c r="C66" s="32" t="s">
        <v>66</v>
      </c>
      <c r="D66" s="32" t="s">
        <v>68</v>
      </c>
      <c r="E66" s="32">
        <v>0</v>
      </c>
      <c r="F66" s="32">
        <v>0</v>
      </c>
      <c r="G66" s="27">
        <v>0</v>
      </c>
      <c r="H66" s="27">
        <v>47460</v>
      </c>
      <c r="J66" s="25"/>
      <c r="K66" s="25"/>
      <c r="L66" s="27">
        <v>0</v>
      </c>
      <c r="M66" s="27">
        <v>47460</v>
      </c>
      <c r="N66" s="25"/>
      <c r="O66" s="2" t="b">
        <v>1</v>
      </c>
      <c r="P66" s="12">
        <f t="shared" si="1"/>
        <v>23387.19000000009</v>
      </c>
      <c r="R66" s="20">
        <v>42034</v>
      </c>
      <c r="S66" s="25" t="s">
        <v>174</v>
      </c>
      <c r="T66" s="25">
        <v>1</v>
      </c>
      <c r="U66" s="25" t="s">
        <v>206</v>
      </c>
      <c r="V66" s="25"/>
      <c r="W66" s="23" t="s">
        <v>719</v>
      </c>
      <c r="X66" s="23">
        <v>1009.6304191051177</v>
      </c>
    </row>
    <row r="67" spans="1:24" x14ac:dyDescent="0.25">
      <c r="A67" s="30">
        <v>42034</v>
      </c>
      <c r="B67" s="31" t="s">
        <v>13</v>
      </c>
      <c r="C67" s="32" t="s">
        <v>69</v>
      </c>
      <c r="D67" s="32" t="s">
        <v>70</v>
      </c>
      <c r="E67" s="32">
        <v>0</v>
      </c>
      <c r="F67" s="32">
        <v>0</v>
      </c>
      <c r="G67" s="27">
        <v>0</v>
      </c>
      <c r="H67" s="27">
        <v>47460</v>
      </c>
      <c r="J67" s="25"/>
      <c r="K67" s="25"/>
      <c r="L67" s="27">
        <v>0</v>
      </c>
      <c r="M67" s="27">
        <v>47460</v>
      </c>
      <c r="N67" s="25"/>
      <c r="O67" s="2" t="b">
        <v>1</v>
      </c>
      <c r="P67" s="12">
        <f t="shared" si="1"/>
        <v>23387.19000000009</v>
      </c>
      <c r="R67" s="20">
        <v>42034</v>
      </c>
      <c r="S67" s="25" t="s">
        <v>174</v>
      </c>
      <c r="T67" s="25">
        <v>1</v>
      </c>
      <c r="U67" s="25" t="s">
        <v>207</v>
      </c>
      <c r="V67" s="25"/>
      <c r="W67" s="23" t="s">
        <v>719</v>
      </c>
      <c r="X67" s="23">
        <v>1009.6304191051177</v>
      </c>
    </row>
    <row r="68" spans="1:24" x14ac:dyDescent="0.25">
      <c r="A68" s="30">
        <v>42034</v>
      </c>
      <c r="B68" s="31" t="s">
        <v>13</v>
      </c>
      <c r="C68" s="32" t="s">
        <v>29</v>
      </c>
      <c r="D68" s="32" t="s">
        <v>58</v>
      </c>
      <c r="E68" s="32">
        <v>0</v>
      </c>
      <c r="F68" s="32">
        <v>0</v>
      </c>
      <c r="G68" s="27">
        <v>0</v>
      </c>
      <c r="H68" s="27">
        <v>616.20000000000005</v>
      </c>
      <c r="J68" s="25"/>
      <c r="K68" s="25"/>
      <c r="L68" s="27">
        <v>0</v>
      </c>
      <c r="M68" s="27">
        <v>616.20000000000005</v>
      </c>
      <c r="N68" s="25"/>
      <c r="O68" s="2" t="b">
        <v>1</v>
      </c>
      <c r="P68" s="12">
        <f t="shared" si="1"/>
        <v>23387.19000000009</v>
      </c>
      <c r="R68" s="20">
        <v>42034</v>
      </c>
      <c r="S68" s="25" t="s">
        <v>159</v>
      </c>
      <c r="T68" s="25">
        <v>7</v>
      </c>
      <c r="U68" s="25" t="s">
        <v>203</v>
      </c>
      <c r="V68" s="25"/>
      <c r="W68" s="23" t="s">
        <v>719</v>
      </c>
      <c r="X68" s="23">
        <v>13.108602280922325</v>
      </c>
    </row>
    <row r="69" spans="1:24" x14ac:dyDescent="0.25">
      <c r="A69" s="30">
        <v>42034</v>
      </c>
      <c r="B69" s="31" t="s">
        <v>13</v>
      </c>
      <c r="C69" s="32" t="s">
        <v>29</v>
      </c>
      <c r="D69" s="32" t="s">
        <v>71</v>
      </c>
      <c r="E69" s="32">
        <v>0</v>
      </c>
      <c r="F69" s="32">
        <v>0</v>
      </c>
      <c r="G69" s="27">
        <v>0</v>
      </c>
      <c r="H69" s="27">
        <v>605.4</v>
      </c>
      <c r="J69" s="25"/>
      <c r="K69" s="25"/>
      <c r="L69" s="27">
        <v>0</v>
      </c>
      <c r="M69" s="27">
        <v>605.4</v>
      </c>
      <c r="N69" s="25"/>
      <c r="O69" s="2" t="b">
        <v>1</v>
      </c>
      <c r="P69" s="12">
        <f t="shared" si="1"/>
        <v>23387.19000000009</v>
      </c>
      <c r="R69" s="20">
        <v>42034</v>
      </c>
      <c r="S69" s="25" t="s">
        <v>159</v>
      </c>
      <c r="T69" s="25">
        <v>8</v>
      </c>
      <c r="U69" s="25" t="s">
        <v>203</v>
      </c>
      <c r="V69" s="25"/>
      <c r="W69" s="23" t="s">
        <v>719</v>
      </c>
      <c r="X69" s="23">
        <v>12.878850731694865</v>
      </c>
    </row>
    <row r="70" spans="1:24" x14ac:dyDescent="0.25">
      <c r="A70" s="30">
        <v>42034</v>
      </c>
      <c r="B70" s="31" t="s">
        <v>14</v>
      </c>
      <c r="C70" s="32" t="s">
        <v>41</v>
      </c>
      <c r="D70" s="32" t="s">
        <v>72</v>
      </c>
      <c r="E70" s="32">
        <v>0</v>
      </c>
      <c r="F70" s="32">
        <v>0</v>
      </c>
      <c r="G70" s="27">
        <v>19000</v>
      </c>
      <c r="H70" s="27">
        <v>0</v>
      </c>
      <c r="J70" s="25"/>
      <c r="K70" s="25"/>
      <c r="L70" s="27">
        <v>19000</v>
      </c>
      <c r="M70" s="27">
        <v>0</v>
      </c>
      <c r="N70" s="25"/>
      <c r="O70" s="2" t="b">
        <v>1</v>
      </c>
      <c r="P70" s="12">
        <f t="shared" si="1"/>
        <v>23387.19000000009</v>
      </c>
      <c r="R70" s="20">
        <v>42034</v>
      </c>
      <c r="S70" s="25"/>
      <c r="T70" s="25">
        <v>1</v>
      </c>
      <c r="U70" s="25" t="s">
        <v>209</v>
      </c>
      <c r="V70" s="25"/>
      <c r="W70" s="23">
        <v>404.19254030756923</v>
      </c>
      <c r="X70" s="23" t="s">
        <v>719</v>
      </c>
    </row>
    <row r="104" spans="1:24" x14ac:dyDescent="0.25">
      <c r="A104" s="25"/>
      <c r="B104" s="25"/>
      <c r="C104" s="25"/>
      <c r="D104" s="25"/>
      <c r="E104" s="25"/>
      <c r="F104" s="25"/>
      <c r="G104" s="25"/>
      <c r="H104" s="25"/>
      <c r="J104" s="25"/>
      <c r="K104" s="25"/>
      <c r="L104" s="25"/>
      <c r="M104" s="25"/>
      <c r="N104" s="25"/>
      <c r="R104" s="20"/>
      <c r="S104" s="25"/>
      <c r="T104" s="25"/>
      <c r="U104" s="25"/>
      <c r="V104" s="25"/>
      <c r="W104" s="23" t="str">
        <f t="shared" ref="W104:W137" si="2">IF((J104+L104/$X$6)&gt;0,(J104+L104/$X$6),"-")</f>
        <v>-</v>
      </c>
      <c r="X104" s="23" t="str">
        <f t="shared" ref="X104:X137" si="3">IF((K104+M104/$X$6)&gt;0,(K104+M104/$X$6),"-")</f>
        <v>-</v>
      </c>
    </row>
    <row r="105" spans="1:24" x14ac:dyDescent="0.25">
      <c r="A105" s="25"/>
      <c r="B105" s="25"/>
      <c r="C105" s="25"/>
      <c r="D105" s="25"/>
      <c r="E105" s="25"/>
      <c r="F105" s="25"/>
      <c r="G105" s="25"/>
      <c r="H105" s="25"/>
      <c r="J105" s="25"/>
      <c r="K105" s="25"/>
      <c r="L105" s="25"/>
      <c r="M105" s="25"/>
      <c r="N105" s="25"/>
      <c r="R105" s="20"/>
      <c r="S105" s="25"/>
      <c r="T105" s="25"/>
      <c r="U105" s="25"/>
      <c r="V105" s="25"/>
      <c r="W105" s="23" t="str">
        <f t="shared" si="2"/>
        <v>-</v>
      </c>
      <c r="X105" s="23" t="str">
        <f t="shared" si="3"/>
        <v>-</v>
      </c>
    </row>
    <row r="106" spans="1:24" x14ac:dyDescent="0.25">
      <c r="A106" s="25"/>
      <c r="B106" s="25"/>
      <c r="C106" s="25"/>
      <c r="D106" s="25"/>
      <c r="E106" s="25"/>
      <c r="F106" s="25"/>
      <c r="G106" s="25"/>
      <c r="H106" s="25"/>
      <c r="J106" s="25"/>
      <c r="K106" s="25"/>
      <c r="L106" s="25"/>
      <c r="M106" s="25"/>
      <c r="N106" s="25"/>
      <c r="R106" s="20"/>
      <c r="S106" s="25"/>
      <c r="T106" s="25"/>
      <c r="U106" s="25"/>
      <c r="V106" s="25"/>
      <c r="W106" s="23" t="str">
        <f t="shared" si="2"/>
        <v>-</v>
      </c>
      <c r="X106" s="23" t="str">
        <f t="shared" si="3"/>
        <v>-</v>
      </c>
    </row>
    <row r="107" spans="1:24" x14ac:dyDescent="0.25">
      <c r="A107" s="25"/>
      <c r="B107" s="25"/>
      <c r="C107" s="25"/>
      <c r="D107" s="25"/>
      <c r="E107" s="25"/>
      <c r="F107" s="25"/>
      <c r="G107" s="25"/>
      <c r="H107" s="25"/>
      <c r="J107" s="25"/>
      <c r="K107" s="25"/>
      <c r="L107" s="25"/>
      <c r="M107" s="25"/>
      <c r="N107" s="25"/>
      <c r="R107" s="20"/>
      <c r="S107" s="25"/>
      <c r="T107" s="25"/>
      <c r="U107" s="25"/>
      <c r="V107" s="25"/>
      <c r="W107" s="23" t="str">
        <f t="shared" si="2"/>
        <v>-</v>
      </c>
      <c r="X107" s="23" t="str">
        <f t="shared" si="3"/>
        <v>-</v>
      </c>
    </row>
    <row r="108" spans="1:24" x14ac:dyDescent="0.25">
      <c r="A108" s="25"/>
      <c r="B108" s="25"/>
      <c r="C108" s="25"/>
      <c r="D108" s="25"/>
      <c r="E108" s="25"/>
      <c r="F108" s="25"/>
      <c r="G108" s="25"/>
      <c r="H108" s="25"/>
      <c r="J108" s="25"/>
      <c r="K108" s="25"/>
      <c r="L108" s="25"/>
      <c r="M108" s="25"/>
      <c r="N108" s="25"/>
      <c r="R108" s="20"/>
      <c r="S108" s="25"/>
      <c r="T108" s="25"/>
      <c r="U108" s="25"/>
      <c r="V108" s="25"/>
      <c r="W108" s="23" t="str">
        <f t="shared" si="2"/>
        <v>-</v>
      </c>
      <c r="X108" s="23" t="str">
        <f t="shared" si="3"/>
        <v>-</v>
      </c>
    </row>
    <row r="109" spans="1:24" x14ac:dyDescent="0.25">
      <c r="A109" s="25"/>
      <c r="B109" s="25"/>
      <c r="C109" s="25"/>
      <c r="D109" s="25"/>
      <c r="E109" s="25"/>
      <c r="F109" s="25"/>
      <c r="G109" s="25"/>
      <c r="H109" s="25"/>
      <c r="J109" s="25"/>
      <c r="K109" s="25"/>
      <c r="L109" s="25"/>
      <c r="M109" s="25"/>
      <c r="N109" s="25"/>
      <c r="R109" s="20"/>
      <c r="S109" s="25"/>
      <c r="T109" s="25"/>
      <c r="U109" s="25"/>
      <c r="V109" s="25"/>
      <c r="W109" s="23" t="str">
        <f t="shared" si="2"/>
        <v>-</v>
      </c>
      <c r="X109" s="23" t="str">
        <f t="shared" si="3"/>
        <v>-</v>
      </c>
    </row>
    <row r="110" spans="1:24" x14ac:dyDescent="0.25">
      <c r="A110" s="25"/>
      <c r="B110" s="25"/>
      <c r="C110" s="25"/>
      <c r="D110" s="25"/>
      <c r="E110" s="25"/>
      <c r="F110" s="25"/>
      <c r="G110" s="25"/>
      <c r="H110" s="25"/>
      <c r="J110" s="25"/>
      <c r="K110" s="25"/>
      <c r="L110" s="25"/>
      <c r="M110" s="25"/>
      <c r="N110" s="25"/>
      <c r="R110" s="20"/>
      <c r="S110" s="25"/>
      <c r="T110" s="25"/>
      <c r="U110" s="25"/>
      <c r="V110" s="25"/>
      <c r="W110" s="23" t="str">
        <f t="shared" si="2"/>
        <v>-</v>
      </c>
      <c r="X110" s="23" t="str">
        <f t="shared" si="3"/>
        <v>-</v>
      </c>
    </row>
    <row r="111" spans="1:24" x14ac:dyDescent="0.25">
      <c r="A111" s="25"/>
      <c r="B111" s="25"/>
      <c r="C111" s="25"/>
      <c r="D111" s="25"/>
      <c r="E111" s="25"/>
      <c r="F111" s="25"/>
      <c r="G111" s="25"/>
      <c r="H111" s="25"/>
      <c r="J111" s="25"/>
      <c r="K111" s="25"/>
      <c r="L111" s="25"/>
      <c r="M111" s="25"/>
      <c r="N111" s="25"/>
      <c r="R111" s="20"/>
      <c r="S111" s="25"/>
      <c r="T111" s="25"/>
      <c r="U111" s="25"/>
      <c r="V111" s="25"/>
      <c r="W111" s="23" t="str">
        <f t="shared" si="2"/>
        <v>-</v>
      </c>
      <c r="X111" s="23" t="str">
        <f t="shared" si="3"/>
        <v>-</v>
      </c>
    </row>
    <row r="112" spans="1:24" x14ac:dyDescent="0.25">
      <c r="A112" s="25"/>
      <c r="B112" s="25"/>
      <c r="C112" s="25"/>
      <c r="D112" s="25"/>
      <c r="E112" s="25"/>
      <c r="F112" s="25"/>
      <c r="G112" s="25"/>
      <c r="H112" s="25"/>
      <c r="J112" s="25"/>
      <c r="K112" s="25"/>
      <c r="L112" s="25"/>
      <c r="M112" s="25"/>
      <c r="N112" s="25"/>
      <c r="R112" s="20"/>
      <c r="S112" s="25"/>
      <c r="T112" s="25"/>
      <c r="U112" s="25"/>
      <c r="V112" s="25"/>
      <c r="W112" s="23" t="str">
        <f t="shared" si="2"/>
        <v>-</v>
      </c>
      <c r="X112" s="23" t="str">
        <f t="shared" si="3"/>
        <v>-</v>
      </c>
    </row>
    <row r="113" spans="1:24" x14ac:dyDescent="0.25">
      <c r="A113" s="25"/>
      <c r="B113" s="25"/>
      <c r="C113" s="25"/>
      <c r="D113" s="25"/>
      <c r="E113" s="25"/>
      <c r="F113" s="25"/>
      <c r="G113" s="25"/>
      <c r="H113" s="25"/>
      <c r="J113" s="25"/>
      <c r="K113" s="25"/>
      <c r="L113" s="25"/>
      <c r="M113" s="25"/>
      <c r="N113" s="25"/>
      <c r="R113" s="20"/>
      <c r="S113" s="25"/>
      <c r="T113" s="25"/>
      <c r="U113" s="25"/>
      <c r="V113" s="25"/>
      <c r="W113" s="23" t="str">
        <f t="shared" si="2"/>
        <v>-</v>
      </c>
      <c r="X113" s="23" t="str">
        <f t="shared" si="3"/>
        <v>-</v>
      </c>
    </row>
    <row r="114" spans="1:24" x14ac:dyDescent="0.25">
      <c r="A114" s="25"/>
      <c r="B114" s="25"/>
      <c r="C114" s="25"/>
      <c r="D114" s="25"/>
      <c r="E114" s="25"/>
      <c r="F114" s="25"/>
      <c r="G114" s="25"/>
      <c r="H114" s="25"/>
      <c r="J114" s="25"/>
      <c r="K114" s="25"/>
      <c r="L114" s="25"/>
      <c r="M114" s="25"/>
      <c r="N114" s="25"/>
      <c r="R114" s="20"/>
      <c r="S114" s="25"/>
      <c r="T114" s="25"/>
      <c r="U114" s="25"/>
      <c r="V114" s="25"/>
      <c r="W114" s="23" t="str">
        <f t="shared" si="2"/>
        <v>-</v>
      </c>
      <c r="X114" s="23" t="str">
        <f t="shared" si="3"/>
        <v>-</v>
      </c>
    </row>
    <row r="115" spans="1:24" x14ac:dyDescent="0.25">
      <c r="A115" s="25"/>
      <c r="B115" s="25"/>
      <c r="C115" s="25"/>
      <c r="D115" s="25"/>
      <c r="E115" s="25"/>
      <c r="F115" s="25"/>
      <c r="G115" s="25"/>
      <c r="H115" s="25"/>
      <c r="J115" s="25"/>
      <c r="K115" s="25"/>
      <c r="L115" s="25"/>
      <c r="M115" s="25"/>
      <c r="N115" s="25"/>
      <c r="R115" s="20"/>
      <c r="S115" s="25"/>
      <c r="T115" s="25"/>
      <c r="U115" s="25"/>
      <c r="V115" s="25"/>
      <c r="W115" s="23" t="str">
        <f t="shared" si="2"/>
        <v>-</v>
      </c>
      <c r="X115" s="23" t="str">
        <f t="shared" si="3"/>
        <v>-</v>
      </c>
    </row>
    <row r="116" spans="1:24" x14ac:dyDescent="0.25">
      <c r="A116" s="25"/>
      <c r="B116" s="25"/>
      <c r="C116" s="25"/>
      <c r="D116" s="25"/>
      <c r="E116" s="25"/>
      <c r="F116" s="25"/>
      <c r="G116" s="25"/>
      <c r="H116" s="25"/>
      <c r="J116" s="25"/>
      <c r="K116" s="25"/>
      <c r="L116" s="25"/>
      <c r="M116" s="25"/>
      <c r="N116" s="25"/>
      <c r="R116" s="20"/>
      <c r="S116" s="25"/>
      <c r="T116" s="25"/>
      <c r="U116" s="25"/>
      <c r="V116" s="25"/>
      <c r="W116" s="23" t="str">
        <f t="shared" si="2"/>
        <v>-</v>
      </c>
      <c r="X116" s="23" t="str">
        <f t="shared" si="3"/>
        <v>-</v>
      </c>
    </row>
    <row r="117" spans="1:24" x14ac:dyDescent="0.25">
      <c r="A117" s="25"/>
      <c r="B117" s="25"/>
      <c r="C117" s="25"/>
      <c r="D117" s="25"/>
      <c r="E117" s="25"/>
      <c r="F117" s="25"/>
      <c r="G117" s="25"/>
      <c r="H117" s="25"/>
      <c r="J117" s="25"/>
      <c r="K117" s="25"/>
      <c r="L117" s="25"/>
      <c r="M117" s="25"/>
      <c r="N117" s="25"/>
      <c r="R117" s="20"/>
      <c r="S117" s="25"/>
      <c r="T117" s="25"/>
      <c r="U117" s="25"/>
      <c r="V117" s="25"/>
      <c r="W117" s="23" t="str">
        <f t="shared" si="2"/>
        <v>-</v>
      </c>
      <c r="X117" s="23" t="str">
        <f t="shared" si="3"/>
        <v>-</v>
      </c>
    </row>
    <row r="118" spans="1:24" x14ac:dyDescent="0.25">
      <c r="A118" s="25"/>
      <c r="B118" s="25"/>
      <c r="C118" s="25"/>
      <c r="D118" s="25"/>
      <c r="E118" s="25"/>
      <c r="F118" s="25"/>
      <c r="G118" s="25"/>
      <c r="H118" s="25"/>
      <c r="J118" s="25"/>
      <c r="K118" s="25"/>
      <c r="L118" s="25"/>
      <c r="M118" s="25"/>
      <c r="N118" s="25"/>
      <c r="R118" s="20"/>
      <c r="S118" s="25"/>
      <c r="T118" s="25"/>
      <c r="U118" s="25"/>
      <c r="V118" s="25"/>
      <c r="W118" s="23" t="str">
        <f t="shared" si="2"/>
        <v>-</v>
      </c>
      <c r="X118" s="23" t="str">
        <f t="shared" si="3"/>
        <v>-</v>
      </c>
    </row>
    <row r="119" spans="1:24" x14ac:dyDescent="0.25">
      <c r="A119" s="25"/>
      <c r="B119" s="25"/>
      <c r="C119" s="25"/>
      <c r="D119" s="25"/>
      <c r="E119" s="25"/>
      <c r="F119" s="25"/>
      <c r="G119" s="25"/>
      <c r="H119" s="25"/>
      <c r="J119" s="25"/>
      <c r="K119" s="25"/>
      <c r="L119" s="25"/>
      <c r="M119" s="25"/>
      <c r="N119" s="25"/>
      <c r="R119" s="20"/>
      <c r="S119" s="25"/>
      <c r="T119" s="25"/>
      <c r="U119" s="25"/>
      <c r="V119" s="25"/>
      <c r="W119" s="23" t="str">
        <f t="shared" si="2"/>
        <v>-</v>
      </c>
      <c r="X119" s="23" t="str">
        <f t="shared" si="3"/>
        <v>-</v>
      </c>
    </row>
    <row r="120" spans="1:24" x14ac:dyDescent="0.25">
      <c r="A120" s="25"/>
      <c r="B120" s="25"/>
      <c r="C120" s="25"/>
      <c r="D120" s="25"/>
      <c r="E120" s="25"/>
      <c r="F120" s="25"/>
      <c r="G120" s="25"/>
      <c r="H120" s="25"/>
      <c r="J120" s="25"/>
      <c r="K120" s="25"/>
      <c r="L120" s="25"/>
      <c r="M120" s="25"/>
      <c r="N120" s="25"/>
      <c r="R120" s="20"/>
      <c r="S120" s="25"/>
      <c r="T120" s="25"/>
      <c r="U120" s="25"/>
      <c r="V120" s="25"/>
      <c r="W120" s="23" t="str">
        <f t="shared" si="2"/>
        <v>-</v>
      </c>
      <c r="X120" s="23" t="str">
        <f t="shared" si="3"/>
        <v>-</v>
      </c>
    </row>
    <row r="121" spans="1:24" x14ac:dyDescent="0.25">
      <c r="A121" s="25"/>
      <c r="B121" s="25"/>
      <c r="C121" s="25"/>
      <c r="D121" s="25"/>
      <c r="E121" s="25"/>
      <c r="F121" s="25"/>
      <c r="G121" s="25"/>
      <c r="H121" s="25"/>
      <c r="J121" s="25"/>
      <c r="K121" s="25"/>
      <c r="L121" s="25"/>
      <c r="M121" s="25"/>
      <c r="N121" s="25"/>
      <c r="R121" s="20"/>
      <c r="S121" s="25"/>
      <c r="T121" s="25"/>
      <c r="U121" s="25"/>
      <c r="V121" s="25"/>
      <c r="W121" s="23" t="str">
        <f t="shared" si="2"/>
        <v>-</v>
      </c>
      <c r="X121" s="23" t="str">
        <f t="shared" si="3"/>
        <v>-</v>
      </c>
    </row>
    <row r="122" spans="1:24" x14ac:dyDescent="0.25">
      <c r="A122" s="25"/>
      <c r="B122" s="25"/>
      <c r="C122" s="25"/>
      <c r="D122" s="25"/>
      <c r="E122" s="25"/>
      <c r="F122" s="25"/>
      <c r="G122" s="25"/>
      <c r="H122" s="25"/>
      <c r="J122" s="25"/>
      <c r="K122" s="25"/>
      <c r="L122" s="25"/>
      <c r="M122" s="25"/>
      <c r="N122" s="25"/>
      <c r="R122" s="20"/>
      <c r="S122" s="25"/>
      <c r="T122" s="25"/>
      <c r="U122" s="25"/>
      <c r="V122" s="25"/>
      <c r="W122" s="23" t="str">
        <f t="shared" si="2"/>
        <v>-</v>
      </c>
      <c r="X122" s="23" t="str">
        <f t="shared" si="3"/>
        <v>-</v>
      </c>
    </row>
    <row r="123" spans="1:24" x14ac:dyDescent="0.25">
      <c r="A123" s="25"/>
      <c r="B123" s="25"/>
      <c r="C123" s="25"/>
      <c r="D123" s="25"/>
      <c r="E123" s="25"/>
      <c r="F123" s="25"/>
      <c r="G123" s="25"/>
      <c r="H123" s="25"/>
      <c r="J123" s="25"/>
      <c r="K123" s="25"/>
      <c r="L123" s="25"/>
      <c r="M123" s="25"/>
      <c r="N123" s="25"/>
      <c r="R123" s="20"/>
      <c r="S123" s="25"/>
      <c r="T123" s="25"/>
      <c r="U123" s="25"/>
      <c r="V123" s="25"/>
      <c r="W123" s="23" t="str">
        <f t="shared" si="2"/>
        <v>-</v>
      </c>
      <c r="X123" s="23" t="str">
        <f t="shared" si="3"/>
        <v>-</v>
      </c>
    </row>
    <row r="124" spans="1:24" x14ac:dyDescent="0.25">
      <c r="A124" s="25"/>
      <c r="B124" s="25"/>
      <c r="C124" s="25"/>
      <c r="D124" s="25"/>
      <c r="E124" s="25"/>
      <c r="F124" s="25"/>
      <c r="G124" s="25"/>
      <c r="H124" s="25"/>
      <c r="J124" s="25"/>
      <c r="K124" s="25"/>
      <c r="L124" s="25"/>
      <c r="M124" s="25"/>
      <c r="N124" s="25"/>
      <c r="R124" s="20"/>
      <c r="S124" s="25"/>
      <c r="T124" s="25"/>
      <c r="U124" s="25"/>
      <c r="V124" s="25"/>
      <c r="W124" s="23" t="str">
        <f t="shared" si="2"/>
        <v>-</v>
      </c>
      <c r="X124" s="23" t="str">
        <f t="shared" si="3"/>
        <v>-</v>
      </c>
    </row>
    <row r="125" spans="1:24" x14ac:dyDescent="0.25">
      <c r="A125" s="25"/>
      <c r="B125" s="25"/>
      <c r="C125" s="25"/>
      <c r="D125" s="25"/>
      <c r="E125" s="25"/>
      <c r="F125" s="25"/>
      <c r="G125" s="25"/>
      <c r="H125" s="25"/>
      <c r="J125" s="25"/>
      <c r="K125" s="25"/>
      <c r="L125" s="25"/>
      <c r="M125" s="25"/>
      <c r="N125" s="25"/>
      <c r="R125" s="20"/>
      <c r="S125" s="25"/>
      <c r="T125" s="25"/>
      <c r="U125" s="25"/>
      <c r="V125" s="25"/>
      <c r="W125" s="23" t="str">
        <f t="shared" si="2"/>
        <v>-</v>
      </c>
      <c r="X125" s="23" t="str">
        <f t="shared" si="3"/>
        <v>-</v>
      </c>
    </row>
    <row r="126" spans="1:24" x14ac:dyDescent="0.25">
      <c r="A126" s="25"/>
      <c r="B126" s="25"/>
      <c r="C126" s="25"/>
      <c r="D126" s="25"/>
      <c r="E126" s="25"/>
      <c r="F126" s="25"/>
      <c r="G126" s="25"/>
      <c r="H126" s="25"/>
      <c r="J126" s="25"/>
      <c r="K126" s="25"/>
      <c r="L126" s="25"/>
      <c r="M126" s="25"/>
      <c r="N126" s="25"/>
      <c r="R126" s="20"/>
      <c r="S126" s="25"/>
      <c r="T126" s="25"/>
      <c r="U126" s="25"/>
      <c r="V126" s="25"/>
      <c r="W126" s="23" t="str">
        <f t="shared" si="2"/>
        <v>-</v>
      </c>
      <c r="X126" s="23" t="str">
        <f t="shared" si="3"/>
        <v>-</v>
      </c>
    </row>
    <row r="127" spans="1:24" x14ac:dyDescent="0.25">
      <c r="A127" s="25"/>
      <c r="B127" s="25"/>
      <c r="C127" s="25"/>
      <c r="D127" s="25"/>
      <c r="E127" s="25"/>
      <c r="F127" s="25"/>
      <c r="G127" s="25"/>
      <c r="H127" s="25"/>
      <c r="J127" s="25"/>
      <c r="K127" s="25"/>
      <c r="L127" s="25"/>
      <c r="M127" s="25"/>
      <c r="N127" s="25"/>
      <c r="R127" s="20"/>
      <c r="S127" s="25"/>
      <c r="T127" s="25"/>
      <c r="U127" s="25"/>
      <c r="V127" s="25"/>
      <c r="W127" s="23" t="str">
        <f t="shared" si="2"/>
        <v>-</v>
      </c>
      <c r="X127" s="23" t="str">
        <f t="shared" si="3"/>
        <v>-</v>
      </c>
    </row>
    <row r="128" spans="1:24" x14ac:dyDescent="0.25">
      <c r="A128" s="25"/>
      <c r="B128" s="25"/>
      <c r="C128" s="25"/>
      <c r="D128" s="25"/>
      <c r="E128" s="25"/>
      <c r="F128" s="25"/>
      <c r="G128" s="25"/>
      <c r="H128" s="25"/>
      <c r="J128" s="25"/>
      <c r="K128" s="25"/>
      <c r="L128" s="25"/>
      <c r="M128" s="25"/>
      <c r="N128" s="25"/>
      <c r="R128" s="20"/>
      <c r="S128" s="25"/>
      <c r="T128" s="25"/>
      <c r="U128" s="25"/>
      <c r="V128" s="25"/>
      <c r="W128" s="23" t="str">
        <f t="shared" si="2"/>
        <v>-</v>
      </c>
      <c r="X128" s="23" t="str">
        <f t="shared" si="3"/>
        <v>-</v>
      </c>
    </row>
    <row r="129" spans="1:24" x14ac:dyDescent="0.25">
      <c r="A129" s="25"/>
      <c r="B129" s="25"/>
      <c r="C129" s="25"/>
      <c r="D129" s="25"/>
      <c r="E129" s="25"/>
      <c r="F129" s="25"/>
      <c r="G129" s="25"/>
      <c r="H129" s="25"/>
      <c r="J129" s="25"/>
      <c r="K129" s="25"/>
      <c r="L129" s="25"/>
      <c r="M129" s="25"/>
      <c r="N129" s="25"/>
      <c r="R129" s="20"/>
      <c r="S129" s="25"/>
      <c r="T129" s="25"/>
      <c r="U129" s="25"/>
      <c r="V129" s="25"/>
      <c r="W129" s="23" t="str">
        <f t="shared" si="2"/>
        <v>-</v>
      </c>
      <c r="X129" s="23" t="str">
        <f t="shared" si="3"/>
        <v>-</v>
      </c>
    </row>
    <row r="130" spans="1:24" x14ac:dyDescent="0.25">
      <c r="A130" s="25"/>
      <c r="B130" s="25"/>
      <c r="C130" s="25"/>
      <c r="D130" s="25"/>
      <c r="E130" s="25"/>
      <c r="F130" s="25"/>
      <c r="G130" s="25"/>
      <c r="H130" s="25"/>
      <c r="J130" s="25"/>
      <c r="K130" s="25"/>
      <c r="L130" s="25"/>
      <c r="M130" s="25"/>
      <c r="N130" s="25"/>
      <c r="R130" s="20"/>
      <c r="S130" s="25"/>
      <c r="T130" s="25"/>
      <c r="U130" s="25"/>
      <c r="V130" s="25"/>
      <c r="W130" s="23" t="str">
        <f t="shared" si="2"/>
        <v>-</v>
      </c>
      <c r="X130" s="23" t="str">
        <f t="shared" si="3"/>
        <v>-</v>
      </c>
    </row>
    <row r="131" spans="1:24" x14ac:dyDescent="0.25">
      <c r="A131" s="25"/>
      <c r="B131" s="25"/>
      <c r="C131" s="25"/>
      <c r="D131" s="25"/>
      <c r="E131" s="25"/>
      <c r="F131" s="25"/>
      <c r="G131" s="25"/>
      <c r="H131" s="25"/>
      <c r="J131" s="25"/>
      <c r="K131" s="25"/>
      <c r="L131" s="25"/>
      <c r="M131" s="25"/>
      <c r="N131" s="25"/>
      <c r="R131" s="20"/>
      <c r="S131" s="25"/>
      <c r="T131" s="25"/>
      <c r="U131" s="25"/>
      <c r="V131" s="25"/>
      <c r="W131" s="23" t="str">
        <f t="shared" si="2"/>
        <v>-</v>
      </c>
      <c r="X131" s="23" t="str">
        <f t="shared" si="3"/>
        <v>-</v>
      </c>
    </row>
    <row r="132" spans="1:24" x14ac:dyDescent="0.25">
      <c r="A132" s="25"/>
      <c r="B132" s="25"/>
      <c r="C132" s="25"/>
      <c r="D132" s="25"/>
      <c r="E132" s="25"/>
      <c r="F132" s="25"/>
      <c r="G132" s="25"/>
      <c r="H132" s="25"/>
      <c r="J132" s="25"/>
      <c r="K132" s="25"/>
      <c r="L132" s="25"/>
      <c r="M132" s="25"/>
      <c r="N132" s="25"/>
      <c r="R132" s="20"/>
      <c r="S132" s="25"/>
      <c r="T132" s="25"/>
      <c r="U132" s="25"/>
      <c r="V132" s="25"/>
      <c r="W132" s="23" t="str">
        <f t="shared" si="2"/>
        <v>-</v>
      </c>
      <c r="X132" s="23" t="str">
        <f t="shared" si="3"/>
        <v>-</v>
      </c>
    </row>
    <row r="133" spans="1:24" x14ac:dyDescent="0.25">
      <c r="A133" s="25"/>
      <c r="B133" s="25"/>
      <c r="C133" s="25"/>
      <c r="D133" s="25"/>
      <c r="E133" s="25"/>
      <c r="F133" s="25"/>
      <c r="G133" s="25"/>
      <c r="H133" s="25"/>
      <c r="J133" s="25"/>
      <c r="K133" s="25"/>
      <c r="L133" s="25"/>
      <c r="M133" s="25"/>
      <c r="N133" s="25"/>
      <c r="R133" s="20"/>
      <c r="S133" s="25"/>
      <c r="T133" s="25"/>
      <c r="U133" s="25"/>
      <c r="V133" s="25"/>
      <c r="W133" s="23" t="str">
        <f t="shared" si="2"/>
        <v>-</v>
      </c>
      <c r="X133" s="23" t="str">
        <f t="shared" si="3"/>
        <v>-</v>
      </c>
    </row>
    <row r="134" spans="1:24" x14ac:dyDescent="0.25">
      <c r="A134" s="25"/>
      <c r="B134" s="25"/>
      <c r="C134" s="25"/>
      <c r="D134" s="25"/>
      <c r="E134" s="25"/>
      <c r="F134" s="25"/>
      <c r="G134" s="25"/>
      <c r="H134" s="25"/>
      <c r="J134" s="25"/>
      <c r="K134" s="25"/>
      <c r="L134" s="25"/>
      <c r="M134" s="25"/>
      <c r="N134" s="25"/>
      <c r="R134" s="20"/>
      <c r="S134" s="25"/>
      <c r="T134" s="25"/>
      <c r="U134" s="25"/>
      <c r="V134" s="25"/>
      <c r="W134" s="23" t="str">
        <f t="shared" si="2"/>
        <v>-</v>
      </c>
      <c r="X134" s="23" t="str">
        <f t="shared" si="3"/>
        <v>-</v>
      </c>
    </row>
    <row r="135" spans="1:24" x14ac:dyDescent="0.25">
      <c r="A135" s="25"/>
      <c r="B135" s="25"/>
      <c r="C135" s="25"/>
      <c r="D135" s="25"/>
      <c r="E135" s="25"/>
      <c r="F135" s="25"/>
      <c r="G135" s="25"/>
      <c r="H135" s="25"/>
      <c r="J135" s="25"/>
      <c r="K135" s="25"/>
      <c r="L135" s="25"/>
      <c r="M135" s="25"/>
      <c r="N135" s="25"/>
      <c r="R135" s="20"/>
      <c r="S135" s="25"/>
      <c r="T135" s="25"/>
      <c r="U135" s="25"/>
      <c r="V135" s="25"/>
      <c r="W135" s="23" t="str">
        <f t="shared" si="2"/>
        <v>-</v>
      </c>
      <c r="X135" s="23" t="str">
        <f t="shared" si="3"/>
        <v>-</v>
      </c>
    </row>
    <row r="136" spans="1:24" x14ac:dyDescent="0.25">
      <c r="A136" s="25"/>
      <c r="B136" s="25"/>
      <c r="C136" s="25"/>
      <c r="D136" s="25"/>
      <c r="E136" s="25"/>
      <c r="F136" s="25"/>
      <c r="G136" s="25"/>
      <c r="H136" s="25"/>
      <c r="J136" s="25"/>
      <c r="K136" s="25"/>
      <c r="L136" s="25"/>
      <c r="M136" s="25"/>
      <c r="N136" s="25"/>
      <c r="R136" s="20"/>
      <c r="S136" s="25"/>
      <c r="T136" s="25"/>
      <c r="U136" s="25"/>
      <c r="V136" s="25"/>
      <c r="W136" s="23" t="str">
        <f t="shared" si="2"/>
        <v>-</v>
      </c>
      <c r="X136" s="23" t="str">
        <f t="shared" si="3"/>
        <v>-</v>
      </c>
    </row>
    <row r="137" spans="1:24" x14ac:dyDescent="0.25">
      <c r="A137" s="25"/>
      <c r="B137" s="25"/>
      <c r="C137" s="25"/>
      <c r="D137" s="25"/>
      <c r="E137" s="25"/>
      <c r="F137" s="25"/>
      <c r="G137" s="25"/>
      <c r="H137" s="25"/>
      <c r="J137" s="25"/>
      <c r="K137" s="25"/>
      <c r="L137" s="25"/>
      <c r="M137" s="25"/>
      <c r="N137" s="25"/>
      <c r="R137" s="20"/>
      <c r="S137" s="25"/>
      <c r="T137" s="25"/>
      <c r="U137" s="25"/>
      <c r="V137" s="25"/>
      <c r="W137" s="23" t="str">
        <f t="shared" si="2"/>
        <v>-</v>
      </c>
      <c r="X137" s="23" t="str">
        <f t="shared" si="3"/>
        <v>-</v>
      </c>
    </row>
    <row r="138" spans="1:24" x14ac:dyDescent="0.25">
      <c r="A138" s="25"/>
      <c r="B138" s="25"/>
      <c r="C138" s="25"/>
      <c r="D138" s="25"/>
      <c r="E138" s="25"/>
      <c r="F138" s="25"/>
      <c r="G138" s="25"/>
      <c r="H138" s="25"/>
      <c r="J138" s="25"/>
      <c r="K138" s="25"/>
      <c r="L138" s="25"/>
      <c r="M138" s="25"/>
      <c r="N138" s="25"/>
      <c r="R138" s="20"/>
      <c r="S138" s="25"/>
      <c r="T138" s="25"/>
      <c r="U138" s="25"/>
      <c r="V138" s="25"/>
      <c r="W138" s="23" t="str">
        <f t="shared" ref="W138:W201" si="4">IF((J138+L138/$X$6)&gt;0,(J138+L138/$X$6),"-")</f>
        <v>-</v>
      </c>
      <c r="X138" s="23" t="str">
        <f t="shared" ref="X138:X201" si="5">IF((K138+M138/$X$6)&gt;0,(K138+M138/$X$6),"-")</f>
        <v>-</v>
      </c>
    </row>
    <row r="139" spans="1:24" x14ac:dyDescent="0.25">
      <c r="A139" s="25"/>
      <c r="B139" s="25"/>
      <c r="C139" s="25"/>
      <c r="D139" s="25"/>
      <c r="E139" s="25"/>
      <c r="F139" s="25"/>
      <c r="G139" s="25"/>
      <c r="H139" s="25"/>
      <c r="J139" s="25"/>
      <c r="K139" s="25"/>
      <c r="L139" s="25"/>
      <c r="M139" s="25"/>
      <c r="N139" s="25"/>
      <c r="R139" s="20"/>
      <c r="S139" s="25"/>
      <c r="T139" s="25"/>
      <c r="U139" s="25"/>
      <c r="V139" s="25"/>
      <c r="W139" s="23" t="str">
        <f t="shared" si="4"/>
        <v>-</v>
      </c>
      <c r="X139" s="23" t="str">
        <f t="shared" si="5"/>
        <v>-</v>
      </c>
    </row>
    <row r="140" spans="1:24" x14ac:dyDescent="0.25">
      <c r="A140" s="25"/>
      <c r="B140" s="25"/>
      <c r="C140" s="25"/>
      <c r="D140" s="25"/>
      <c r="E140" s="25"/>
      <c r="F140" s="25"/>
      <c r="G140" s="25"/>
      <c r="H140" s="25"/>
      <c r="J140" s="25"/>
      <c r="K140" s="25"/>
      <c r="L140" s="25"/>
      <c r="M140" s="25"/>
      <c r="N140" s="25"/>
      <c r="R140" s="20"/>
      <c r="S140" s="25"/>
      <c r="T140" s="25"/>
      <c r="U140" s="25"/>
      <c r="V140" s="25"/>
      <c r="W140" s="23" t="str">
        <f t="shared" si="4"/>
        <v>-</v>
      </c>
      <c r="X140" s="23" t="str">
        <f t="shared" si="5"/>
        <v>-</v>
      </c>
    </row>
    <row r="141" spans="1:24" x14ac:dyDescent="0.25">
      <c r="A141" s="25"/>
      <c r="B141" s="25"/>
      <c r="C141" s="25"/>
      <c r="D141" s="25"/>
      <c r="E141" s="25"/>
      <c r="F141" s="25"/>
      <c r="G141" s="25"/>
      <c r="H141" s="25"/>
      <c r="J141" s="25"/>
      <c r="K141" s="25"/>
      <c r="L141" s="25"/>
      <c r="M141" s="25"/>
      <c r="N141" s="25"/>
      <c r="R141" s="20"/>
      <c r="S141" s="25"/>
      <c r="T141" s="25"/>
      <c r="U141" s="25"/>
      <c r="V141" s="25"/>
      <c r="W141" s="23" t="str">
        <f t="shared" si="4"/>
        <v>-</v>
      </c>
      <c r="X141" s="23" t="str">
        <f t="shared" si="5"/>
        <v>-</v>
      </c>
    </row>
    <row r="142" spans="1:24" x14ac:dyDescent="0.25">
      <c r="A142" s="25"/>
      <c r="B142" s="25"/>
      <c r="C142" s="25"/>
      <c r="D142" s="25"/>
      <c r="E142" s="25"/>
      <c r="F142" s="25"/>
      <c r="G142" s="25"/>
      <c r="H142" s="25"/>
      <c r="J142" s="25"/>
      <c r="K142" s="25"/>
      <c r="L142" s="25"/>
      <c r="M142" s="25"/>
      <c r="N142" s="25"/>
      <c r="R142" s="20"/>
      <c r="S142" s="25"/>
      <c r="T142" s="25"/>
      <c r="U142" s="25"/>
      <c r="V142" s="25"/>
      <c r="W142" s="23" t="str">
        <f t="shared" si="4"/>
        <v>-</v>
      </c>
      <c r="X142" s="23" t="str">
        <f t="shared" si="5"/>
        <v>-</v>
      </c>
    </row>
    <row r="143" spans="1:24" x14ac:dyDescent="0.25">
      <c r="A143" s="25"/>
      <c r="B143" s="25"/>
      <c r="C143" s="25"/>
      <c r="D143" s="25"/>
      <c r="E143" s="25"/>
      <c r="F143" s="25"/>
      <c r="G143" s="25"/>
      <c r="H143" s="25"/>
      <c r="J143" s="25"/>
      <c r="K143" s="25"/>
      <c r="L143" s="25"/>
      <c r="M143" s="25"/>
      <c r="N143" s="25"/>
      <c r="R143" s="20"/>
      <c r="S143" s="25"/>
      <c r="T143" s="25"/>
      <c r="U143" s="25"/>
      <c r="V143" s="25"/>
      <c r="W143" s="23" t="str">
        <f t="shared" si="4"/>
        <v>-</v>
      </c>
      <c r="X143" s="23" t="str">
        <f t="shared" si="5"/>
        <v>-</v>
      </c>
    </row>
    <row r="144" spans="1:24" x14ac:dyDescent="0.25">
      <c r="A144" s="25"/>
      <c r="B144" s="25"/>
      <c r="C144" s="25"/>
      <c r="D144" s="25"/>
      <c r="E144" s="25"/>
      <c r="F144" s="25"/>
      <c r="G144" s="25"/>
      <c r="H144" s="25"/>
      <c r="J144" s="25"/>
      <c r="K144" s="25"/>
      <c r="L144" s="25"/>
      <c r="M144" s="25"/>
      <c r="N144" s="25"/>
      <c r="R144" s="20"/>
      <c r="S144" s="25"/>
      <c r="T144" s="25"/>
      <c r="U144" s="25"/>
      <c r="V144" s="25"/>
      <c r="W144" s="23" t="str">
        <f t="shared" si="4"/>
        <v>-</v>
      </c>
      <c r="X144" s="23" t="str">
        <f t="shared" si="5"/>
        <v>-</v>
      </c>
    </row>
    <row r="145" spans="1:24" x14ac:dyDescent="0.25">
      <c r="A145" s="25"/>
      <c r="B145" s="25"/>
      <c r="C145" s="25"/>
      <c r="D145" s="25"/>
      <c r="E145" s="25"/>
      <c r="F145" s="25"/>
      <c r="G145" s="25"/>
      <c r="H145" s="25"/>
      <c r="J145" s="25"/>
      <c r="K145" s="25"/>
      <c r="L145" s="25"/>
      <c r="M145" s="25"/>
      <c r="N145" s="25"/>
      <c r="R145" s="20"/>
      <c r="S145" s="25"/>
      <c r="T145" s="25"/>
      <c r="U145" s="25"/>
      <c r="V145" s="25"/>
      <c r="W145" s="23" t="str">
        <f t="shared" si="4"/>
        <v>-</v>
      </c>
      <c r="X145" s="23" t="str">
        <f t="shared" si="5"/>
        <v>-</v>
      </c>
    </row>
    <row r="146" spans="1:24" x14ac:dyDescent="0.25">
      <c r="A146" s="25"/>
      <c r="B146" s="25"/>
      <c r="C146" s="25"/>
      <c r="D146" s="25"/>
      <c r="E146" s="25"/>
      <c r="F146" s="25"/>
      <c r="G146" s="25"/>
      <c r="H146" s="25"/>
      <c r="J146" s="25"/>
      <c r="K146" s="25"/>
      <c r="L146" s="25"/>
      <c r="M146" s="25"/>
      <c r="N146" s="25"/>
      <c r="R146" s="20"/>
      <c r="S146" s="25"/>
      <c r="T146" s="25"/>
      <c r="U146" s="25"/>
      <c r="V146" s="25"/>
      <c r="W146" s="23" t="str">
        <f t="shared" si="4"/>
        <v>-</v>
      </c>
      <c r="X146" s="23" t="str">
        <f t="shared" si="5"/>
        <v>-</v>
      </c>
    </row>
    <row r="147" spans="1:24" x14ac:dyDescent="0.25">
      <c r="A147" s="25"/>
      <c r="B147" s="25"/>
      <c r="C147" s="25"/>
      <c r="D147" s="25"/>
      <c r="E147" s="25"/>
      <c r="F147" s="25"/>
      <c r="G147" s="25"/>
      <c r="H147" s="25"/>
      <c r="J147" s="25"/>
      <c r="K147" s="25"/>
      <c r="L147" s="25"/>
      <c r="M147" s="25"/>
      <c r="N147" s="25"/>
      <c r="R147" s="20"/>
      <c r="S147" s="25"/>
      <c r="T147" s="25"/>
      <c r="U147" s="25"/>
      <c r="V147" s="25"/>
      <c r="W147" s="23" t="str">
        <f t="shared" si="4"/>
        <v>-</v>
      </c>
      <c r="X147" s="23" t="str">
        <f t="shared" si="5"/>
        <v>-</v>
      </c>
    </row>
    <row r="148" spans="1:24" x14ac:dyDescent="0.25">
      <c r="A148" s="25"/>
      <c r="B148" s="25"/>
      <c r="C148" s="25"/>
      <c r="D148" s="25"/>
      <c r="E148" s="25"/>
      <c r="F148" s="25"/>
      <c r="G148" s="25"/>
      <c r="H148" s="25"/>
      <c r="J148" s="25"/>
      <c r="K148" s="25"/>
      <c r="L148" s="25"/>
      <c r="M148" s="25"/>
      <c r="N148" s="25"/>
      <c r="R148" s="20"/>
      <c r="S148" s="25"/>
      <c r="T148" s="25"/>
      <c r="U148" s="25"/>
      <c r="V148" s="25"/>
      <c r="W148" s="23" t="str">
        <f t="shared" si="4"/>
        <v>-</v>
      </c>
      <c r="X148" s="23" t="str">
        <f t="shared" si="5"/>
        <v>-</v>
      </c>
    </row>
    <row r="149" spans="1:24" x14ac:dyDescent="0.25">
      <c r="A149" s="25"/>
      <c r="B149" s="25"/>
      <c r="C149" s="25"/>
      <c r="D149" s="25"/>
      <c r="E149" s="25"/>
      <c r="F149" s="25"/>
      <c r="G149" s="25"/>
      <c r="H149" s="25"/>
      <c r="J149" s="25"/>
      <c r="K149" s="25"/>
      <c r="L149" s="25"/>
      <c r="M149" s="25"/>
      <c r="N149" s="25"/>
      <c r="R149" s="20"/>
      <c r="S149" s="25"/>
      <c r="T149" s="25"/>
      <c r="U149" s="25"/>
      <c r="V149" s="25"/>
      <c r="W149" s="23" t="str">
        <f t="shared" si="4"/>
        <v>-</v>
      </c>
      <c r="X149" s="23" t="str">
        <f t="shared" si="5"/>
        <v>-</v>
      </c>
    </row>
    <row r="150" spans="1:24" x14ac:dyDescent="0.25">
      <c r="A150" s="25"/>
      <c r="B150" s="25"/>
      <c r="C150" s="25"/>
      <c r="D150" s="25"/>
      <c r="E150" s="25"/>
      <c r="F150" s="25"/>
      <c r="G150" s="25"/>
      <c r="H150" s="25"/>
      <c r="J150" s="25"/>
      <c r="K150" s="25"/>
      <c r="L150" s="25"/>
      <c r="M150" s="25"/>
      <c r="N150" s="25"/>
      <c r="R150" s="20"/>
      <c r="S150" s="25"/>
      <c r="T150" s="25"/>
      <c r="U150" s="25"/>
      <c r="V150" s="25"/>
      <c r="W150" s="23" t="str">
        <f t="shared" si="4"/>
        <v>-</v>
      </c>
      <c r="X150" s="23" t="str">
        <f t="shared" si="5"/>
        <v>-</v>
      </c>
    </row>
    <row r="151" spans="1:24" x14ac:dyDescent="0.25">
      <c r="A151" s="25"/>
      <c r="B151" s="25"/>
      <c r="C151" s="25"/>
      <c r="D151" s="25"/>
      <c r="E151" s="25"/>
      <c r="F151" s="25"/>
      <c r="G151" s="25"/>
      <c r="H151" s="25"/>
      <c r="J151" s="25"/>
      <c r="K151" s="25"/>
      <c r="L151" s="25"/>
      <c r="M151" s="25"/>
      <c r="N151" s="25"/>
      <c r="R151" s="20"/>
      <c r="S151" s="25"/>
      <c r="T151" s="25"/>
      <c r="U151" s="25"/>
      <c r="V151" s="25"/>
      <c r="W151" s="23" t="str">
        <f t="shared" si="4"/>
        <v>-</v>
      </c>
      <c r="X151" s="23" t="str">
        <f t="shared" si="5"/>
        <v>-</v>
      </c>
    </row>
    <row r="152" spans="1:24" x14ac:dyDescent="0.25">
      <c r="A152" s="25"/>
      <c r="B152" s="25"/>
      <c r="C152" s="25"/>
      <c r="D152" s="25"/>
      <c r="E152" s="25"/>
      <c r="F152" s="25"/>
      <c r="G152" s="25"/>
      <c r="H152" s="25"/>
      <c r="J152" s="25"/>
      <c r="K152" s="25"/>
      <c r="L152" s="25"/>
      <c r="M152" s="25"/>
      <c r="N152" s="25"/>
      <c r="R152" s="20"/>
      <c r="S152" s="25"/>
      <c r="T152" s="25"/>
      <c r="U152" s="25"/>
      <c r="V152" s="25"/>
      <c r="W152" s="23" t="str">
        <f t="shared" si="4"/>
        <v>-</v>
      </c>
      <c r="X152" s="23" t="str">
        <f t="shared" si="5"/>
        <v>-</v>
      </c>
    </row>
    <row r="153" spans="1:24" x14ac:dyDescent="0.25">
      <c r="A153" s="25"/>
      <c r="B153" s="25"/>
      <c r="C153" s="25"/>
      <c r="D153" s="25"/>
      <c r="E153" s="25"/>
      <c r="F153" s="25"/>
      <c r="G153" s="25"/>
      <c r="H153" s="25"/>
      <c r="J153" s="25"/>
      <c r="K153" s="25"/>
      <c r="L153" s="25"/>
      <c r="M153" s="25"/>
      <c r="N153" s="25"/>
      <c r="R153" s="20"/>
      <c r="S153" s="25"/>
      <c r="T153" s="25"/>
      <c r="U153" s="25"/>
      <c r="V153" s="25"/>
      <c r="W153" s="23" t="str">
        <f t="shared" si="4"/>
        <v>-</v>
      </c>
      <c r="X153" s="23" t="str">
        <f t="shared" si="5"/>
        <v>-</v>
      </c>
    </row>
    <row r="154" spans="1:24" x14ac:dyDescent="0.25">
      <c r="A154" s="25"/>
      <c r="B154" s="25"/>
      <c r="C154" s="25"/>
      <c r="D154" s="25"/>
      <c r="E154" s="25"/>
      <c r="F154" s="25"/>
      <c r="G154" s="25"/>
      <c r="H154" s="25"/>
      <c r="J154" s="25"/>
      <c r="K154" s="25"/>
      <c r="L154" s="25"/>
      <c r="M154" s="25"/>
      <c r="N154" s="25"/>
      <c r="R154" s="20"/>
      <c r="S154" s="25"/>
      <c r="T154" s="25"/>
      <c r="U154" s="25"/>
      <c r="V154" s="25"/>
      <c r="W154" s="23" t="str">
        <f t="shared" si="4"/>
        <v>-</v>
      </c>
      <c r="X154" s="23" t="str">
        <f t="shared" si="5"/>
        <v>-</v>
      </c>
    </row>
    <row r="155" spans="1:24" x14ac:dyDescent="0.25">
      <c r="A155" s="25"/>
      <c r="B155" s="25"/>
      <c r="C155" s="25"/>
      <c r="D155" s="25"/>
      <c r="E155" s="25"/>
      <c r="F155" s="25"/>
      <c r="G155" s="25"/>
      <c r="H155" s="25"/>
      <c r="J155" s="25"/>
      <c r="K155" s="25"/>
      <c r="L155" s="25"/>
      <c r="M155" s="25"/>
      <c r="N155" s="25"/>
      <c r="R155" s="20"/>
      <c r="S155" s="25"/>
      <c r="T155" s="25"/>
      <c r="U155" s="25"/>
      <c r="V155" s="25"/>
      <c r="W155" s="23" t="str">
        <f t="shared" si="4"/>
        <v>-</v>
      </c>
      <c r="X155" s="23" t="str">
        <f t="shared" si="5"/>
        <v>-</v>
      </c>
    </row>
    <row r="156" spans="1:24" x14ac:dyDescent="0.25">
      <c r="A156" s="25"/>
      <c r="B156" s="25"/>
      <c r="C156" s="25"/>
      <c r="D156" s="25"/>
      <c r="E156" s="25"/>
      <c r="F156" s="25"/>
      <c r="G156" s="25"/>
      <c r="H156" s="25"/>
      <c r="J156" s="25"/>
      <c r="K156" s="25"/>
      <c r="L156" s="25"/>
      <c r="M156" s="25"/>
      <c r="N156" s="25"/>
      <c r="R156" s="20"/>
      <c r="S156" s="25"/>
      <c r="T156" s="25"/>
      <c r="U156" s="25"/>
      <c r="V156" s="25"/>
      <c r="W156" s="23" t="str">
        <f t="shared" si="4"/>
        <v>-</v>
      </c>
      <c r="X156" s="23" t="str">
        <f t="shared" si="5"/>
        <v>-</v>
      </c>
    </row>
    <row r="157" spans="1:24" x14ac:dyDescent="0.25">
      <c r="A157" s="25"/>
      <c r="B157" s="25"/>
      <c r="C157" s="25"/>
      <c r="D157" s="25"/>
      <c r="E157" s="25"/>
      <c r="F157" s="25"/>
      <c r="G157" s="25"/>
      <c r="H157" s="25"/>
      <c r="J157" s="25"/>
      <c r="K157" s="25"/>
      <c r="L157" s="25"/>
      <c r="M157" s="25"/>
      <c r="N157" s="25"/>
      <c r="R157" s="20"/>
      <c r="S157" s="25"/>
      <c r="T157" s="25"/>
      <c r="U157" s="25"/>
      <c r="V157" s="25"/>
      <c r="W157" s="23" t="str">
        <f t="shared" si="4"/>
        <v>-</v>
      </c>
      <c r="X157" s="23" t="str">
        <f t="shared" si="5"/>
        <v>-</v>
      </c>
    </row>
    <row r="158" spans="1:24" x14ac:dyDescent="0.25">
      <c r="A158" s="25"/>
      <c r="B158" s="25"/>
      <c r="C158" s="25"/>
      <c r="D158" s="25"/>
      <c r="E158" s="25"/>
      <c r="F158" s="25"/>
      <c r="G158" s="25"/>
      <c r="H158" s="25"/>
      <c r="J158" s="25"/>
      <c r="K158" s="25"/>
      <c r="L158" s="25"/>
      <c r="M158" s="25"/>
      <c r="N158" s="25"/>
      <c r="R158" s="20"/>
      <c r="S158" s="25"/>
      <c r="T158" s="25"/>
      <c r="U158" s="25"/>
      <c r="V158" s="25"/>
      <c r="W158" s="23" t="str">
        <f t="shared" si="4"/>
        <v>-</v>
      </c>
      <c r="X158" s="23" t="str">
        <f t="shared" si="5"/>
        <v>-</v>
      </c>
    </row>
    <row r="159" spans="1:24" x14ac:dyDescent="0.25">
      <c r="A159" s="25"/>
      <c r="B159" s="25"/>
      <c r="C159" s="25"/>
      <c r="D159" s="25"/>
      <c r="E159" s="25"/>
      <c r="F159" s="25"/>
      <c r="G159" s="25"/>
      <c r="H159" s="25"/>
      <c r="J159" s="25"/>
      <c r="K159" s="25"/>
      <c r="L159" s="25"/>
      <c r="M159" s="25"/>
      <c r="N159" s="25"/>
      <c r="R159" s="20"/>
      <c r="S159" s="25"/>
      <c r="T159" s="25"/>
      <c r="U159" s="25"/>
      <c r="V159" s="25"/>
      <c r="W159" s="23" t="str">
        <f t="shared" si="4"/>
        <v>-</v>
      </c>
      <c r="X159" s="23" t="str">
        <f t="shared" si="5"/>
        <v>-</v>
      </c>
    </row>
    <row r="160" spans="1:24" x14ac:dyDescent="0.25">
      <c r="A160" s="25"/>
      <c r="B160" s="25"/>
      <c r="C160" s="25"/>
      <c r="D160" s="25"/>
      <c r="E160" s="25"/>
      <c r="F160" s="25"/>
      <c r="G160" s="25"/>
      <c r="H160" s="25"/>
      <c r="J160" s="25"/>
      <c r="K160" s="25"/>
      <c r="L160" s="25"/>
      <c r="M160" s="25"/>
      <c r="N160" s="25"/>
      <c r="R160" s="20"/>
      <c r="S160" s="25"/>
      <c r="T160" s="25"/>
      <c r="U160" s="25"/>
      <c r="V160" s="25"/>
      <c r="W160" s="23" t="str">
        <f t="shared" si="4"/>
        <v>-</v>
      </c>
      <c r="X160" s="23" t="str">
        <f t="shared" si="5"/>
        <v>-</v>
      </c>
    </row>
    <row r="161" spans="1:24" x14ac:dyDescent="0.25">
      <c r="A161" s="25"/>
      <c r="B161" s="25"/>
      <c r="C161" s="25"/>
      <c r="D161" s="25"/>
      <c r="E161" s="25"/>
      <c r="F161" s="25"/>
      <c r="G161" s="25"/>
      <c r="H161" s="25"/>
      <c r="J161" s="25"/>
      <c r="K161" s="25"/>
      <c r="L161" s="25"/>
      <c r="M161" s="25"/>
      <c r="N161" s="25"/>
      <c r="R161" s="20"/>
      <c r="S161" s="25"/>
      <c r="T161" s="25"/>
      <c r="U161" s="25"/>
      <c r="V161" s="25"/>
      <c r="W161" s="23" t="str">
        <f t="shared" si="4"/>
        <v>-</v>
      </c>
      <c r="X161" s="23" t="str">
        <f t="shared" si="5"/>
        <v>-</v>
      </c>
    </row>
    <row r="162" spans="1:24" x14ac:dyDescent="0.25">
      <c r="A162" s="25"/>
      <c r="B162" s="25"/>
      <c r="C162" s="25"/>
      <c r="D162" s="25"/>
      <c r="E162" s="25"/>
      <c r="F162" s="25"/>
      <c r="G162" s="25"/>
      <c r="H162" s="25"/>
      <c r="J162" s="25"/>
      <c r="K162" s="25"/>
      <c r="L162" s="25"/>
      <c r="M162" s="25"/>
      <c r="N162" s="25"/>
      <c r="R162" s="20"/>
      <c r="S162" s="25"/>
      <c r="T162" s="25"/>
      <c r="U162" s="25"/>
      <c r="V162" s="25"/>
      <c r="W162" s="23" t="str">
        <f t="shared" si="4"/>
        <v>-</v>
      </c>
      <c r="X162" s="23" t="str">
        <f t="shared" si="5"/>
        <v>-</v>
      </c>
    </row>
    <row r="163" spans="1:24" x14ac:dyDescent="0.25">
      <c r="A163" s="25"/>
      <c r="B163" s="25"/>
      <c r="C163" s="25"/>
      <c r="D163" s="25"/>
      <c r="E163" s="25"/>
      <c r="F163" s="25"/>
      <c r="G163" s="25"/>
      <c r="H163" s="25"/>
      <c r="J163" s="25"/>
      <c r="K163" s="25"/>
      <c r="L163" s="25"/>
      <c r="M163" s="25"/>
      <c r="N163" s="25"/>
      <c r="R163" s="20"/>
      <c r="S163" s="25"/>
      <c r="T163" s="25"/>
      <c r="U163" s="25"/>
      <c r="V163" s="25"/>
      <c r="W163" s="23" t="str">
        <f t="shared" si="4"/>
        <v>-</v>
      </c>
      <c r="X163" s="23" t="str">
        <f t="shared" si="5"/>
        <v>-</v>
      </c>
    </row>
    <row r="164" spans="1:24" x14ac:dyDescent="0.25">
      <c r="A164" s="25"/>
      <c r="B164" s="25"/>
      <c r="C164" s="25"/>
      <c r="D164" s="25"/>
      <c r="E164" s="25"/>
      <c r="F164" s="25"/>
      <c r="G164" s="25"/>
      <c r="H164" s="25"/>
      <c r="J164" s="25"/>
      <c r="K164" s="25"/>
      <c r="L164" s="25"/>
      <c r="M164" s="25"/>
      <c r="N164" s="25"/>
      <c r="R164" s="20"/>
      <c r="S164" s="25"/>
      <c r="T164" s="25"/>
      <c r="U164" s="25"/>
      <c r="V164" s="25"/>
      <c r="W164" s="23" t="str">
        <f t="shared" si="4"/>
        <v>-</v>
      </c>
      <c r="X164" s="23" t="str">
        <f t="shared" si="5"/>
        <v>-</v>
      </c>
    </row>
    <row r="165" spans="1:24" x14ac:dyDescent="0.25">
      <c r="A165" s="25"/>
      <c r="B165" s="25"/>
      <c r="C165" s="25"/>
      <c r="D165" s="25"/>
      <c r="E165" s="25"/>
      <c r="F165" s="25"/>
      <c r="G165" s="25"/>
      <c r="H165" s="25"/>
      <c r="J165" s="25"/>
      <c r="K165" s="25"/>
      <c r="L165" s="25"/>
      <c r="M165" s="25"/>
      <c r="N165" s="25"/>
      <c r="R165" s="20"/>
      <c r="S165" s="25"/>
      <c r="T165" s="25"/>
      <c r="U165" s="25"/>
      <c r="V165" s="25"/>
      <c r="W165" s="23" t="str">
        <f t="shared" si="4"/>
        <v>-</v>
      </c>
      <c r="X165" s="23" t="str">
        <f t="shared" si="5"/>
        <v>-</v>
      </c>
    </row>
    <row r="166" spans="1:24" x14ac:dyDescent="0.25">
      <c r="A166" s="25"/>
      <c r="B166" s="25"/>
      <c r="C166" s="25"/>
      <c r="D166" s="25"/>
      <c r="E166" s="25"/>
      <c r="F166" s="25"/>
      <c r="G166" s="25"/>
      <c r="H166" s="25"/>
      <c r="J166" s="25"/>
      <c r="K166" s="25"/>
      <c r="L166" s="25"/>
      <c r="M166" s="25"/>
      <c r="N166" s="25"/>
      <c r="R166" s="20"/>
      <c r="S166" s="25"/>
      <c r="T166" s="25"/>
      <c r="U166" s="25"/>
      <c r="V166" s="25"/>
      <c r="W166" s="23" t="str">
        <f t="shared" si="4"/>
        <v>-</v>
      </c>
      <c r="X166" s="23" t="str">
        <f t="shared" si="5"/>
        <v>-</v>
      </c>
    </row>
    <row r="167" spans="1:24" x14ac:dyDescent="0.25">
      <c r="A167" s="25"/>
      <c r="B167" s="25"/>
      <c r="C167" s="25"/>
      <c r="D167" s="25"/>
      <c r="E167" s="25"/>
      <c r="F167" s="25"/>
      <c r="G167" s="25"/>
      <c r="H167" s="25"/>
      <c r="J167" s="25"/>
      <c r="K167" s="25"/>
      <c r="L167" s="25"/>
      <c r="M167" s="25"/>
      <c r="N167" s="25"/>
      <c r="R167" s="20"/>
      <c r="S167" s="25"/>
      <c r="T167" s="25"/>
      <c r="U167" s="25"/>
      <c r="V167" s="25"/>
      <c r="W167" s="23" t="str">
        <f t="shared" si="4"/>
        <v>-</v>
      </c>
      <c r="X167" s="23" t="str">
        <f t="shared" si="5"/>
        <v>-</v>
      </c>
    </row>
    <row r="168" spans="1:24" x14ac:dyDescent="0.25">
      <c r="A168" s="25"/>
      <c r="B168" s="25"/>
      <c r="C168" s="25"/>
      <c r="D168" s="25"/>
      <c r="E168" s="25"/>
      <c r="F168" s="25"/>
      <c r="G168" s="25"/>
      <c r="H168" s="25"/>
      <c r="J168" s="25"/>
      <c r="K168" s="25"/>
      <c r="L168" s="25"/>
      <c r="M168" s="25"/>
      <c r="N168" s="25"/>
      <c r="R168" s="20"/>
      <c r="S168" s="25"/>
      <c r="T168" s="25"/>
      <c r="U168" s="25"/>
      <c r="V168" s="25"/>
      <c r="W168" s="23" t="str">
        <f t="shared" si="4"/>
        <v>-</v>
      </c>
      <c r="X168" s="23" t="str">
        <f t="shared" si="5"/>
        <v>-</v>
      </c>
    </row>
    <row r="169" spans="1:24" x14ac:dyDescent="0.25">
      <c r="A169" s="25"/>
      <c r="B169" s="25"/>
      <c r="C169" s="25"/>
      <c r="D169" s="25"/>
      <c r="E169" s="25"/>
      <c r="F169" s="25"/>
      <c r="G169" s="25"/>
      <c r="H169" s="25"/>
      <c r="J169" s="25"/>
      <c r="K169" s="25"/>
      <c r="L169" s="25"/>
      <c r="M169" s="25"/>
      <c r="N169" s="25"/>
      <c r="R169" s="20"/>
      <c r="S169" s="25"/>
      <c r="T169" s="25"/>
      <c r="U169" s="25"/>
      <c r="V169" s="25"/>
      <c r="W169" s="23" t="str">
        <f t="shared" si="4"/>
        <v>-</v>
      </c>
      <c r="X169" s="23" t="str">
        <f t="shared" si="5"/>
        <v>-</v>
      </c>
    </row>
    <row r="170" spans="1:24" x14ac:dyDescent="0.25">
      <c r="A170" s="25"/>
      <c r="B170" s="25"/>
      <c r="C170" s="25"/>
      <c r="D170" s="25"/>
      <c r="E170" s="25"/>
      <c r="F170" s="25"/>
      <c r="G170" s="25"/>
      <c r="H170" s="25"/>
      <c r="J170" s="25"/>
      <c r="K170" s="25"/>
      <c r="L170" s="25"/>
      <c r="M170" s="25"/>
      <c r="N170" s="25"/>
      <c r="R170" s="20"/>
      <c r="S170" s="25"/>
      <c r="T170" s="25"/>
      <c r="U170" s="25"/>
      <c r="V170" s="25"/>
      <c r="W170" s="23" t="str">
        <f t="shared" si="4"/>
        <v>-</v>
      </c>
      <c r="X170" s="23" t="str">
        <f t="shared" si="5"/>
        <v>-</v>
      </c>
    </row>
    <row r="171" spans="1:24" x14ac:dyDescent="0.25">
      <c r="A171" s="25"/>
      <c r="B171" s="25"/>
      <c r="C171" s="25"/>
      <c r="D171" s="25"/>
      <c r="E171" s="25"/>
      <c r="F171" s="25"/>
      <c r="G171" s="25"/>
      <c r="H171" s="25"/>
      <c r="J171" s="25"/>
      <c r="K171" s="25"/>
      <c r="L171" s="25"/>
      <c r="M171" s="25"/>
      <c r="N171" s="25"/>
      <c r="R171" s="20"/>
      <c r="S171" s="25"/>
      <c r="T171" s="25"/>
      <c r="U171" s="25"/>
      <c r="V171" s="25"/>
      <c r="W171" s="23" t="str">
        <f t="shared" si="4"/>
        <v>-</v>
      </c>
      <c r="X171" s="23" t="str">
        <f t="shared" si="5"/>
        <v>-</v>
      </c>
    </row>
    <row r="172" spans="1:24" x14ac:dyDescent="0.25">
      <c r="A172" s="25"/>
      <c r="B172" s="25"/>
      <c r="C172" s="25"/>
      <c r="D172" s="25"/>
      <c r="E172" s="25"/>
      <c r="F172" s="25"/>
      <c r="G172" s="25"/>
      <c r="H172" s="25"/>
      <c r="J172" s="25"/>
      <c r="K172" s="25"/>
      <c r="L172" s="25"/>
      <c r="M172" s="25"/>
      <c r="N172" s="25"/>
      <c r="R172" s="20"/>
      <c r="S172" s="25"/>
      <c r="T172" s="25"/>
      <c r="U172" s="25"/>
      <c r="V172" s="25"/>
      <c r="W172" s="23" t="str">
        <f t="shared" si="4"/>
        <v>-</v>
      </c>
      <c r="X172" s="23" t="str">
        <f t="shared" si="5"/>
        <v>-</v>
      </c>
    </row>
    <row r="173" spans="1:24" x14ac:dyDescent="0.25">
      <c r="A173" s="25"/>
      <c r="B173" s="25"/>
      <c r="C173" s="25"/>
      <c r="D173" s="25"/>
      <c r="E173" s="25"/>
      <c r="F173" s="25"/>
      <c r="G173" s="25"/>
      <c r="H173" s="25"/>
      <c r="J173" s="25"/>
      <c r="K173" s="25"/>
      <c r="L173" s="25"/>
      <c r="M173" s="25"/>
      <c r="N173" s="25"/>
      <c r="R173" s="20"/>
      <c r="S173" s="25"/>
      <c r="T173" s="25"/>
      <c r="U173" s="25"/>
      <c r="V173" s="25"/>
      <c r="W173" s="23" t="str">
        <f t="shared" si="4"/>
        <v>-</v>
      </c>
      <c r="X173" s="23" t="str">
        <f t="shared" si="5"/>
        <v>-</v>
      </c>
    </row>
    <row r="174" spans="1:24" x14ac:dyDescent="0.25">
      <c r="A174" s="25"/>
      <c r="B174" s="25"/>
      <c r="C174" s="25"/>
      <c r="D174" s="25"/>
      <c r="E174" s="25"/>
      <c r="F174" s="25"/>
      <c r="G174" s="25"/>
      <c r="H174" s="25"/>
      <c r="J174" s="25"/>
      <c r="K174" s="25"/>
      <c r="L174" s="25"/>
      <c r="M174" s="25"/>
      <c r="N174" s="25"/>
      <c r="R174" s="20"/>
      <c r="S174" s="25"/>
      <c r="T174" s="25"/>
      <c r="U174" s="25"/>
      <c r="V174" s="25"/>
      <c r="W174" s="23" t="str">
        <f t="shared" si="4"/>
        <v>-</v>
      </c>
      <c r="X174" s="23" t="str">
        <f t="shared" si="5"/>
        <v>-</v>
      </c>
    </row>
    <row r="175" spans="1:24" x14ac:dyDescent="0.25">
      <c r="A175" s="25"/>
      <c r="B175" s="25"/>
      <c r="C175" s="25"/>
      <c r="D175" s="25"/>
      <c r="E175" s="25"/>
      <c r="F175" s="25"/>
      <c r="G175" s="25"/>
      <c r="H175" s="25"/>
      <c r="J175" s="25"/>
      <c r="K175" s="25"/>
      <c r="L175" s="25"/>
      <c r="M175" s="25"/>
      <c r="N175" s="25"/>
      <c r="R175" s="20"/>
      <c r="S175" s="25"/>
      <c r="T175" s="25"/>
      <c r="U175" s="25"/>
      <c r="V175" s="25"/>
      <c r="W175" s="23" t="str">
        <f t="shared" si="4"/>
        <v>-</v>
      </c>
      <c r="X175" s="23" t="str">
        <f t="shared" si="5"/>
        <v>-</v>
      </c>
    </row>
    <row r="176" spans="1:24" x14ac:dyDescent="0.25">
      <c r="A176" s="25"/>
      <c r="B176" s="25"/>
      <c r="C176" s="25"/>
      <c r="D176" s="25"/>
      <c r="E176" s="25"/>
      <c r="F176" s="25"/>
      <c r="G176" s="25"/>
      <c r="H176" s="25"/>
      <c r="J176" s="25"/>
      <c r="K176" s="25"/>
      <c r="L176" s="25"/>
      <c r="M176" s="25"/>
      <c r="N176" s="25"/>
      <c r="R176" s="20"/>
      <c r="S176" s="25"/>
      <c r="T176" s="25"/>
      <c r="U176" s="25"/>
      <c r="V176" s="25"/>
      <c r="W176" s="23" t="str">
        <f t="shared" si="4"/>
        <v>-</v>
      </c>
      <c r="X176" s="23" t="str">
        <f t="shared" si="5"/>
        <v>-</v>
      </c>
    </row>
    <row r="177" spans="1:24" x14ac:dyDescent="0.25">
      <c r="A177" s="25"/>
      <c r="B177" s="25"/>
      <c r="C177" s="25"/>
      <c r="D177" s="25"/>
      <c r="E177" s="25"/>
      <c r="F177" s="25"/>
      <c r="G177" s="25"/>
      <c r="H177" s="25"/>
      <c r="J177" s="25"/>
      <c r="K177" s="25"/>
      <c r="L177" s="25"/>
      <c r="M177" s="25"/>
      <c r="N177" s="25"/>
      <c r="R177" s="20"/>
      <c r="S177" s="25"/>
      <c r="T177" s="25"/>
      <c r="U177" s="25"/>
      <c r="V177" s="25"/>
      <c r="W177" s="23" t="str">
        <f t="shared" si="4"/>
        <v>-</v>
      </c>
      <c r="X177" s="23" t="str">
        <f t="shared" si="5"/>
        <v>-</v>
      </c>
    </row>
    <row r="178" spans="1:24" x14ac:dyDescent="0.25">
      <c r="A178" s="25"/>
      <c r="B178" s="25"/>
      <c r="C178" s="25"/>
      <c r="D178" s="25"/>
      <c r="E178" s="25"/>
      <c r="F178" s="25"/>
      <c r="G178" s="25"/>
      <c r="H178" s="25"/>
      <c r="J178" s="25"/>
      <c r="K178" s="25"/>
      <c r="L178" s="25"/>
      <c r="M178" s="25"/>
      <c r="N178" s="25"/>
      <c r="R178" s="20"/>
      <c r="S178" s="25"/>
      <c r="T178" s="25"/>
      <c r="U178" s="25"/>
      <c r="V178" s="25"/>
      <c r="W178" s="23" t="str">
        <f t="shared" si="4"/>
        <v>-</v>
      </c>
      <c r="X178" s="23" t="str">
        <f t="shared" si="5"/>
        <v>-</v>
      </c>
    </row>
    <row r="179" spans="1:24" x14ac:dyDescent="0.25">
      <c r="A179" s="25"/>
      <c r="B179" s="25"/>
      <c r="C179" s="25"/>
      <c r="D179" s="25"/>
      <c r="E179" s="25"/>
      <c r="F179" s="25"/>
      <c r="G179" s="25"/>
      <c r="H179" s="25"/>
      <c r="J179" s="25"/>
      <c r="K179" s="25"/>
      <c r="L179" s="25"/>
      <c r="M179" s="25"/>
      <c r="N179" s="25"/>
      <c r="R179" s="20"/>
      <c r="S179" s="25"/>
      <c r="T179" s="25"/>
      <c r="U179" s="25"/>
      <c r="V179" s="25"/>
      <c r="W179" s="23" t="str">
        <f t="shared" si="4"/>
        <v>-</v>
      </c>
      <c r="X179" s="23" t="str">
        <f t="shared" si="5"/>
        <v>-</v>
      </c>
    </row>
    <row r="180" spans="1:24" x14ac:dyDescent="0.25">
      <c r="A180" s="25"/>
      <c r="B180" s="25"/>
      <c r="C180" s="25"/>
      <c r="D180" s="25"/>
      <c r="E180" s="25"/>
      <c r="F180" s="25"/>
      <c r="G180" s="25"/>
      <c r="H180" s="25"/>
      <c r="J180" s="25"/>
      <c r="K180" s="25"/>
      <c r="L180" s="25"/>
      <c r="M180" s="25"/>
      <c r="N180" s="25"/>
      <c r="R180" s="20"/>
      <c r="S180" s="25"/>
      <c r="T180" s="25"/>
      <c r="U180" s="25"/>
      <c r="V180" s="25"/>
      <c r="W180" s="23" t="str">
        <f t="shared" si="4"/>
        <v>-</v>
      </c>
      <c r="X180" s="23" t="str">
        <f t="shared" si="5"/>
        <v>-</v>
      </c>
    </row>
    <row r="181" spans="1:24" x14ac:dyDescent="0.25">
      <c r="A181" s="25"/>
      <c r="B181" s="25"/>
      <c r="C181" s="25"/>
      <c r="D181" s="25"/>
      <c r="E181" s="25"/>
      <c r="F181" s="25"/>
      <c r="G181" s="25"/>
      <c r="H181" s="25"/>
      <c r="J181" s="25"/>
      <c r="K181" s="25"/>
      <c r="L181" s="25"/>
      <c r="M181" s="25"/>
      <c r="N181" s="25"/>
      <c r="R181" s="20"/>
      <c r="S181" s="25"/>
      <c r="T181" s="25"/>
      <c r="U181" s="25"/>
      <c r="V181" s="25"/>
      <c r="W181" s="23" t="str">
        <f t="shared" si="4"/>
        <v>-</v>
      </c>
      <c r="X181" s="23" t="str">
        <f t="shared" si="5"/>
        <v>-</v>
      </c>
    </row>
    <row r="182" spans="1:24" x14ac:dyDescent="0.25">
      <c r="A182" s="25"/>
      <c r="B182" s="25"/>
      <c r="C182" s="25"/>
      <c r="D182" s="25"/>
      <c r="E182" s="25"/>
      <c r="F182" s="25"/>
      <c r="G182" s="25"/>
      <c r="H182" s="25"/>
      <c r="J182" s="25"/>
      <c r="K182" s="25"/>
      <c r="L182" s="25"/>
      <c r="M182" s="25"/>
      <c r="N182" s="25"/>
      <c r="R182" s="20"/>
      <c r="S182" s="25"/>
      <c r="T182" s="25"/>
      <c r="U182" s="25"/>
      <c r="V182" s="25"/>
      <c r="W182" s="23" t="str">
        <f t="shared" si="4"/>
        <v>-</v>
      </c>
      <c r="X182" s="23" t="str">
        <f t="shared" si="5"/>
        <v>-</v>
      </c>
    </row>
    <row r="183" spans="1:24" x14ac:dyDescent="0.25">
      <c r="A183" s="25"/>
      <c r="B183" s="25"/>
      <c r="C183" s="25"/>
      <c r="D183" s="25"/>
      <c r="E183" s="25"/>
      <c r="F183" s="25"/>
      <c r="G183" s="25"/>
      <c r="H183" s="25"/>
      <c r="J183" s="25"/>
      <c r="K183" s="25"/>
      <c r="L183" s="25"/>
      <c r="M183" s="25"/>
      <c r="N183" s="25"/>
      <c r="R183" s="20"/>
      <c r="S183" s="25"/>
      <c r="T183" s="25"/>
      <c r="U183" s="25"/>
      <c r="V183" s="25"/>
      <c r="W183" s="23" t="str">
        <f t="shared" si="4"/>
        <v>-</v>
      </c>
      <c r="X183" s="23" t="str">
        <f t="shared" si="5"/>
        <v>-</v>
      </c>
    </row>
    <row r="184" spans="1:24" x14ac:dyDescent="0.25">
      <c r="A184" s="25"/>
      <c r="B184" s="25"/>
      <c r="C184" s="25"/>
      <c r="D184" s="25"/>
      <c r="E184" s="25"/>
      <c r="F184" s="25"/>
      <c r="G184" s="25"/>
      <c r="H184" s="25"/>
      <c r="J184" s="25"/>
      <c r="K184" s="25"/>
      <c r="L184" s="25"/>
      <c r="M184" s="25"/>
      <c r="N184" s="25"/>
      <c r="R184" s="20"/>
      <c r="S184" s="25"/>
      <c r="T184" s="25"/>
      <c r="U184" s="25"/>
      <c r="V184" s="25"/>
      <c r="W184" s="23" t="str">
        <f t="shared" si="4"/>
        <v>-</v>
      </c>
      <c r="X184" s="23" t="str">
        <f t="shared" si="5"/>
        <v>-</v>
      </c>
    </row>
    <row r="185" spans="1:24" x14ac:dyDescent="0.25">
      <c r="A185" s="25"/>
      <c r="B185" s="25"/>
      <c r="C185" s="25"/>
      <c r="D185" s="25"/>
      <c r="E185" s="25"/>
      <c r="F185" s="25"/>
      <c r="G185" s="25"/>
      <c r="H185" s="25"/>
      <c r="J185" s="25"/>
      <c r="K185" s="25"/>
      <c r="L185" s="25"/>
      <c r="M185" s="25"/>
      <c r="N185" s="25"/>
      <c r="R185" s="20"/>
      <c r="S185" s="25"/>
      <c r="T185" s="25"/>
      <c r="U185" s="25"/>
      <c r="V185" s="25"/>
      <c r="W185" s="23" t="str">
        <f t="shared" si="4"/>
        <v>-</v>
      </c>
      <c r="X185" s="23" t="str">
        <f t="shared" si="5"/>
        <v>-</v>
      </c>
    </row>
    <row r="186" spans="1:24" x14ac:dyDescent="0.25">
      <c r="A186" s="25"/>
      <c r="B186" s="25"/>
      <c r="C186" s="25"/>
      <c r="D186" s="25"/>
      <c r="E186" s="25"/>
      <c r="F186" s="25"/>
      <c r="G186" s="25"/>
      <c r="H186" s="25"/>
      <c r="J186" s="25"/>
      <c r="K186" s="25"/>
      <c r="L186" s="25"/>
      <c r="M186" s="25"/>
      <c r="N186" s="25"/>
      <c r="R186" s="20"/>
      <c r="S186" s="25"/>
      <c r="T186" s="25"/>
      <c r="U186" s="25"/>
      <c r="V186" s="25"/>
      <c r="W186" s="23" t="str">
        <f t="shared" si="4"/>
        <v>-</v>
      </c>
      <c r="X186" s="23" t="str">
        <f t="shared" si="5"/>
        <v>-</v>
      </c>
    </row>
    <row r="187" spans="1:24" x14ac:dyDescent="0.25">
      <c r="A187" s="25"/>
      <c r="B187" s="25"/>
      <c r="C187" s="25"/>
      <c r="D187" s="25"/>
      <c r="E187" s="25"/>
      <c r="F187" s="25"/>
      <c r="G187" s="25"/>
      <c r="H187" s="25"/>
      <c r="J187" s="25"/>
      <c r="K187" s="25"/>
      <c r="L187" s="25"/>
      <c r="M187" s="25"/>
      <c r="N187" s="25"/>
      <c r="R187" s="20"/>
      <c r="S187" s="25"/>
      <c r="T187" s="25"/>
      <c r="U187" s="25"/>
      <c r="V187" s="25"/>
      <c r="W187" s="23" t="str">
        <f t="shared" si="4"/>
        <v>-</v>
      </c>
      <c r="X187" s="23" t="str">
        <f t="shared" si="5"/>
        <v>-</v>
      </c>
    </row>
    <row r="188" spans="1:24" x14ac:dyDescent="0.25">
      <c r="A188" s="25"/>
      <c r="B188" s="25"/>
      <c r="C188" s="25"/>
      <c r="D188" s="25"/>
      <c r="E188" s="25"/>
      <c r="F188" s="25"/>
      <c r="G188" s="25"/>
      <c r="H188" s="25"/>
      <c r="J188" s="25"/>
      <c r="K188" s="25"/>
      <c r="L188" s="25"/>
      <c r="M188" s="25"/>
      <c r="N188" s="25"/>
      <c r="R188" s="20"/>
      <c r="S188" s="25"/>
      <c r="T188" s="25"/>
      <c r="U188" s="25"/>
      <c r="V188" s="25"/>
      <c r="W188" s="23" t="str">
        <f t="shared" si="4"/>
        <v>-</v>
      </c>
      <c r="X188" s="23" t="str">
        <f t="shared" si="5"/>
        <v>-</v>
      </c>
    </row>
    <row r="189" spans="1:24" x14ac:dyDescent="0.25">
      <c r="A189" s="25"/>
      <c r="B189" s="25"/>
      <c r="C189" s="25"/>
      <c r="D189" s="25"/>
      <c r="E189" s="25"/>
      <c r="F189" s="25"/>
      <c r="G189" s="25"/>
      <c r="H189" s="25"/>
      <c r="J189" s="25"/>
      <c r="K189" s="25"/>
      <c r="L189" s="25"/>
      <c r="M189" s="25"/>
      <c r="N189" s="25"/>
      <c r="R189" s="20"/>
      <c r="S189" s="25"/>
      <c r="T189" s="25"/>
      <c r="U189" s="25"/>
      <c r="V189" s="25"/>
      <c r="W189" s="23" t="str">
        <f t="shared" si="4"/>
        <v>-</v>
      </c>
      <c r="X189" s="23" t="str">
        <f t="shared" si="5"/>
        <v>-</v>
      </c>
    </row>
    <row r="190" spans="1:24" x14ac:dyDescent="0.25">
      <c r="A190" s="25"/>
      <c r="B190" s="25"/>
      <c r="C190" s="25"/>
      <c r="D190" s="25"/>
      <c r="E190" s="25"/>
      <c r="F190" s="25"/>
      <c r="G190" s="25"/>
      <c r="H190" s="25"/>
      <c r="J190" s="25"/>
      <c r="K190" s="25"/>
      <c r="L190" s="25"/>
      <c r="M190" s="25"/>
      <c r="N190" s="25"/>
      <c r="R190" s="20"/>
      <c r="S190" s="25"/>
      <c r="T190" s="25"/>
      <c r="U190" s="25"/>
      <c r="V190" s="25"/>
      <c r="W190" s="23" t="str">
        <f t="shared" si="4"/>
        <v>-</v>
      </c>
      <c r="X190" s="23" t="str">
        <f t="shared" si="5"/>
        <v>-</v>
      </c>
    </row>
    <row r="191" spans="1:24" x14ac:dyDescent="0.25">
      <c r="A191" s="25"/>
      <c r="B191" s="25"/>
      <c r="C191" s="25"/>
      <c r="D191" s="25"/>
      <c r="E191" s="25"/>
      <c r="F191" s="25"/>
      <c r="G191" s="25"/>
      <c r="H191" s="25"/>
      <c r="J191" s="25"/>
      <c r="K191" s="25"/>
      <c r="L191" s="25"/>
      <c r="M191" s="25"/>
      <c r="N191" s="25"/>
      <c r="R191" s="20"/>
      <c r="S191" s="25"/>
      <c r="T191" s="25"/>
      <c r="U191" s="25"/>
      <c r="V191" s="25"/>
      <c r="W191" s="23" t="str">
        <f t="shared" si="4"/>
        <v>-</v>
      </c>
      <c r="X191" s="23" t="str">
        <f t="shared" si="5"/>
        <v>-</v>
      </c>
    </row>
    <row r="192" spans="1:24" x14ac:dyDescent="0.25">
      <c r="A192" s="25"/>
      <c r="B192" s="25"/>
      <c r="C192" s="25"/>
      <c r="D192" s="25"/>
      <c r="E192" s="25"/>
      <c r="F192" s="25"/>
      <c r="G192" s="25"/>
      <c r="H192" s="25"/>
      <c r="J192" s="25"/>
      <c r="K192" s="25"/>
      <c r="L192" s="25"/>
      <c r="M192" s="25"/>
      <c r="N192" s="25"/>
      <c r="R192" s="20"/>
      <c r="S192" s="25"/>
      <c r="T192" s="25"/>
      <c r="U192" s="25"/>
      <c r="V192" s="25"/>
      <c r="W192" s="23" t="str">
        <f t="shared" si="4"/>
        <v>-</v>
      </c>
      <c r="X192" s="23" t="str">
        <f t="shared" si="5"/>
        <v>-</v>
      </c>
    </row>
    <row r="193" spans="1:24" x14ac:dyDescent="0.25">
      <c r="A193" s="25"/>
      <c r="B193" s="25"/>
      <c r="C193" s="25"/>
      <c r="D193" s="25"/>
      <c r="E193" s="25"/>
      <c r="F193" s="25"/>
      <c r="G193" s="25"/>
      <c r="H193" s="25"/>
      <c r="J193" s="25"/>
      <c r="K193" s="25"/>
      <c r="L193" s="25"/>
      <c r="M193" s="25"/>
      <c r="N193" s="25"/>
      <c r="R193" s="20"/>
      <c r="S193" s="25"/>
      <c r="T193" s="25"/>
      <c r="U193" s="25"/>
      <c r="V193" s="25"/>
      <c r="W193" s="23" t="str">
        <f t="shared" si="4"/>
        <v>-</v>
      </c>
      <c r="X193" s="23" t="str">
        <f t="shared" si="5"/>
        <v>-</v>
      </c>
    </row>
    <row r="194" spans="1:24" x14ac:dyDescent="0.25">
      <c r="A194" s="25"/>
      <c r="B194" s="25"/>
      <c r="C194" s="25"/>
      <c r="D194" s="25"/>
      <c r="E194" s="25"/>
      <c r="F194" s="25"/>
      <c r="G194" s="25"/>
      <c r="H194" s="25"/>
      <c r="J194" s="25"/>
      <c r="K194" s="25"/>
      <c r="L194" s="25"/>
      <c r="M194" s="25"/>
      <c r="N194" s="25"/>
      <c r="R194" s="20"/>
      <c r="S194" s="25"/>
      <c r="T194" s="25"/>
      <c r="U194" s="25"/>
      <c r="V194" s="25"/>
      <c r="W194" s="23" t="str">
        <f t="shared" si="4"/>
        <v>-</v>
      </c>
      <c r="X194" s="23" t="str">
        <f t="shared" si="5"/>
        <v>-</v>
      </c>
    </row>
    <row r="195" spans="1:24" x14ac:dyDescent="0.25">
      <c r="A195" s="25"/>
      <c r="B195" s="25"/>
      <c r="C195" s="25"/>
      <c r="D195" s="25"/>
      <c r="E195" s="25"/>
      <c r="F195" s="25"/>
      <c r="G195" s="25"/>
      <c r="H195" s="25"/>
      <c r="J195" s="25"/>
      <c r="K195" s="25"/>
      <c r="L195" s="25"/>
      <c r="M195" s="25"/>
      <c r="N195" s="25"/>
      <c r="R195" s="20"/>
      <c r="S195" s="25"/>
      <c r="T195" s="25"/>
      <c r="U195" s="25"/>
      <c r="V195" s="25"/>
      <c r="W195" s="23" t="str">
        <f t="shared" si="4"/>
        <v>-</v>
      </c>
      <c r="X195" s="23" t="str">
        <f t="shared" si="5"/>
        <v>-</v>
      </c>
    </row>
    <row r="196" spans="1:24" x14ac:dyDescent="0.25">
      <c r="A196" s="25"/>
      <c r="B196" s="25"/>
      <c r="C196" s="25"/>
      <c r="D196" s="25"/>
      <c r="E196" s="25"/>
      <c r="F196" s="25"/>
      <c r="G196" s="25"/>
      <c r="H196" s="25"/>
      <c r="J196" s="25"/>
      <c r="K196" s="25"/>
      <c r="L196" s="25"/>
      <c r="M196" s="25"/>
      <c r="N196" s="25"/>
      <c r="R196" s="20"/>
      <c r="S196" s="25"/>
      <c r="T196" s="25"/>
      <c r="U196" s="25"/>
      <c r="V196" s="25"/>
      <c r="W196" s="23" t="str">
        <f t="shared" si="4"/>
        <v>-</v>
      </c>
      <c r="X196" s="23" t="str">
        <f t="shared" si="5"/>
        <v>-</v>
      </c>
    </row>
    <row r="197" spans="1:24" x14ac:dyDescent="0.25">
      <c r="A197" s="25"/>
      <c r="B197" s="25"/>
      <c r="C197" s="25"/>
      <c r="D197" s="25"/>
      <c r="E197" s="25"/>
      <c r="F197" s="25"/>
      <c r="G197" s="25"/>
      <c r="H197" s="25"/>
      <c r="J197" s="25"/>
      <c r="K197" s="25"/>
      <c r="L197" s="25"/>
      <c r="M197" s="25"/>
      <c r="N197" s="25"/>
      <c r="R197" s="20"/>
      <c r="S197" s="25"/>
      <c r="T197" s="25"/>
      <c r="U197" s="25"/>
      <c r="V197" s="25"/>
      <c r="W197" s="23" t="str">
        <f t="shared" si="4"/>
        <v>-</v>
      </c>
      <c r="X197" s="23" t="str">
        <f t="shared" si="5"/>
        <v>-</v>
      </c>
    </row>
    <row r="198" spans="1:24" x14ac:dyDescent="0.25">
      <c r="A198" s="25"/>
      <c r="B198" s="25"/>
      <c r="C198" s="25"/>
      <c r="D198" s="25"/>
      <c r="E198" s="25"/>
      <c r="F198" s="25"/>
      <c r="G198" s="25"/>
      <c r="H198" s="25"/>
      <c r="J198" s="25"/>
      <c r="K198" s="25"/>
      <c r="L198" s="25"/>
      <c r="M198" s="25"/>
      <c r="N198" s="25"/>
      <c r="R198" s="20"/>
      <c r="S198" s="25"/>
      <c r="T198" s="25"/>
      <c r="U198" s="25"/>
      <c r="V198" s="25"/>
      <c r="W198" s="23" t="str">
        <f t="shared" si="4"/>
        <v>-</v>
      </c>
      <c r="X198" s="23" t="str">
        <f t="shared" si="5"/>
        <v>-</v>
      </c>
    </row>
    <row r="199" spans="1:24" x14ac:dyDescent="0.25">
      <c r="A199" s="25"/>
      <c r="B199" s="25"/>
      <c r="C199" s="25"/>
      <c r="D199" s="25"/>
      <c r="E199" s="25"/>
      <c r="F199" s="25"/>
      <c r="G199" s="25"/>
      <c r="H199" s="25"/>
      <c r="J199" s="25"/>
      <c r="K199" s="25"/>
      <c r="L199" s="25"/>
      <c r="M199" s="25"/>
      <c r="N199" s="25"/>
      <c r="R199" s="20"/>
      <c r="S199" s="25"/>
      <c r="T199" s="25"/>
      <c r="U199" s="25"/>
      <c r="V199" s="25"/>
      <c r="W199" s="23" t="str">
        <f t="shared" si="4"/>
        <v>-</v>
      </c>
      <c r="X199" s="23" t="str">
        <f t="shared" si="5"/>
        <v>-</v>
      </c>
    </row>
    <row r="200" spans="1:24" x14ac:dyDescent="0.25">
      <c r="A200" s="25"/>
      <c r="B200" s="25"/>
      <c r="C200" s="25"/>
      <c r="D200" s="25"/>
      <c r="E200" s="25"/>
      <c r="F200" s="25"/>
      <c r="G200" s="25"/>
      <c r="H200" s="25"/>
      <c r="J200" s="25"/>
      <c r="K200" s="25"/>
      <c r="L200" s="25"/>
      <c r="M200" s="25"/>
      <c r="N200" s="25"/>
      <c r="R200" s="20"/>
      <c r="S200" s="25"/>
      <c r="T200" s="25"/>
      <c r="U200" s="25"/>
      <c r="V200" s="25"/>
      <c r="W200" s="23" t="str">
        <f t="shared" si="4"/>
        <v>-</v>
      </c>
      <c r="X200" s="23" t="str">
        <f t="shared" si="5"/>
        <v>-</v>
      </c>
    </row>
    <row r="201" spans="1:24" x14ac:dyDescent="0.25">
      <c r="A201" s="25"/>
      <c r="B201" s="25"/>
      <c r="C201" s="25"/>
      <c r="D201" s="25"/>
      <c r="E201" s="25"/>
      <c r="F201" s="25"/>
      <c r="G201" s="25"/>
      <c r="H201" s="25"/>
      <c r="J201" s="25"/>
      <c r="K201" s="25"/>
      <c r="L201" s="25"/>
      <c r="M201" s="25"/>
      <c r="N201" s="25"/>
      <c r="R201" s="20"/>
      <c r="S201" s="25"/>
      <c r="T201" s="25"/>
      <c r="U201" s="25"/>
      <c r="V201" s="25"/>
      <c r="W201" s="23" t="str">
        <f t="shared" si="4"/>
        <v>-</v>
      </c>
      <c r="X201" s="23" t="str">
        <f t="shared" si="5"/>
        <v>-</v>
      </c>
    </row>
    <row r="202" spans="1:24" x14ac:dyDescent="0.25">
      <c r="A202" s="25"/>
      <c r="B202" s="25"/>
      <c r="C202" s="25"/>
      <c r="D202" s="25"/>
      <c r="E202" s="25"/>
      <c r="F202" s="25"/>
      <c r="G202" s="25"/>
      <c r="H202" s="25"/>
      <c r="J202" s="25"/>
      <c r="K202" s="25"/>
      <c r="L202" s="25"/>
      <c r="M202" s="25"/>
      <c r="N202" s="25"/>
      <c r="R202" s="20"/>
      <c r="S202" s="25"/>
      <c r="T202" s="25"/>
      <c r="U202" s="25"/>
      <c r="V202" s="25"/>
      <c r="W202" s="23" t="str">
        <f t="shared" ref="W202:W265" si="6">IF((J202+L202/$X$6)&gt;0,(J202+L202/$X$6),"-")</f>
        <v>-</v>
      </c>
      <c r="X202" s="23" t="str">
        <f t="shared" ref="X202:X265" si="7">IF((K202+M202/$X$6)&gt;0,(K202+M202/$X$6),"-")</f>
        <v>-</v>
      </c>
    </row>
    <row r="203" spans="1:24" x14ac:dyDescent="0.25">
      <c r="A203" s="25"/>
      <c r="B203" s="25"/>
      <c r="C203" s="25"/>
      <c r="D203" s="25"/>
      <c r="E203" s="25"/>
      <c r="F203" s="25"/>
      <c r="G203" s="25"/>
      <c r="H203" s="25"/>
      <c r="J203" s="25"/>
      <c r="K203" s="25"/>
      <c r="L203" s="25"/>
      <c r="M203" s="25"/>
      <c r="N203" s="25"/>
      <c r="R203" s="20"/>
      <c r="S203" s="25"/>
      <c r="T203" s="25"/>
      <c r="U203" s="25"/>
      <c r="V203" s="25"/>
      <c r="W203" s="23" t="str">
        <f t="shared" si="6"/>
        <v>-</v>
      </c>
      <c r="X203" s="23" t="str">
        <f t="shared" si="7"/>
        <v>-</v>
      </c>
    </row>
    <row r="204" spans="1:24" x14ac:dyDescent="0.25">
      <c r="A204" s="25"/>
      <c r="B204" s="25"/>
      <c r="C204" s="25"/>
      <c r="D204" s="25"/>
      <c r="E204" s="25"/>
      <c r="F204" s="25"/>
      <c r="G204" s="25"/>
      <c r="H204" s="25"/>
      <c r="J204" s="25"/>
      <c r="K204" s="25"/>
      <c r="L204" s="25"/>
      <c r="M204" s="25"/>
      <c r="N204" s="25"/>
      <c r="R204" s="20"/>
      <c r="S204" s="25"/>
      <c r="T204" s="25"/>
      <c r="U204" s="25"/>
      <c r="V204" s="25"/>
      <c r="W204" s="23" t="str">
        <f t="shared" si="6"/>
        <v>-</v>
      </c>
      <c r="X204" s="23" t="str">
        <f t="shared" si="7"/>
        <v>-</v>
      </c>
    </row>
    <row r="205" spans="1:24" x14ac:dyDescent="0.25">
      <c r="A205" s="25"/>
      <c r="B205" s="25"/>
      <c r="C205" s="25"/>
      <c r="D205" s="25"/>
      <c r="E205" s="25"/>
      <c r="F205" s="25"/>
      <c r="G205" s="25"/>
      <c r="H205" s="25"/>
      <c r="J205" s="25"/>
      <c r="K205" s="25"/>
      <c r="L205" s="25"/>
      <c r="M205" s="25"/>
      <c r="N205" s="25"/>
      <c r="R205" s="20"/>
      <c r="S205" s="25"/>
      <c r="T205" s="25"/>
      <c r="U205" s="25"/>
      <c r="V205" s="25"/>
      <c r="W205" s="23" t="str">
        <f t="shared" si="6"/>
        <v>-</v>
      </c>
      <c r="X205" s="23" t="str">
        <f t="shared" si="7"/>
        <v>-</v>
      </c>
    </row>
    <row r="206" spans="1:24" x14ac:dyDescent="0.25">
      <c r="A206" s="25"/>
      <c r="B206" s="25"/>
      <c r="C206" s="25"/>
      <c r="D206" s="25"/>
      <c r="E206" s="25"/>
      <c r="F206" s="25"/>
      <c r="G206" s="25"/>
      <c r="H206" s="25"/>
      <c r="J206" s="25"/>
      <c r="K206" s="25"/>
      <c r="L206" s="25"/>
      <c r="M206" s="25"/>
      <c r="N206" s="25"/>
      <c r="R206" s="20"/>
      <c r="S206" s="25"/>
      <c r="T206" s="25"/>
      <c r="U206" s="25"/>
      <c r="V206" s="25"/>
      <c r="W206" s="23" t="str">
        <f t="shared" si="6"/>
        <v>-</v>
      </c>
      <c r="X206" s="23" t="str">
        <f t="shared" si="7"/>
        <v>-</v>
      </c>
    </row>
    <row r="207" spans="1:24" x14ac:dyDescent="0.25">
      <c r="A207" s="25"/>
      <c r="B207" s="25"/>
      <c r="C207" s="25"/>
      <c r="D207" s="25"/>
      <c r="E207" s="25"/>
      <c r="F207" s="25"/>
      <c r="G207" s="25"/>
      <c r="H207" s="25"/>
      <c r="J207" s="25"/>
      <c r="K207" s="25"/>
      <c r="L207" s="25"/>
      <c r="M207" s="25"/>
      <c r="N207" s="25"/>
      <c r="R207" s="20"/>
      <c r="S207" s="25"/>
      <c r="T207" s="25"/>
      <c r="U207" s="25"/>
      <c r="V207" s="25"/>
      <c r="W207" s="23" t="str">
        <f t="shared" si="6"/>
        <v>-</v>
      </c>
      <c r="X207" s="23" t="str">
        <f t="shared" si="7"/>
        <v>-</v>
      </c>
    </row>
    <row r="208" spans="1:24" x14ac:dyDescent="0.25">
      <c r="A208" s="25"/>
      <c r="B208" s="25"/>
      <c r="C208" s="25"/>
      <c r="D208" s="25"/>
      <c r="E208" s="25"/>
      <c r="F208" s="25"/>
      <c r="G208" s="25"/>
      <c r="H208" s="25"/>
      <c r="J208" s="25"/>
      <c r="K208" s="25"/>
      <c r="L208" s="25"/>
      <c r="M208" s="25"/>
      <c r="N208" s="25"/>
      <c r="R208" s="20"/>
      <c r="S208" s="25"/>
      <c r="T208" s="25"/>
      <c r="U208" s="25"/>
      <c r="V208" s="25"/>
      <c r="W208" s="23" t="str">
        <f t="shared" si="6"/>
        <v>-</v>
      </c>
      <c r="X208" s="23" t="str">
        <f t="shared" si="7"/>
        <v>-</v>
      </c>
    </row>
    <row r="209" spans="1:24" x14ac:dyDescent="0.25">
      <c r="A209" s="25"/>
      <c r="B209" s="25"/>
      <c r="C209" s="25"/>
      <c r="D209" s="25"/>
      <c r="E209" s="25"/>
      <c r="F209" s="25"/>
      <c r="G209" s="25"/>
      <c r="H209" s="25"/>
      <c r="J209" s="25"/>
      <c r="K209" s="25"/>
      <c r="L209" s="25"/>
      <c r="M209" s="25"/>
      <c r="N209" s="25"/>
      <c r="R209" s="20"/>
      <c r="S209" s="25"/>
      <c r="T209" s="25"/>
      <c r="U209" s="25"/>
      <c r="V209" s="25"/>
      <c r="W209" s="23" t="str">
        <f t="shared" si="6"/>
        <v>-</v>
      </c>
      <c r="X209" s="23" t="str">
        <f t="shared" si="7"/>
        <v>-</v>
      </c>
    </row>
    <row r="210" spans="1:24" x14ac:dyDescent="0.25">
      <c r="A210" s="25"/>
      <c r="B210" s="25"/>
      <c r="C210" s="25"/>
      <c r="D210" s="25"/>
      <c r="E210" s="25"/>
      <c r="F210" s="25"/>
      <c r="G210" s="25"/>
      <c r="H210" s="25"/>
      <c r="J210" s="25"/>
      <c r="K210" s="25"/>
      <c r="L210" s="25"/>
      <c r="M210" s="25"/>
      <c r="N210" s="25"/>
      <c r="R210" s="20"/>
      <c r="S210" s="25"/>
      <c r="T210" s="25"/>
      <c r="U210" s="25"/>
      <c r="V210" s="25"/>
      <c r="W210" s="23" t="str">
        <f t="shared" si="6"/>
        <v>-</v>
      </c>
      <c r="X210" s="23" t="str">
        <f t="shared" si="7"/>
        <v>-</v>
      </c>
    </row>
    <row r="211" spans="1:24" x14ac:dyDescent="0.25">
      <c r="A211" s="25"/>
      <c r="B211" s="25"/>
      <c r="C211" s="25"/>
      <c r="D211" s="25"/>
      <c r="E211" s="25"/>
      <c r="F211" s="25"/>
      <c r="G211" s="25"/>
      <c r="H211" s="25"/>
      <c r="J211" s="25"/>
      <c r="K211" s="25"/>
      <c r="L211" s="25"/>
      <c r="M211" s="25"/>
      <c r="N211" s="25"/>
      <c r="R211" s="20"/>
      <c r="S211" s="25"/>
      <c r="T211" s="25"/>
      <c r="U211" s="25"/>
      <c r="V211" s="25"/>
      <c r="W211" s="23" t="str">
        <f t="shared" si="6"/>
        <v>-</v>
      </c>
      <c r="X211" s="23" t="str">
        <f t="shared" si="7"/>
        <v>-</v>
      </c>
    </row>
    <row r="212" spans="1:24" x14ac:dyDescent="0.25">
      <c r="A212" s="25"/>
      <c r="B212" s="25"/>
      <c r="C212" s="25"/>
      <c r="D212" s="25"/>
      <c r="E212" s="25"/>
      <c r="F212" s="25"/>
      <c r="G212" s="25"/>
      <c r="H212" s="25"/>
      <c r="J212" s="25"/>
      <c r="K212" s="25"/>
      <c r="L212" s="25"/>
      <c r="M212" s="25"/>
      <c r="N212" s="25"/>
      <c r="R212" s="20"/>
      <c r="S212" s="25"/>
      <c r="T212" s="25"/>
      <c r="U212" s="25"/>
      <c r="V212" s="25"/>
      <c r="W212" s="23" t="str">
        <f t="shared" si="6"/>
        <v>-</v>
      </c>
      <c r="X212" s="23" t="str">
        <f t="shared" si="7"/>
        <v>-</v>
      </c>
    </row>
    <row r="213" spans="1:24" x14ac:dyDescent="0.25">
      <c r="A213" s="25"/>
      <c r="B213" s="25"/>
      <c r="C213" s="25"/>
      <c r="D213" s="25"/>
      <c r="E213" s="25"/>
      <c r="F213" s="25"/>
      <c r="G213" s="25"/>
      <c r="H213" s="25"/>
      <c r="J213" s="25"/>
      <c r="K213" s="25"/>
      <c r="L213" s="25"/>
      <c r="M213" s="25"/>
      <c r="N213" s="25"/>
      <c r="R213" s="20"/>
      <c r="S213" s="25"/>
      <c r="T213" s="25"/>
      <c r="U213" s="25"/>
      <c r="V213" s="25"/>
      <c r="W213" s="23" t="str">
        <f t="shared" si="6"/>
        <v>-</v>
      </c>
      <c r="X213" s="23" t="str">
        <f t="shared" si="7"/>
        <v>-</v>
      </c>
    </row>
    <row r="214" spans="1:24" x14ac:dyDescent="0.25">
      <c r="A214" s="25"/>
      <c r="B214" s="25"/>
      <c r="C214" s="25"/>
      <c r="D214" s="25"/>
      <c r="E214" s="25"/>
      <c r="F214" s="25"/>
      <c r="G214" s="25"/>
      <c r="H214" s="25"/>
      <c r="J214" s="25"/>
      <c r="K214" s="25"/>
      <c r="L214" s="25"/>
      <c r="M214" s="25"/>
      <c r="N214" s="25"/>
      <c r="R214" s="20"/>
      <c r="S214" s="25"/>
      <c r="T214" s="25"/>
      <c r="U214" s="25"/>
      <c r="V214" s="25"/>
      <c r="W214" s="23" t="str">
        <f t="shared" si="6"/>
        <v>-</v>
      </c>
      <c r="X214" s="23" t="str">
        <f t="shared" si="7"/>
        <v>-</v>
      </c>
    </row>
    <row r="215" spans="1:24" x14ac:dyDescent="0.25">
      <c r="A215" s="25"/>
      <c r="B215" s="25"/>
      <c r="C215" s="25"/>
      <c r="D215" s="25"/>
      <c r="E215" s="25"/>
      <c r="F215" s="25"/>
      <c r="G215" s="25"/>
      <c r="H215" s="25"/>
      <c r="J215" s="25"/>
      <c r="K215" s="25"/>
      <c r="L215" s="25"/>
      <c r="M215" s="25"/>
      <c r="N215" s="25"/>
      <c r="R215" s="20"/>
      <c r="S215" s="25"/>
      <c r="T215" s="25"/>
      <c r="U215" s="25"/>
      <c r="V215" s="25"/>
      <c r="W215" s="23" t="str">
        <f t="shared" si="6"/>
        <v>-</v>
      </c>
      <c r="X215" s="23" t="str">
        <f t="shared" si="7"/>
        <v>-</v>
      </c>
    </row>
    <row r="216" spans="1:24" x14ac:dyDescent="0.25">
      <c r="A216" s="25"/>
      <c r="B216" s="25"/>
      <c r="C216" s="25"/>
      <c r="D216" s="25"/>
      <c r="E216" s="25"/>
      <c r="F216" s="25"/>
      <c r="G216" s="25"/>
      <c r="H216" s="25"/>
      <c r="J216" s="25"/>
      <c r="K216" s="25"/>
      <c r="L216" s="25"/>
      <c r="M216" s="25"/>
      <c r="N216" s="25"/>
      <c r="R216" s="20"/>
      <c r="S216" s="25"/>
      <c r="T216" s="25"/>
      <c r="U216" s="25"/>
      <c r="V216" s="25"/>
      <c r="W216" s="23" t="str">
        <f t="shared" si="6"/>
        <v>-</v>
      </c>
      <c r="X216" s="23" t="str">
        <f t="shared" si="7"/>
        <v>-</v>
      </c>
    </row>
    <row r="217" spans="1:24" x14ac:dyDescent="0.25">
      <c r="A217" s="25"/>
      <c r="B217" s="25"/>
      <c r="C217" s="25"/>
      <c r="D217" s="25"/>
      <c r="E217" s="25"/>
      <c r="F217" s="25"/>
      <c r="G217" s="25"/>
      <c r="H217" s="25"/>
      <c r="J217" s="25"/>
      <c r="K217" s="25"/>
      <c r="L217" s="25"/>
      <c r="M217" s="25"/>
      <c r="N217" s="25"/>
      <c r="R217" s="20"/>
      <c r="S217" s="25"/>
      <c r="T217" s="25"/>
      <c r="U217" s="25"/>
      <c r="V217" s="25"/>
      <c r="W217" s="23" t="str">
        <f t="shared" si="6"/>
        <v>-</v>
      </c>
      <c r="X217" s="23" t="str">
        <f t="shared" si="7"/>
        <v>-</v>
      </c>
    </row>
    <row r="218" spans="1:24" x14ac:dyDescent="0.25">
      <c r="A218" s="25"/>
      <c r="B218" s="25"/>
      <c r="C218" s="25"/>
      <c r="D218" s="25"/>
      <c r="E218" s="25"/>
      <c r="F218" s="25"/>
      <c r="G218" s="25"/>
      <c r="H218" s="25"/>
      <c r="J218" s="25"/>
      <c r="K218" s="25"/>
      <c r="L218" s="25"/>
      <c r="M218" s="25"/>
      <c r="N218" s="25"/>
      <c r="R218" s="20"/>
      <c r="S218" s="25"/>
      <c r="T218" s="25"/>
      <c r="U218" s="25"/>
      <c r="V218" s="25"/>
      <c r="W218" s="23" t="str">
        <f t="shared" si="6"/>
        <v>-</v>
      </c>
      <c r="X218" s="23" t="str">
        <f t="shared" si="7"/>
        <v>-</v>
      </c>
    </row>
    <row r="219" spans="1:24" x14ac:dyDescent="0.25">
      <c r="A219" s="25"/>
      <c r="B219" s="25"/>
      <c r="C219" s="25"/>
      <c r="D219" s="25"/>
      <c r="E219" s="25"/>
      <c r="F219" s="25"/>
      <c r="G219" s="25"/>
      <c r="H219" s="25"/>
      <c r="J219" s="25"/>
      <c r="K219" s="25"/>
      <c r="L219" s="25"/>
      <c r="M219" s="25"/>
      <c r="N219" s="25"/>
      <c r="R219" s="20"/>
      <c r="S219" s="25"/>
      <c r="T219" s="25"/>
      <c r="U219" s="25"/>
      <c r="V219" s="25"/>
      <c r="W219" s="23" t="str">
        <f t="shared" si="6"/>
        <v>-</v>
      </c>
      <c r="X219" s="23" t="str">
        <f t="shared" si="7"/>
        <v>-</v>
      </c>
    </row>
    <row r="220" spans="1:24" x14ac:dyDescent="0.25">
      <c r="A220" s="25"/>
      <c r="B220" s="25"/>
      <c r="C220" s="25"/>
      <c r="D220" s="25"/>
      <c r="E220" s="25"/>
      <c r="F220" s="25"/>
      <c r="G220" s="25"/>
      <c r="H220" s="25"/>
      <c r="J220" s="25"/>
      <c r="K220" s="25"/>
      <c r="L220" s="25"/>
      <c r="M220" s="25"/>
      <c r="N220" s="25"/>
      <c r="R220" s="20"/>
      <c r="S220" s="25"/>
      <c r="T220" s="25"/>
      <c r="U220" s="25"/>
      <c r="V220" s="25"/>
      <c r="W220" s="23" t="str">
        <f t="shared" si="6"/>
        <v>-</v>
      </c>
      <c r="X220" s="23" t="str">
        <f t="shared" si="7"/>
        <v>-</v>
      </c>
    </row>
    <row r="221" spans="1:24" x14ac:dyDescent="0.25">
      <c r="A221" s="25"/>
      <c r="B221" s="25"/>
      <c r="C221" s="25"/>
      <c r="D221" s="25"/>
      <c r="E221" s="25"/>
      <c r="F221" s="25"/>
      <c r="G221" s="25"/>
      <c r="H221" s="25"/>
      <c r="J221" s="25"/>
      <c r="K221" s="25"/>
      <c r="L221" s="25"/>
      <c r="M221" s="25"/>
      <c r="N221" s="25"/>
      <c r="R221" s="20"/>
      <c r="S221" s="25"/>
      <c r="T221" s="25"/>
      <c r="U221" s="25"/>
      <c r="V221" s="25"/>
      <c r="W221" s="23" t="str">
        <f t="shared" si="6"/>
        <v>-</v>
      </c>
      <c r="X221" s="23" t="str">
        <f t="shared" si="7"/>
        <v>-</v>
      </c>
    </row>
    <row r="222" spans="1:24" x14ac:dyDescent="0.25">
      <c r="A222" s="25"/>
      <c r="B222" s="25"/>
      <c r="C222" s="25"/>
      <c r="D222" s="25"/>
      <c r="E222" s="25"/>
      <c r="F222" s="25"/>
      <c r="G222" s="25"/>
      <c r="H222" s="25"/>
      <c r="J222" s="25"/>
      <c r="K222" s="25"/>
      <c r="L222" s="25"/>
      <c r="M222" s="25"/>
      <c r="N222" s="25"/>
      <c r="R222" s="20"/>
      <c r="S222" s="25"/>
      <c r="T222" s="25"/>
      <c r="U222" s="25"/>
      <c r="V222" s="25"/>
      <c r="W222" s="23" t="str">
        <f t="shared" si="6"/>
        <v>-</v>
      </c>
      <c r="X222" s="23" t="str">
        <f t="shared" si="7"/>
        <v>-</v>
      </c>
    </row>
    <row r="223" spans="1:24" x14ac:dyDescent="0.25">
      <c r="A223" s="25"/>
      <c r="B223" s="25"/>
      <c r="C223" s="25"/>
      <c r="D223" s="25"/>
      <c r="E223" s="25"/>
      <c r="F223" s="25"/>
      <c r="G223" s="25"/>
      <c r="H223" s="25"/>
      <c r="J223" s="25"/>
      <c r="K223" s="25"/>
      <c r="L223" s="25"/>
      <c r="M223" s="25"/>
      <c r="N223" s="25"/>
      <c r="R223" s="20"/>
      <c r="S223" s="25"/>
      <c r="T223" s="25"/>
      <c r="U223" s="25"/>
      <c r="V223" s="25"/>
      <c r="W223" s="23" t="str">
        <f t="shared" si="6"/>
        <v>-</v>
      </c>
      <c r="X223" s="23" t="str">
        <f t="shared" si="7"/>
        <v>-</v>
      </c>
    </row>
    <row r="224" spans="1:24" x14ac:dyDescent="0.25">
      <c r="A224" s="25"/>
      <c r="B224" s="25"/>
      <c r="C224" s="25"/>
      <c r="D224" s="25"/>
      <c r="E224" s="25"/>
      <c r="F224" s="25"/>
      <c r="G224" s="25"/>
      <c r="H224" s="25"/>
      <c r="J224" s="25"/>
      <c r="K224" s="25"/>
      <c r="L224" s="25"/>
      <c r="M224" s="25"/>
      <c r="N224" s="25"/>
      <c r="R224" s="20"/>
      <c r="S224" s="25"/>
      <c r="T224" s="25"/>
      <c r="U224" s="25"/>
      <c r="V224" s="25"/>
      <c r="W224" s="23" t="str">
        <f t="shared" si="6"/>
        <v>-</v>
      </c>
      <c r="X224" s="23" t="str">
        <f t="shared" si="7"/>
        <v>-</v>
      </c>
    </row>
    <row r="225" spans="1:24" x14ac:dyDescent="0.25">
      <c r="A225" s="25"/>
      <c r="B225" s="25"/>
      <c r="C225" s="25"/>
      <c r="D225" s="25"/>
      <c r="E225" s="25"/>
      <c r="F225" s="25"/>
      <c r="G225" s="25"/>
      <c r="H225" s="25"/>
      <c r="J225" s="25"/>
      <c r="K225" s="25"/>
      <c r="L225" s="25"/>
      <c r="M225" s="25"/>
      <c r="N225" s="25"/>
      <c r="R225" s="20"/>
      <c r="S225" s="25"/>
      <c r="T225" s="25"/>
      <c r="U225" s="25"/>
      <c r="V225" s="25"/>
      <c r="W225" s="23" t="str">
        <f t="shared" si="6"/>
        <v>-</v>
      </c>
      <c r="X225" s="23" t="str">
        <f t="shared" si="7"/>
        <v>-</v>
      </c>
    </row>
    <row r="226" spans="1:24" x14ac:dyDescent="0.25">
      <c r="A226" s="25"/>
      <c r="B226" s="25"/>
      <c r="C226" s="25"/>
      <c r="D226" s="25"/>
      <c r="E226" s="25"/>
      <c r="F226" s="25"/>
      <c r="G226" s="25"/>
      <c r="H226" s="25"/>
      <c r="J226" s="25"/>
      <c r="K226" s="25"/>
      <c r="L226" s="25"/>
      <c r="M226" s="25"/>
      <c r="N226" s="25"/>
      <c r="R226" s="20"/>
      <c r="S226" s="25"/>
      <c r="T226" s="25"/>
      <c r="U226" s="25"/>
      <c r="V226" s="25"/>
      <c r="W226" s="23" t="str">
        <f t="shared" si="6"/>
        <v>-</v>
      </c>
      <c r="X226" s="23" t="str">
        <f t="shared" si="7"/>
        <v>-</v>
      </c>
    </row>
    <row r="227" spans="1:24" x14ac:dyDescent="0.25">
      <c r="A227" s="25"/>
      <c r="B227" s="25"/>
      <c r="C227" s="25"/>
      <c r="D227" s="25"/>
      <c r="E227" s="25"/>
      <c r="F227" s="25"/>
      <c r="G227" s="25"/>
      <c r="H227" s="25"/>
      <c r="J227" s="25"/>
      <c r="K227" s="25"/>
      <c r="L227" s="25"/>
      <c r="M227" s="25"/>
      <c r="N227" s="25"/>
      <c r="R227" s="20"/>
      <c r="S227" s="25"/>
      <c r="T227" s="25"/>
      <c r="U227" s="25"/>
      <c r="V227" s="25"/>
      <c r="W227" s="23" t="str">
        <f t="shared" si="6"/>
        <v>-</v>
      </c>
      <c r="X227" s="23" t="str">
        <f t="shared" si="7"/>
        <v>-</v>
      </c>
    </row>
    <row r="228" spans="1:24" x14ac:dyDescent="0.25">
      <c r="A228" s="25"/>
      <c r="B228" s="25"/>
      <c r="C228" s="25"/>
      <c r="D228" s="25"/>
      <c r="E228" s="25"/>
      <c r="F228" s="25"/>
      <c r="G228" s="25"/>
      <c r="H228" s="25"/>
      <c r="J228" s="25"/>
      <c r="K228" s="25"/>
      <c r="L228" s="25"/>
      <c r="M228" s="25"/>
      <c r="N228" s="25"/>
      <c r="R228" s="20"/>
      <c r="S228" s="25"/>
      <c r="T228" s="25"/>
      <c r="U228" s="25"/>
      <c r="V228" s="25"/>
      <c r="W228" s="23" t="str">
        <f t="shared" si="6"/>
        <v>-</v>
      </c>
      <c r="X228" s="23" t="str">
        <f t="shared" si="7"/>
        <v>-</v>
      </c>
    </row>
    <row r="229" spans="1:24" x14ac:dyDescent="0.25">
      <c r="A229" s="25"/>
      <c r="B229" s="25"/>
      <c r="C229" s="25"/>
      <c r="D229" s="25"/>
      <c r="E229" s="25"/>
      <c r="F229" s="25"/>
      <c r="G229" s="25"/>
      <c r="H229" s="25"/>
      <c r="J229" s="25"/>
      <c r="K229" s="25"/>
      <c r="L229" s="25"/>
      <c r="M229" s="25"/>
      <c r="N229" s="25"/>
      <c r="R229" s="20"/>
      <c r="S229" s="25"/>
      <c r="T229" s="25"/>
      <c r="U229" s="25"/>
      <c r="V229" s="25"/>
      <c r="W229" s="23" t="str">
        <f t="shared" si="6"/>
        <v>-</v>
      </c>
      <c r="X229" s="23" t="str">
        <f t="shared" si="7"/>
        <v>-</v>
      </c>
    </row>
    <row r="230" spans="1:24" x14ac:dyDescent="0.25">
      <c r="A230" s="25"/>
      <c r="B230" s="25"/>
      <c r="C230" s="25"/>
      <c r="D230" s="25"/>
      <c r="E230" s="25"/>
      <c r="F230" s="25"/>
      <c r="G230" s="25"/>
      <c r="H230" s="25"/>
      <c r="J230" s="25"/>
      <c r="K230" s="25"/>
      <c r="L230" s="25"/>
      <c r="M230" s="25"/>
      <c r="N230" s="25"/>
      <c r="R230" s="20"/>
      <c r="S230" s="25"/>
      <c r="T230" s="25"/>
      <c r="U230" s="25"/>
      <c r="V230" s="25"/>
      <c r="W230" s="23" t="str">
        <f t="shared" si="6"/>
        <v>-</v>
      </c>
      <c r="X230" s="23" t="str">
        <f t="shared" si="7"/>
        <v>-</v>
      </c>
    </row>
    <row r="231" spans="1:24" x14ac:dyDescent="0.25">
      <c r="A231" s="25"/>
      <c r="B231" s="25"/>
      <c r="C231" s="25"/>
      <c r="D231" s="25"/>
      <c r="E231" s="25"/>
      <c r="F231" s="25"/>
      <c r="G231" s="25"/>
      <c r="H231" s="25"/>
      <c r="J231" s="25"/>
      <c r="K231" s="25"/>
      <c r="L231" s="25"/>
      <c r="M231" s="25"/>
      <c r="N231" s="25"/>
      <c r="R231" s="20"/>
      <c r="S231" s="25"/>
      <c r="T231" s="25"/>
      <c r="U231" s="25"/>
      <c r="V231" s="25"/>
      <c r="W231" s="23" t="str">
        <f t="shared" si="6"/>
        <v>-</v>
      </c>
      <c r="X231" s="23" t="str">
        <f t="shared" si="7"/>
        <v>-</v>
      </c>
    </row>
    <row r="232" spans="1:24" x14ac:dyDescent="0.25">
      <c r="A232" s="25"/>
      <c r="B232" s="25"/>
      <c r="C232" s="25"/>
      <c r="D232" s="25"/>
      <c r="E232" s="25"/>
      <c r="F232" s="25"/>
      <c r="G232" s="25"/>
      <c r="H232" s="25"/>
      <c r="J232" s="25"/>
      <c r="K232" s="25"/>
      <c r="L232" s="25"/>
      <c r="M232" s="25"/>
      <c r="N232" s="25"/>
      <c r="R232" s="20"/>
      <c r="S232" s="25"/>
      <c r="T232" s="25"/>
      <c r="U232" s="25"/>
      <c r="V232" s="25"/>
      <c r="W232" s="23" t="str">
        <f t="shared" si="6"/>
        <v>-</v>
      </c>
      <c r="X232" s="23" t="str">
        <f t="shared" si="7"/>
        <v>-</v>
      </c>
    </row>
    <row r="233" spans="1:24" x14ac:dyDescent="0.25">
      <c r="A233" s="25"/>
      <c r="B233" s="25"/>
      <c r="C233" s="25"/>
      <c r="D233" s="25"/>
      <c r="E233" s="25"/>
      <c r="F233" s="25"/>
      <c r="G233" s="25"/>
      <c r="H233" s="25"/>
      <c r="J233" s="25"/>
      <c r="K233" s="25"/>
      <c r="L233" s="25"/>
      <c r="M233" s="25"/>
      <c r="N233" s="25"/>
      <c r="R233" s="20"/>
      <c r="S233" s="25"/>
      <c r="T233" s="25"/>
      <c r="U233" s="25"/>
      <c r="V233" s="25"/>
      <c r="W233" s="23" t="str">
        <f t="shared" si="6"/>
        <v>-</v>
      </c>
      <c r="X233" s="23" t="str">
        <f t="shared" si="7"/>
        <v>-</v>
      </c>
    </row>
    <row r="234" spans="1:24" x14ac:dyDescent="0.25">
      <c r="A234" s="25"/>
      <c r="B234" s="25"/>
      <c r="C234" s="25"/>
      <c r="D234" s="25"/>
      <c r="E234" s="25"/>
      <c r="F234" s="25"/>
      <c r="G234" s="25"/>
      <c r="H234" s="25"/>
      <c r="J234" s="25"/>
      <c r="K234" s="25"/>
      <c r="L234" s="25"/>
      <c r="M234" s="25"/>
      <c r="N234" s="25"/>
      <c r="R234" s="20"/>
      <c r="S234" s="25"/>
      <c r="T234" s="25"/>
      <c r="U234" s="25"/>
      <c r="V234" s="25"/>
      <c r="W234" s="23" t="str">
        <f t="shared" si="6"/>
        <v>-</v>
      </c>
      <c r="X234" s="23" t="str">
        <f t="shared" si="7"/>
        <v>-</v>
      </c>
    </row>
    <row r="235" spans="1:24" x14ac:dyDescent="0.25">
      <c r="A235" s="25"/>
      <c r="B235" s="25"/>
      <c r="C235" s="25"/>
      <c r="D235" s="25"/>
      <c r="E235" s="25"/>
      <c r="F235" s="25"/>
      <c r="G235" s="25"/>
      <c r="H235" s="25"/>
      <c r="J235" s="25"/>
      <c r="K235" s="25"/>
      <c r="L235" s="25"/>
      <c r="M235" s="25"/>
      <c r="N235" s="25"/>
      <c r="R235" s="20"/>
      <c r="S235" s="25"/>
      <c r="T235" s="25"/>
      <c r="U235" s="25"/>
      <c r="V235" s="25"/>
      <c r="W235" s="23" t="str">
        <f t="shared" si="6"/>
        <v>-</v>
      </c>
      <c r="X235" s="23" t="str">
        <f t="shared" si="7"/>
        <v>-</v>
      </c>
    </row>
    <row r="236" spans="1:24" x14ac:dyDescent="0.25">
      <c r="A236" s="25"/>
      <c r="B236" s="25"/>
      <c r="C236" s="25"/>
      <c r="D236" s="25"/>
      <c r="E236" s="25"/>
      <c r="F236" s="25"/>
      <c r="G236" s="25"/>
      <c r="H236" s="25"/>
      <c r="J236" s="25"/>
      <c r="K236" s="25"/>
      <c r="L236" s="25"/>
      <c r="M236" s="25"/>
      <c r="N236" s="25"/>
      <c r="R236" s="20"/>
      <c r="S236" s="25"/>
      <c r="T236" s="25"/>
      <c r="U236" s="25"/>
      <c r="V236" s="25"/>
      <c r="W236" s="23" t="str">
        <f t="shared" si="6"/>
        <v>-</v>
      </c>
      <c r="X236" s="23" t="str">
        <f t="shared" si="7"/>
        <v>-</v>
      </c>
    </row>
    <row r="237" spans="1:24" x14ac:dyDescent="0.25">
      <c r="A237" s="25"/>
      <c r="B237" s="25"/>
      <c r="C237" s="25"/>
      <c r="D237" s="25"/>
      <c r="E237" s="25"/>
      <c r="F237" s="25"/>
      <c r="G237" s="25"/>
      <c r="H237" s="25"/>
      <c r="J237" s="25"/>
      <c r="K237" s="25"/>
      <c r="L237" s="25"/>
      <c r="M237" s="25"/>
      <c r="N237" s="25"/>
      <c r="R237" s="20"/>
      <c r="S237" s="25"/>
      <c r="T237" s="25"/>
      <c r="U237" s="25"/>
      <c r="V237" s="25"/>
      <c r="W237" s="23" t="str">
        <f t="shared" si="6"/>
        <v>-</v>
      </c>
      <c r="X237" s="23" t="str">
        <f t="shared" si="7"/>
        <v>-</v>
      </c>
    </row>
    <row r="238" spans="1:24" x14ac:dyDescent="0.25">
      <c r="A238" s="25"/>
      <c r="B238" s="25"/>
      <c r="C238" s="25"/>
      <c r="D238" s="25"/>
      <c r="E238" s="25"/>
      <c r="F238" s="25"/>
      <c r="G238" s="25"/>
      <c r="H238" s="25"/>
      <c r="J238" s="25"/>
      <c r="K238" s="25"/>
      <c r="L238" s="25"/>
      <c r="M238" s="25"/>
      <c r="N238" s="25"/>
      <c r="R238" s="20"/>
      <c r="S238" s="25"/>
      <c r="T238" s="25"/>
      <c r="U238" s="25"/>
      <c r="V238" s="25"/>
      <c r="W238" s="23" t="str">
        <f t="shared" si="6"/>
        <v>-</v>
      </c>
      <c r="X238" s="23" t="str">
        <f t="shared" si="7"/>
        <v>-</v>
      </c>
    </row>
    <row r="239" spans="1:24" x14ac:dyDescent="0.25">
      <c r="A239" s="25"/>
      <c r="B239" s="25"/>
      <c r="C239" s="25"/>
      <c r="D239" s="25"/>
      <c r="E239" s="25"/>
      <c r="F239" s="25"/>
      <c r="G239" s="25"/>
      <c r="H239" s="25"/>
      <c r="J239" s="25"/>
      <c r="K239" s="25"/>
      <c r="L239" s="25"/>
      <c r="M239" s="25"/>
      <c r="N239" s="25"/>
      <c r="R239" s="20"/>
      <c r="S239" s="25"/>
      <c r="T239" s="25"/>
      <c r="U239" s="25"/>
      <c r="V239" s="25"/>
      <c r="W239" s="23" t="str">
        <f t="shared" si="6"/>
        <v>-</v>
      </c>
      <c r="X239" s="23" t="str">
        <f t="shared" si="7"/>
        <v>-</v>
      </c>
    </row>
    <row r="240" spans="1:24" x14ac:dyDescent="0.25">
      <c r="A240" s="25"/>
      <c r="B240" s="25"/>
      <c r="C240" s="25"/>
      <c r="D240" s="25"/>
      <c r="E240" s="25"/>
      <c r="F240" s="25"/>
      <c r="G240" s="25"/>
      <c r="H240" s="25"/>
      <c r="J240" s="25"/>
      <c r="K240" s="25"/>
      <c r="L240" s="25"/>
      <c r="M240" s="25"/>
      <c r="N240" s="25"/>
      <c r="R240" s="20"/>
      <c r="S240" s="25"/>
      <c r="T240" s="25"/>
      <c r="U240" s="25"/>
      <c r="V240" s="25"/>
      <c r="W240" s="23" t="str">
        <f t="shared" si="6"/>
        <v>-</v>
      </c>
      <c r="X240" s="23" t="str">
        <f t="shared" si="7"/>
        <v>-</v>
      </c>
    </row>
    <row r="241" spans="1:24" x14ac:dyDescent="0.25">
      <c r="A241" s="25"/>
      <c r="B241" s="25"/>
      <c r="C241" s="25"/>
      <c r="D241" s="25"/>
      <c r="E241" s="25"/>
      <c r="F241" s="25"/>
      <c r="G241" s="25"/>
      <c r="H241" s="25"/>
      <c r="J241" s="25"/>
      <c r="K241" s="25"/>
      <c r="L241" s="25"/>
      <c r="M241" s="25"/>
      <c r="N241" s="25"/>
      <c r="R241" s="20"/>
      <c r="S241" s="25"/>
      <c r="T241" s="25"/>
      <c r="U241" s="25"/>
      <c r="V241" s="25"/>
      <c r="W241" s="23" t="str">
        <f t="shared" si="6"/>
        <v>-</v>
      </c>
      <c r="X241" s="23" t="str">
        <f t="shared" si="7"/>
        <v>-</v>
      </c>
    </row>
    <row r="242" spans="1:24" x14ac:dyDescent="0.25">
      <c r="A242" s="25"/>
      <c r="B242" s="25"/>
      <c r="C242" s="25"/>
      <c r="D242" s="25"/>
      <c r="E242" s="25"/>
      <c r="F242" s="25"/>
      <c r="G242" s="25"/>
      <c r="H242" s="25"/>
      <c r="J242" s="25"/>
      <c r="K242" s="25"/>
      <c r="L242" s="25"/>
      <c r="M242" s="25"/>
      <c r="N242" s="25"/>
      <c r="R242" s="20"/>
      <c r="S242" s="25"/>
      <c r="T242" s="25"/>
      <c r="U242" s="25"/>
      <c r="V242" s="25"/>
      <c r="W242" s="23" t="str">
        <f t="shared" si="6"/>
        <v>-</v>
      </c>
      <c r="X242" s="23" t="str">
        <f t="shared" si="7"/>
        <v>-</v>
      </c>
    </row>
    <row r="243" spans="1:24" x14ac:dyDescent="0.25">
      <c r="A243" s="25"/>
      <c r="B243" s="25"/>
      <c r="C243" s="25"/>
      <c r="D243" s="25"/>
      <c r="E243" s="25"/>
      <c r="F243" s="25"/>
      <c r="G243" s="25"/>
      <c r="H243" s="25"/>
      <c r="J243" s="25"/>
      <c r="K243" s="25"/>
      <c r="L243" s="25"/>
      <c r="M243" s="25"/>
      <c r="N243" s="25"/>
      <c r="R243" s="20"/>
      <c r="S243" s="25"/>
      <c r="T243" s="25"/>
      <c r="U243" s="25"/>
      <c r="V243" s="25"/>
      <c r="W243" s="23" t="str">
        <f t="shared" si="6"/>
        <v>-</v>
      </c>
      <c r="X243" s="23" t="str">
        <f t="shared" si="7"/>
        <v>-</v>
      </c>
    </row>
    <row r="244" spans="1:24" x14ac:dyDescent="0.25">
      <c r="A244" s="25"/>
      <c r="B244" s="25"/>
      <c r="C244" s="25"/>
      <c r="D244" s="25"/>
      <c r="E244" s="25"/>
      <c r="F244" s="25"/>
      <c r="G244" s="25"/>
      <c r="H244" s="25"/>
      <c r="J244" s="25"/>
      <c r="K244" s="25"/>
      <c r="L244" s="25"/>
      <c r="M244" s="25"/>
      <c r="N244" s="25"/>
      <c r="R244" s="20"/>
      <c r="S244" s="25"/>
      <c r="T244" s="25"/>
      <c r="U244" s="25"/>
      <c r="V244" s="25"/>
      <c r="W244" s="23" t="str">
        <f t="shared" si="6"/>
        <v>-</v>
      </c>
      <c r="X244" s="23" t="str">
        <f t="shared" si="7"/>
        <v>-</v>
      </c>
    </row>
    <row r="245" spans="1:24" x14ac:dyDescent="0.25">
      <c r="A245" s="25"/>
      <c r="B245" s="25"/>
      <c r="C245" s="25"/>
      <c r="D245" s="25"/>
      <c r="E245" s="25"/>
      <c r="F245" s="25"/>
      <c r="G245" s="25"/>
      <c r="H245" s="25"/>
      <c r="J245" s="25"/>
      <c r="K245" s="25"/>
      <c r="L245" s="25"/>
      <c r="M245" s="25"/>
      <c r="N245" s="25"/>
      <c r="R245" s="20"/>
      <c r="S245" s="25"/>
      <c r="T245" s="25"/>
      <c r="U245" s="25"/>
      <c r="V245" s="25"/>
      <c r="W245" s="23" t="str">
        <f t="shared" si="6"/>
        <v>-</v>
      </c>
      <c r="X245" s="23" t="str">
        <f t="shared" si="7"/>
        <v>-</v>
      </c>
    </row>
    <row r="246" spans="1:24" x14ac:dyDescent="0.25">
      <c r="A246" s="25"/>
      <c r="B246" s="25"/>
      <c r="C246" s="25"/>
      <c r="D246" s="25"/>
      <c r="E246" s="25"/>
      <c r="F246" s="25"/>
      <c r="G246" s="25"/>
      <c r="H246" s="25"/>
      <c r="J246" s="25"/>
      <c r="K246" s="25"/>
      <c r="L246" s="25"/>
      <c r="M246" s="25"/>
      <c r="N246" s="25"/>
      <c r="R246" s="20"/>
      <c r="S246" s="25"/>
      <c r="T246" s="25"/>
      <c r="U246" s="25"/>
      <c r="V246" s="25"/>
      <c r="W246" s="23" t="str">
        <f t="shared" si="6"/>
        <v>-</v>
      </c>
      <c r="X246" s="23" t="str">
        <f t="shared" si="7"/>
        <v>-</v>
      </c>
    </row>
    <row r="247" spans="1:24" x14ac:dyDescent="0.25">
      <c r="A247" s="25"/>
      <c r="B247" s="25"/>
      <c r="C247" s="25"/>
      <c r="D247" s="25"/>
      <c r="E247" s="25"/>
      <c r="F247" s="25"/>
      <c r="G247" s="25"/>
      <c r="H247" s="25"/>
      <c r="J247" s="25"/>
      <c r="K247" s="25"/>
      <c r="L247" s="25"/>
      <c r="M247" s="25"/>
      <c r="N247" s="25"/>
      <c r="R247" s="20"/>
      <c r="S247" s="25"/>
      <c r="T247" s="25"/>
      <c r="U247" s="25"/>
      <c r="V247" s="25"/>
      <c r="W247" s="23" t="str">
        <f t="shared" si="6"/>
        <v>-</v>
      </c>
      <c r="X247" s="23" t="str">
        <f t="shared" si="7"/>
        <v>-</v>
      </c>
    </row>
    <row r="248" spans="1:24" x14ac:dyDescent="0.25">
      <c r="A248" s="25"/>
      <c r="B248" s="25"/>
      <c r="C248" s="25"/>
      <c r="D248" s="25"/>
      <c r="E248" s="25"/>
      <c r="F248" s="25"/>
      <c r="G248" s="25"/>
      <c r="H248" s="25"/>
      <c r="J248" s="25"/>
      <c r="K248" s="25"/>
      <c r="L248" s="25"/>
      <c r="M248" s="25"/>
      <c r="N248" s="25"/>
      <c r="R248" s="20"/>
      <c r="S248" s="25"/>
      <c r="T248" s="25"/>
      <c r="U248" s="25"/>
      <c r="V248" s="25"/>
      <c r="W248" s="23" t="str">
        <f t="shared" si="6"/>
        <v>-</v>
      </c>
      <c r="X248" s="23" t="str">
        <f t="shared" si="7"/>
        <v>-</v>
      </c>
    </row>
    <row r="249" spans="1:24" x14ac:dyDescent="0.25">
      <c r="A249" s="25"/>
      <c r="B249" s="25"/>
      <c r="C249" s="25"/>
      <c r="D249" s="25"/>
      <c r="E249" s="25"/>
      <c r="F249" s="25"/>
      <c r="G249" s="25"/>
      <c r="H249" s="25"/>
      <c r="J249" s="25"/>
      <c r="K249" s="25"/>
      <c r="L249" s="25"/>
      <c r="M249" s="25"/>
      <c r="N249" s="25"/>
      <c r="R249" s="20"/>
      <c r="S249" s="25"/>
      <c r="T249" s="25"/>
      <c r="U249" s="25"/>
      <c r="V249" s="25"/>
      <c r="W249" s="23" t="str">
        <f t="shared" si="6"/>
        <v>-</v>
      </c>
      <c r="X249" s="23" t="str">
        <f t="shared" si="7"/>
        <v>-</v>
      </c>
    </row>
    <row r="250" spans="1:24" x14ac:dyDescent="0.25">
      <c r="A250" s="25"/>
      <c r="B250" s="25"/>
      <c r="C250" s="25"/>
      <c r="D250" s="25"/>
      <c r="E250" s="25"/>
      <c r="F250" s="25"/>
      <c r="G250" s="25"/>
      <c r="H250" s="25"/>
      <c r="J250" s="25"/>
      <c r="K250" s="25"/>
      <c r="L250" s="25"/>
      <c r="M250" s="25"/>
      <c r="N250" s="25"/>
      <c r="R250" s="20"/>
      <c r="S250" s="25"/>
      <c r="T250" s="25"/>
      <c r="U250" s="25"/>
      <c r="V250" s="25"/>
      <c r="W250" s="23" t="str">
        <f t="shared" si="6"/>
        <v>-</v>
      </c>
      <c r="X250" s="23" t="str">
        <f t="shared" si="7"/>
        <v>-</v>
      </c>
    </row>
    <row r="251" spans="1:24" x14ac:dyDescent="0.25">
      <c r="A251" s="25"/>
      <c r="B251" s="25"/>
      <c r="C251" s="25"/>
      <c r="D251" s="25"/>
      <c r="E251" s="25"/>
      <c r="F251" s="25"/>
      <c r="G251" s="25"/>
      <c r="H251" s="25"/>
      <c r="J251" s="25"/>
      <c r="K251" s="25"/>
      <c r="L251" s="25"/>
      <c r="M251" s="25"/>
      <c r="N251" s="25"/>
      <c r="R251" s="20"/>
      <c r="S251" s="25"/>
      <c r="T251" s="25"/>
      <c r="U251" s="25"/>
      <c r="V251" s="25"/>
      <c r="W251" s="23" t="str">
        <f t="shared" si="6"/>
        <v>-</v>
      </c>
      <c r="X251" s="23" t="str">
        <f t="shared" si="7"/>
        <v>-</v>
      </c>
    </row>
    <row r="252" spans="1:24" x14ac:dyDescent="0.25">
      <c r="A252" s="25"/>
      <c r="B252" s="25"/>
      <c r="C252" s="25"/>
      <c r="D252" s="25"/>
      <c r="E252" s="25"/>
      <c r="F252" s="25"/>
      <c r="G252" s="25"/>
      <c r="H252" s="25"/>
      <c r="J252" s="25"/>
      <c r="K252" s="25"/>
      <c r="L252" s="25"/>
      <c r="M252" s="25"/>
      <c r="N252" s="25"/>
      <c r="R252" s="20"/>
      <c r="S252" s="25"/>
      <c r="T252" s="25"/>
      <c r="U252" s="25"/>
      <c r="V252" s="25"/>
      <c r="W252" s="23" t="str">
        <f t="shared" si="6"/>
        <v>-</v>
      </c>
      <c r="X252" s="23" t="str">
        <f t="shared" si="7"/>
        <v>-</v>
      </c>
    </row>
    <row r="253" spans="1:24" x14ac:dyDescent="0.25">
      <c r="A253" s="25"/>
      <c r="B253" s="25"/>
      <c r="C253" s="25"/>
      <c r="D253" s="25"/>
      <c r="E253" s="25"/>
      <c r="F253" s="25"/>
      <c r="G253" s="25"/>
      <c r="H253" s="25"/>
      <c r="J253" s="25"/>
      <c r="K253" s="25"/>
      <c r="L253" s="25"/>
      <c r="M253" s="25"/>
      <c r="N253" s="25"/>
      <c r="R253" s="20"/>
      <c r="S253" s="25"/>
      <c r="T253" s="25"/>
      <c r="U253" s="25"/>
      <c r="V253" s="25"/>
      <c r="W253" s="23" t="str">
        <f t="shared" si="6"/>
        <v>-</v>
      </c>
      <c r="X253" s="23" t="str">
        <f t="shared" si="7"/>
        <v>-</v>
      </c>
    </row>
    <row r="254" spans="1:24" x14ac:dyDescent="0.25">
      <c r="A254" s="25"/>
      <c r="B254" s="25"/>
      <c r="C254" s="25"/>
      <c r="D254" s="25"/>
      <c r="E254" s="25"/>
      <c r="F254" s="25"/>
      <c r="G254" s="25"/>
      <c r="H254" s="25"/>
      <c r="J254" s="25"/>
      <c r="K254" s="25"/>
      <c r="L254" s="25"/>
      <c r="M254" s="25"/>
      <c r="N254" s="25"/>
      <c r="R254" s="20"/>
      <c r="S254" s="25"/>
      <c r="T254" s="25"/>
      <c r="U254" s="25"/>
      <c r="V254" s="25"/>
      <c r="W254" s="23" t="str">
        <f t="shared" si="6"/>
        <v>-</v>
      </c>
      <c r="X254" s="23" t="str">
        <f t="shared" si="7"/>
        <v>-</v>
      </c>
    </row>
    <row r="255" spans="1:24" x14ac:dyDescent="0.25">
      <c r="A255" s="25"/>
      <c r="B255" s="25"/>
      <c r="C255" s="25"/>
      <c r="D255" s="25"/>
      <c r="E255" s="25"/>
      <c r="F255" s="25"/>
      <c r="G255" s="25"/>
      <c r="H255" s="25"/>
      <c r="J255" s="25"/>
      <c r="K255" s="25"/>
      <c r="L255" s="25"/>
      <c r="M255" s="25"/>
      <c r="N255" s="25"/>
      <c r="R255" s="20"/>
      <c r="S255" s="25"/>
      <c r="T255" s="25"/>
      <c r="U255" s="25"/>
      <c r="V255" s="25"/>
      <c r="W255" s="23" t="str">
        <f t="shared" si="6"/>
        <v>-</v>
      </c>
      <c r="X255" s="23" t="str">
        <f t="shared" si="7"/>
        <v>-</v>
      </c>
    </row>
    <row r="256" spans="1:24" x14ac:dyDescent="0.25">
      <c r="A256" s="25"/>
      <c r="B256" s="25"/>
      <c r="C256" s="25"/>
      <c r="D256" s="25"/>
      <c r="E256" s="25"/>
      <c r="F256" s="25"/>
      <c r="G256" s="25"/>
      <c r="H256" s="25"/>
      <c r="J256" s="25"/>
      <c r="K256" s="25"/>
      <c r="L256" s="25"/>
      <c r="M256" s="25"/>
      <c r="N256" s="25"/>
      <c r="R256" s="20"/>
      <c r="S256" s="25"/>
      <c r="T256" s="25"/>
      <c r="U256" s="25"/>
      <c r="V256" s="25"/>
      <c r="W256" s="23" t="str">
        <f t="shared" si="6"/>
        <v>-</v>
      </c>
      <c r="X256" s="23" t="str">
        <f t="shared" si="7"/>
        <v>-</v>
      </c>
    </row>
    <row r="257" spans="1:24" x14ac:dyDescent="0.25">
      <c r="A257" s="25"/>
      <c r="B257" s="25"/>
      <c r="C257" s="25"/>
      <c r="D257" s="25"/>
      <c r="E257" s="25"/>
      <c r="F257" s="25"/>
      <c r="G257" s="25"/>
      <c r="H257" s="25"/>
      <c r="J257" s="25"/>
      <c r="K257" s="25"/>
      <c r="L257" s="25"/>
      <c r="M257" s="25"/>
      <c r="N257" s="25"/>
      <c r="R257" s="20"/>
      <c r="S257" s="25"/>
      <c r="T257" s="25"/>
      <c r="U257" s="25"/>
      <c r="V257" s="25"/>
      <c r="W257" s="23" t="str">
        <f t="shared" si="6"/>
        <v>-</v>
      </c>
      <c r="X257" s="23" t="str">
        <f t="shared" si="7"/>
        <v>-</v>
      </c>
    </row>
    <row r="258" spans="1:24" x14ac:dyDescent="0.25">
      <c r="A258" s="25"/>
      <c r="B258" s="25"/>
      <c r="C258" s="25"/>
      <c r="D258" s="25"/>
      <c r="E258" s="25"/>
      <c r="F258" s="25"/>
      <c r="G258" s="25"/>
      <c r="H258" s="25"/>
      <c r="J258" s="25"/>
      <c r="K258" s="25"/>
      <c r="L258" s="25"/>
      <c r="M258" s="25"/>
      <c r="N258" s="25"/>
      <c r="R258" s="20"/>
      <c r="S258" s="25"/>
      <c r="T258" s="25"/>
      <c r="U258" s="25"/>
      <c r="V258" s="25"/>
      <c r="W258" s="23" t="str">
        <f t="shared" si="6"/>
        <v>-</v>
      </c>
      <c r="X258" s="23" t="str">
        <f t="shared" si="7"/>
        <v>-</v>
      </c>
    </row>
    <row r="259" spans="1:24" x14ac:dyDescent="0.25">
      <c r="A259" s="25"/>
      <c r="B259" s="25"/>
      <c r="C259" s="25"/>
      <c r="D259" s="25"/>
      <c r="E259" s="25"/>
      <c r="F259" s="25"/>
      <c r="G259" s="25"/>
      <c r="H259" s="25"/>
      <c r="J259" s="25"/>
      <c r="K259" s="25"/>
      <c r="L259" s="25"/>
      <c r="M259" s="25"/>
      <c r="N259" s="25"/>
      <c r="R259" s="20"/>
      <c r="S259" s="25"/>
      <c r="T259" s="25"/>
      <c r="U259" s="25"/>
      <c r="V259" s="25"/>
      <c r="W259" s="23" t="str">
        <f t="shared" si="6"/>
        <v>-</v>
      </c>
      <c r="X259" s="23" t="str">
        <f t="shared" si="7"/>
        <v>-</v>
      </c>
    </row>
    <row r="260" spans="1:24" x14ac:dyDescent="0.25">
      <c r="A260" s="25"/>
      <c r="B260" s="25"/>
      <c r="C260" s="25"/>
      <c r="D260" s="25"/>
      <c r="E260" s="25"/>
      <c r="F260" s="25"/>
      <c r="G260" s="25"/>
      <c r="H260" s="25"/>
      <c r="J260" s="25"/>
      <c r="K260" s="25"/>
      <c r="L260" s="25"/>
      <c r="M260" s="25"/>
      <c r="N260" s="25"/>
      <c r="R260" s="20"/>
      <c r="S260" s="25"/>
      <c r="T260" s="25"/>
      <c r="U260" s="25"/>
      <c r="V260" s="25"/>
      <c r="W260" s="23" t="str">
        <f t="shared" si="6"/>
        <v>-</v>
      </c>
      <c r="X260" s="23" t="str">
        <f t="shared" si="7"/>
        <v>-</v>
      </c>
    </row>
    <row r="261" spans="1:24" x14ac:dyDescent="0.25">
      <c r="A261" s="25"/>
      <c r="B261" s="25"/>
      <c r="C261" s="25"/>
      <c r="D261" s="25"/>
      <c r="E261" s="25"/>
      <c r="F261" s="25"/>
      <c r="G261" s="25"/>
      <c r="H261" s="25"/>
      <c r="J261" s="25"/>
      <c r="K261" s="25"/>
      <c r="L261" s="25"/>
      <c r="M261" s="25"/>
      <c r="N261" s="25"/>
      <c r="R261" s="20"/>
      <c r="S261" s="25"/>
      <c r="T261" s="25"/>
      <c r="U261" s="25"/>
      <c r="V261" s="25"/>
      <c r="W261" s="23" t="str">
        <f t="shared" si="6"/>
        <v>-</v>
      </c>
      <c r="X261" s="23" t="str">
        <f t="shared" si="7"/>
        <v>-</v>
      </c>
    </row>
    <row r="262" spans="1:24" x14ac:dyDescent="0.25">
      <c r="A262" s="25"/>
      <c r="B262" s="25"/>
      <c r="C262" s="25"/>
      <c r="D262" s="25"/>
      <c r="E262" s="25"/>
      <c r="F262" s="25"/>
      <c r="G262" s="25"/>
      <c r="H262" s="25"/>
      <c r="J262" s="25"/>
      <c r="K262" s="25"/>
      <c r="L262" s="25"/>
      <c r="M262" s="25"/>
      <c r="N262" s="25"/>
      <c r="R262" s="20"/>
      <c r="S262" s="25"/>
      <c r="T262" s="25"/>
      <c r="U262" s="25"/>
      <c r="V262" s="25"/>
      <c r="W262" s="23" t="str">
        <f t="shared" si="6"/>
        <v>-</v>
      </c>
      <c r="X262" s="23" t="str">
        <f t="shared" si="7"/>
        <v>-</v>
      </c>
    </row>
    <row r="263" spans="1:24" x14ac:dyDescent="0.25">
      <c r="A263" s="25"/>
      <c r="B263" s="25"/>
      <c r="C263" s="25"/>
      <c r="D263" s="25"/>
      <c r="E263" s="25"/>
      <c r="F263" s="25"/>
      <c r="G263" s="25"/>
      <c r="H263" s="25"/>
      <c r="J263" s="25"/>
      <c r="K263" s="25"/>
      <c r="L263" s="25"/>
      <c r="M263" s="25"/>
      <c r="N263" s="25"/>
      <c r="R263" s="20"/>
      <c r="S263" s="25"/>
      <c r="T263" s="25"/>
      <c r="U263" s="25"/>
      <c r="V263" s="25"/>
      <c r="W263" s="23" t="str">
        <f t="shared" si="6"/>
        <v>-</v>
      </c>
      <c r="X263" s="23" t="str">
        <f t="shared" si="7"/>
        <v>-</v>
      </c>
    </row>
    <row r="264" spans="1:24" x14ac:dyDescent="0.25">
      <c r="A264" s="25"/>
      <c r="B264" s="25"/>
      <c r="C264" s="25"/>
      <c r="D264" s="25"/>
      <c r="E264" s="25"/>
      <c r="F264" s="25"/>
      <c r="G264" s="25"/>
      <c r="H264" s="25"/>
      <c r="J264" s="25"/>
      <c r="K264" s="25"/>
      <c r="L264" s="25"/>
      <c r="M264" s="25"/>
      <c r="N264" s="25"/>
      <c r="R264" s="20"/>
      <c r="S264" s="25"/>
      <c r="T264" s="25"/>
      <c r="U264" s="25"/>
      <c r="V264" s="25"/>
      <c r="W264" s="23" t="str">
        <f t="shared" si="6"/>
        <v>-</v>
      </c>
      <c r="X264" s="23" t="str">
        <f t="shared" si="7"/>
        <v>-</v>
      </c>
    </row>
    <row r="265" spans="1:24" x14ac:dyDescent="0.25">
      <c r="A265" s="25"/>
      <c r="B265" s="25"/>
      <c r="C265" s="25"/>
      <c r="D265" s="25"/>
      <c r="E265" s="25"/>
      <c r="F265" s="25"/>
      <c r="G265" s="25"/>
      <c r="H265" s="25"/>
      <c r="J265" s="25"/>
      <c r="K265" s="25"/>
      <c r="L265" s="25"/>
      <c r="M265" s="25"/>
      <c r="N265" s="25"/>
      <c r="R265" s="20"/>
      <c r="S265" s="25"/>
      <c r="T265" s="25"/>
      <c r="U265" s="25"/>
      <c r="V265" s="25"/>
      <c r="W265" s="23" t="str">
        <f t="shared" si="6"/>
        <v>-</v>
      </c>
      <c r="X265" s="23" t="str">
        <f t="shared" si="7"/>
        <v>-</v>
      </c>
    </row>
    <row r="266" spans="1:24" x14ac:dyDescent="0.25">
      <c r="A266" s="25"/>
      <c r="B266" s="25"/>
      <c r="C266" s="25"/>
      <c r="D266" s="25"/>
      <c r="E266" s="25"/>
      <c r="F266" s="25"/>
      <c r="G266" s="25"/>
      <c r="H266" s="25"/>
      <c r="J266" s="25"/>
      <c r="K266" s="25"/>
      <c r="L266" s="25"/>
      <c r="M266" s="25"/>
      <c r="N266" s="25"/>
      <c r="R266" s="20"/>
      <c r="S266" s="25"/>
      <c r="T266" s="25"/>
      <c r="U266" s="25"/>
      <c r="V266" s="25"/>
      <c r="W266" s="23" t="str">
        <f t="shared" ref="W266:W329" si="8">IF((J266+L266/$X$6)&gt;0,(J266+L266/$X$6),"-")</f>
        <v>-</v>
      </c>
      <c r="X266" s="23" t="str">
        <f t="shared" ref="X266:X329" si="9">IF((K266+M266/$X$6)&gt;0,(K266+M266/$X$6),"-")</f>
        <v>-</v>
      </c>
    </row>
    <row r="267" spans="1:24" x14ac:dyDescent="0.25">
      <c r="A267" s="25"/>
      <c r="B267" s="25"/>
      <c r="C267" s="25"/>
      <c r="D267" s="25"/>
      <c r="E267" s="25"/>
      <c r="F267" s="25"/>
      <c r="G267" s="25"/>
      <c r="H267" s="25"/>
      <c r="J267" s="25"/>
      <c r="K267" s="25"/>
      <c r="L267" s="25"/>
      <c r="M267" s="25"/>
      <c r="N267" s="25"/>
      <c r="R267" s="20"/>
      <c r="S267" s="25"/>
      <c r="T267" s="25"/>
      <c r="U267" s="25"/>
      <c r="V267" s="25"/>
      <c r="W267" s="23" t="str">
        <f t="shared" si="8"/>
        <v>-</v>
      </c>
      <c r="X267" s="23" t="str">
        <f t="shared" si="9"/>
        <v>-</v>
      </c>
    </row>
    <row r="268" spans="1:24" x14ac:dyDescent="0.25">
      <c r="A268" s="25"/>
      <c r="B268" s="25"/>
      <c r="C268" s="25"/>
      <c r="D268" s="25"/>
      <c r="E268" s="25"/>
      <c r="F268" s="25"/>
      <c r="G268" s="25"/>
      <c r="H268" s="25"/>
      <c r="J268" s="25"/>
      <c r="K268" s="25"/>
      <c r="L268" s="25"/>
      <c r="M268" s="25"/>
      <c r="N268" s="25"/>
      <c r="R268" s="20"/>
      <c r="S268" s="25"/>
      <c r="T268" s="25"/>
      <c r="U268" s="25"/>
      <c r="V268" s="25"/>
      <c r="W268" s="23" t="str">
        <f t="shared" si="8"/>
        <v>-</v>
      </c>
      <c r="X268" s="23" t="str">
        <f t="shared" si="9"/>
        <v>-</v>
      </c>
    </row>
    <row r="269" spans="1:24" x14ac:dyDescent="0.25">
      <c r="A269" s="25"/>
      <c r="B269" s="25"/>
      <c r="C269" s="25"/>
      <c r="D269" s="25"/>
      <c r="E269" s="25"/>
      <c r="F269" s="25"/>
      <c r="G269" s="25"/>
      <c r="H269" s="25"/>
      <c r="J269" s="25"/>
      <c r="K269" s="25"/>
      <c r="L269" s="25"/>
      <c r="M269" s="25"/>
      <c r="N269" s="25"/>
      <c r="R269" s="20"/>
      <c r="S269" s="25"/>
      <c r="T269" s="25"/>
      <c r="U269" s="25"/>
      <c r="V269" s="25"/>
      <c r="W269" s="23" t="str">
        <f t="shared" si="8"/>
        <v>-</v>
      </c>
      <c r="X269" s="23" t="str">
        <f t="shared" si="9"/>
        <v>-</v>
      </c>
    </row>
    <row r="270" spans="1:24" x14ac:dyDescent="0.25">
      <c r="A270" s="25"/>
      <c r="B270" s="25"/>
      <c r="C270" s="25"/>
      <c r="D270" s="25"/>
      <c r="E270" s="25"/>
      <c r="F270" s="25"/>
      <c r="G270" s="25"/>
      <c r="H270" s="25"/>
      <c r="J270" s="25"/>
      <c r="K270" s="25"/>
      <c r="L270" s="25"/>
      <c r="M270" s="25"/>
      <c r="N270" s="25"/>
      <c r="R270" s="20"/>
      <c r="S270" s="25"/>
      <c r="T270" s="25"/>
      <c r="U270" s="25"/>
      <c r="V270" s="25"/>
      <c r="W270" s="23" t="str">
        <f t="shared" si="8"/>
        <v>-</v>
      </c>
      <c r="X270" s="23" t="str">
        <f t="shared" si="9"/>
        <v>-</v>
      </c>
    </row>
    <row r="271" spans="1:24" x14ac:dyDescent="0.25">
      <c r="A271" s="25"/>
      <c r="B271" s="25"/>
      <c r="C271" s="25"/>
      <c r="D271" s="25"/>
      <c r="E271" s="25"/>
      <c r="F271" s="25"/>
      <c r="G271" s="25"/>
      <c r="H271" s="25"/>
      <c r="J271" s="25"/>
      <c r="K271" s="25"/>
      <c r="L271" s="25"/>
      <c r="M271" s="25"/>
      <c r="N271" s="25"/>
      <c r="R271" s="20"/>
      <c r="S271" s="25"/>
      <c r="T271" s="25"/>
      <c r="U271" s="25"/>
      <c r="V271" s="25"/>
      <c r="W271" s="23" t="str">
        <f t="shared" si="8"/>
        <v>-</v>
      </c>
      <c r="X271" s="23" t="str">
        <f t="shared" si="9"/>
        <v>-</v>
      </c>
    </row>
    <row r="272" spans="1:24" x14ac:dyDescent="0.25">
      <c r="A272" s="25"/>
      <c r="B272" s="25"/>
      <c r="C272" s="25"/>
      <c r="D272" s="25"/>
      <c r="E272" s="25"/>
      <c r="F272" s="25"/>
      <c r="G272" s="25"/>
      <c r="H272" s="25"/>
      <c r="J272" s="25"/>
      <c r="K272" s="25"/>
      <c r="L272" s="25"/>
      <c r="M272" s="25"/>
      <c r="N272" s="25"/>
      <c r="R272" s="20"/>
      <c r="S272" s="25"/>
      <c r="T272" s="25"/>
      <c r="U272" s="25"/>
      <c r="V272" s="25"/>
      <c r="W272" s="23" t="str">
        <f t="shared" si="8"/>
        <v>-</v>
      </c>
      <c r="X272" s="23" t="str">
        <f t="shared" si="9"/>
        <v>-</v>
      </c>
    </row>
    <row r="273" spans="1:24" x14ac:dyDescent="0.25">
      <c r="A273" s="25"/>
      <c r="B273" s="25"/>
      <c r="C273" s="25"/>
      <c r="D273" s="25"/>
      <c r="E273" s="25"/>
      <c r="F273" s="25"/>
      <c r="G273" s="25"/>
      <c r="H273" s="25"/>
      <c r="J273" s="25"/>
      <c r="K273" s="25"/>
      <c r="L273" s="25"/>
      <c r="M273" s="25"/>
      <c r="N273" s="25"/>
      <c r="R273" s="20"/>
      <c r="S273" s="25"/>
      <c r="T273" s="25"/>
      <c r="U273" s="25"/>
      <c r="V273" s="25"/>
      <c r="W273" s="23" t="str">
        <f t="shared" si="8"/>
        <v>-</v>
      </c>
      <c r="X273" s="23" t="str">
        <f t="shared" si="9"/>
        <v>-</v>
      </c>
    </row>
    <row r="274" spans="1:24" x14ac:dyDescent="0.25">
      <c r="A274" s="25"/>
      <c r="B274" s="25"/>
      <c r="C274" s="25"/>
      <c r="D274" s="25"/>
      <c r="E274" s="25"/>
      <c r="F274" s="25"/>
      <c r="G274" s="25"/>
      <c r="H274" s="25"/>
      <c r="J274" s="25"/>
      <c r="K274" s="25"/>
      <c r="L274" s="25"/>
      <c r="M274" s="25"/>
      <c r="N274" s="25"/>
      <c r="R274" s="20"/>
      <c r="S274" s="25"/>
      <c r="T274" s="25"/>
      <c r="U274" s="25"/>
      <c r="V274" s="25"/>
      <c r="W274" s="23" t="str">
        <f t="shared" si="8"/>
        <v>-</v>
      </c>
      <c r="X274" s="23" t="str">
        <f t="shared" si="9"/>
        <v>-</v>
      </c>
    </row>
    <row r="275" spans="1:24" x14ac:dyDescent="0.25">
      <c r="A275" s="25"/>
      <c r="B275" s="25"/>
      <c r="C275" s="25"/>
      <c r="D275" s="25"/>
      <c r="E275" s="25"/>
      <c r="F275" s="25"/>
      <c r="G275" s="25"/>
      <c r="H275" s="25"/>
      <c r="J275" s="25"/>
      <c r="K275" s="25"/>
      <c r="L275" s="25"/>
      <c r="M275" s="25"/>
      <c r="N275" s="25"/>
      <c r="R275" s="20"/>
      <c r="S275" s="25"/>
      <c r="T275" s="25"/>
      <c r="U275" s="25"/>
      <c r="V275" s="25"/>
      <c r="W275" s="23" t="str">
        <f t="shared" si="8"/>
        <v>-</v>
      </c>
      <c r="X275" s="23" t="str">
        <f t="shared" si="9"/>
        <v>-</v>
      </c>
    </row>
    <row r="276" spans="1:24" x14ac:dyDescent="0.25">
      <c r="A276" s="25"/>
      <c r="B276" s="25"/>
      <c r="C276" s="25"/>
      <c r="D276" s="25"/>
      <c r="E276" s="25"/>
      <c r="F276" s="25"/>
      <c r="G276" s="25"/>
      <c r="H276" s="25"/>
      <c r="J276" s="25"/>
      <c r="K276" s="25"/>
      <c r="L276" s="25"/>
      <c r="M276" s="25"/>
      <c r="N276" s="25"/>
      <c r="R276" s="20"/>
      <c r="S276" s="25"/>
      <c r="T276" s="25"/>
      <c r="U276" s="25"/>
      <c r="V276" s="25"/>
      <c r="W276" s="23" t="str">
        <f t="shared" si="8"/>
        <v>-</v>
      </c>
      <c r="X276" s="23" t="str">
        <f t="shared" si="9"/>
        <v>-</v>
      </c>
    </row>
    <row r="277" spans="1:24" x14ac:dyDescent="0.25">
      <c r="A277" s="25"/>
      <c r="B277" s="25"/>
      <c r="C277" s="25"/>
      <c r="D277" s="25"/>
      <c r="E277" s="25"/>
      <c r="F277" s="25"/>
      <c r="G277" s="25"/>
      <c r="H277" s="25"/>
      <c r="J277" s="25"/>
      <c r="K277" s="25"/>
      <c r="L277" s="25"/>
      <c r="M277" s="25"/>
      <c r="N277" s="25"/>
      <c r="R277" s="20"/>
      <c r="S277" s="25"/>
      <c r="T277" s="25"/>
      <c r="U277" s="25"/>
      <c r="V277" s="25"/>
      <c r="W277" s="23" t="str">
        <f t="shared" si="8"/>
        <v>-</v>
      </c>
      <c r="X277" s="23" t="str">
        <f t="shared" si="9"/>
        <v>-</v>
      </c>
    </row>
    <row r="278" spans="1:24" x14ac:dyDescent="0.25">
      <c r="A278" s="25"/>
      <c r="B278" s="25"/>
      <c r="C278" s="25"/>
      <c r="D278" s="25"/>
      <c r="E278" s="25"/>
      <c r="F278" s="25"/>
      <c r="G278" s="25"/>
      <c r="H278" s="25"/>
      <c r="J278" s="25"/>
      <c r="K278" s="25"/>
      <c r="L278" s="25"/>
      <c r="M278" s="25"/>
      <c r="N278" s="25"/>
      <c r="R278" s="20"/>
      <c r="S278" s="25"/>
      <c r="T278" s="25"/>
      <c r="U278" s="25"/>
      <c r="V278" s="25"/>
      <c r="W278" s="23" t="str">
        <f t="shared" si="8"/>
        <v>-</v>
      </c>
      <c r="X278" s="23" t="str">
        <f t="shared" si="9"/>
        <v>-</v>
      </c>
    </row>
    <row r="279" spans="1:24" x14ac:dyDescent="0.25">
      <c r="A279" s="25"/>
      <c r="B279" s="25"/>
      <c r="C279" s="25"/>
      <c r="D279" s="25"/>
      <c r="E279" s="25"/>
      <c r="F279" s="25"/>
      <c r="G279" s="25"/>
      <c r="H279" s="25"/>
      <c r="J279" s="25"/>
      <c r="K279" s="25"/>
      <c r="L279" s="25"/>
      <c r="M279" s="25"/>
      <c r="N279" s="25"/>
      <c r="R279" s="20"/>
      <c r="S279" s="25"/>
      <c r="T279" s="25"/>
      <c r="U279" s="25"/>
      <c r="V279" s="25"/>
      <c r="W279" s="23" t="str">
        <f t="shared" si="8"/>
        <v>-</v>
      </c>
      <c r="X279" s="23" t="str">
        <f t="shared" si="9"/>
        <v>-</v>
      </c>
    </row>
    <row r="280" spans="1:24" x14ac:dyDescent="0.25">
      <c r="A280" s="25"/>
      <c r="B280" s="25"/>
      <c r="C280" s="25"/>
      <c r="D280" s="25"/>
      <c r="E280" s="25"/>
      <c r="F280" s="25"/>
      <c r="G280" s="25"/>
      <c r="H280" s="25"/>
      <c r="J280" s="25"/>
      <c r="K280" s="25"/>
      <c r="L280" s="25"/>
      <c r="M280" s="25"/>
      <c r="N280" s="25"/>
      <c r="R280" s="20"/>
      <c r="S280" s="25"/>
      <c r="T280" s="25"/>
      <c r="U280" s="25"/>
      <c r="V280" s="25"/>
      <c r="W280" s="23" t="str">
        <f t="shared" si="8"/>
        <v>-</v>
      </c>
      <c r="X280" s="23" t="str">
        <f t="shared" si="9"/>
        <v>-</v>
      </c>
    </row>
    <row r="281" spans="1:24" x14ac:dyDescent="0.25">
      <c r="A281" s="25"/>
      <c r="B281" s="25"/>
      <c r="C281" s="25"/>
      <c r="D281" s="25"/>
      <c r="E281" s="25"/>
      <c r="F281" s="25"/>
      <c r="G281" s="25"/>
      <c r="H281" s="25"/>
      <c r="J281" s="25"/>
      <c r="K281" s="25"/>
      <c r="L281" s="25"/>
      <c r="M281" s="25"/>
      <c r="N281" s="25"/>
      <c r="R281" s="20"/>
      <c r="S281" s="25"/>
      <c r="T281" s="25"/>
      <c r="U281" s="25"/>
      <c r="V281" s="25"/>
      <c r="W281" s="23" t="str">
        <f t="shared" si="8"/>
        <v>-</v>
      </c>
      <c r="X281" s="23" t="str">
        <f t="shared" si="9"/>
        <v>-</v>
      </c>
    </row>
    <row r="282" spans="1:24" x14ac:dyDescent="0.25">
      <c r="A282" s="25"/>
      <c r="B282" s="25"/>
      <c r="C282" s="25"/>
      <c r="D282" s="25"/>
      <c r="E282" s="25"/>
      <c r="F282" s="25"/>
      <c r="G282" s="25"/>
      <c r="H282" s="25"/>
      <c r="J282" s="25"/>
      <c r="K282" s="25"/>
      <c r="L282" s="25"/>
      <c r="M282" s="25"/>
      <c r="N282" s="25"/>
      <c r="R282" s="20"/>
      <c r="S282" s="25"/>
      <c r="T282" s="25"/>
      <c r="U282" s="25"/>
      <c r="V282" s="25"/>
      <c r="W282" s="23" t="str">
        <f t="shared" si="8"/>
        <v>-</v>
      </c>
      <c r="X282" s="23" t="str">
        <f t="shared" si="9"/>
        <v>-</v>
      </c>
    </row>
    <row r="283" spans="1:24" x14ac:dyDescent="0.25">
      <c r="A283" s="25"/>
      <c r="B283" s="25"/>
      <c r="C283" s="25"/>
      <c r="D283" s="25"/>
      <c r="E283" s="25"/>
      <c r="F283" s="25"/>
      <c r="G283" s="25"/>
      <c r="H283" s="25"/>
      <c r="J283" s="25"/>
      <c r="K283" s="25"/>
      <c r="L283" s="25"/>
      <c r="M283" s="25"/>
      <c r="N283" s="25"/>
      <c r="R283" s="20"/>
      <c r="S283" s="25"/>
      <c r="T283" s="25"/>
      <c r="U283" s="25"/>
      <c r="V283" s="25"/>
      <c r="W283" s="23" t="str">
        <f t="shared" si="8"/>
        <v>-</v>
      </c>
      <c r="X283" s="23" t="str">
        <f t="shared" si="9"/>
        <v>-</v>
      </c>
    </row>
    <row r="284" spans="1:24" x14ac:dyDescent="0.25">
      <c r="A284" s="25"/>
      <c r="B284" s="25"/>
      <c r="C284" s="25"/>
      <c r="D284" s="25"/>
      <c r="E284" s="25"/>
      <c r="F284" s="25"/>
      <c r="G284" s="25"/>
      <c r="H284" s="25"/>
      <c r="J284" s="25"/>
      <c r="K284" s="25"/>
      <c r="L284" s="25"/>
      <c r="M284" s="25"/>
      <c r="N284" s="25"/>
      <c r="R284" s="20"/>
      <c r="S284" s="25"/>
      <c r="T284" s="25"/>
      <c r="U284" s="25"/>
      <c r="V284" s="25"/>
      <c r="W284" s="23" t="str">
        <f t="shared" si="8"/>
        <v>-</v>
      </c>
      <c r="X284" s="23" t="str">
        <f t="shared" si="9"/>
        <v>-</v>
      </c>
    </row>
    <row r="285" spans="1:24" x14ac:dyDescent="0.25">
      <c r="A285" s="25"/>
      <c r="B285" s="25"/>
      <c r="C285" s="25"/>
      <c r="D285" s="25"/>
      <c r="E285" s="25"/>
      <c r="F285" s="25"/>
      <c r="G285" s="25"/>
      <c r="H285" s="25"/>
      <c r="J285" s="25"/>
      <c r="K285" s="25"/>
      <c r="L285" s="25"/>
      <c r="M285" s="25"/>
      <c r="N285" s="25"/>
      <c r="R285" s="20"/>
      <c r="S285" s="25"/>
      <c r="T285" s="25"/>
      <c r="U285" s="25"/>
      <c r="V285" s="25"/>
      <c r="W285" s="23" t="str">
        <f t="shared" si="8"/>
        <v>-</v>
      </c>
      <c r="X285" s="23" t="str">
        <f t="shared" si="9"/>
        <v>-</v>
      </c>
    </row>
    <row r="286" spans="1:24" x14ac:dyDescent="0.25">
      <c r="A286" s="25"/>
      <c r="B286" s="25"/>
      <c r="C286" s="25"/>
      <c r="D286" s="25"/>
      <c r="E286" s="25"/>
      <c r="F286" s="25"/>
      <c r="G286" s="25"/>
      <c r="H286" s="25"/>
      <c r="J286" s="25"/>
      <c r="K286" s="25"/>
      <c r="L286" s="25"/>
      <c r="M286" s="25"/>
      <c r="N286" s="25"/>
      <c r="R286" s="20"/>
      <c r="S286" s="25"/>
      <c r="T286" s="25"/>
      <c r="U286" s="25"/>
      <c r="V286" s="25"/>
      <c r="W286" s="23" t="str">
        <f t="shared" si="8"/>
        <v>-</v>
      </c>
      <c r="X286" s="23" t="str">
        <f t="shared" si="9"/>
        <v>-</v>
      </c>
    </row>
    <row r="287" spans="1:24" x14ac:dyDescent="0.25">
      <c r="A287" s="25"/>
      <c r="B287" s="25"/>
      <c r="C287" s="25"/>
      <c r="D287" s="25"/>
      <c r="E287" s="25"/>
      <c r="F287" s="25"/>
      <c r="G287" s="25"/>
      <c r="H287" s="25"/>
      <c r="J287" s="25"/>
      <c r="K287" s="25"/>
      <c r="L287" s="25"/>
      <c r="M287" s="25"/>
      <c r="N287" s="25"/>
      <c r="R287" s="20"/>
      <c r="S287" s="25"/>
      <c r="T287" s="25"/>
      <c r="U287" s="25"/>
      <c r="V287" s="25"/>
      <c r="W287" s="23" t="str">
        <f t="shared" si="8"/>
        <v>-</v>
      </c>
      <c r="X287" s="23" t="str">
        <f t="shared" si="9"/>
        <v>-</v>
      </c>
    </row>
    <row r="288" spans="1:24" x14ac:dyDescent="0.25">
      <c r="A288" s="25"/>
      <c r="B288" s="25"/>
      <c r="C288" s="25"/>
      <c r="D288" s="25"/>
      <c r="E288" s="25"/>
      <c r="F288" s="25"/>
      <c r="G288" s="25"/>
      <c r="H288" s="25"/>
      <c r="J288" s="25"/>
      <c r="K288" s="25"/>
      <c r="L288" s="25"/>
      <c r="M288" s="25"/>
      <c r="N288" s="25"/>
      <c r="R288" s="20"/>
      <c r="S288" s="25"/>
      <c r="T288" s="25"/>
      <c r="U288" s="25"/>
      <c r="V288" s="25"/>
      <c r="W288" s="23" t="str">
        <f t="shared" si="8"/>
        <v>-</v>
      </c>
      <c r="X288" s="23" t="str">
        <f t="shared" si="9"/>
        <v>-</v>
      </c>
    </row>
    <row r="289" spans="1:24" x14ac:dyDescent="0.25">
      <c r="A289" s="25"/>
      <c r="B289" s="25"/>
      <c r="C289" s="25"/>
      <c r="D289" s="25"/>
      <c r="E289" s="25"/>
      <c r="F289" s="25"/>
      <c r="G289" s="25"/>
      <c r="H289" s="25"/>
      <c r="J289" s="25"/>
      <c r="K289" s="25"/>
      <c r="L289" s="25"/>
      <c r="M289" s="25"/>
      <c r="N289" s="25"/>
      <c r="R289" s="20"/>
      <c r="S289" s="25"/>
      <c r="T289" s="25"/>
      <c r="U289" s="25"/>
      <c r="V289" s="25"/>
      <c r="W289" s="23" t="str">
        <f t="shared" si="8"/>
        <v>-</v>
      </c>
      <c r="X289" s="23" t="str">
        <f t="shared" si="9"/>
        <v>-</v>
      </c>
    </row>
    <row r="290" spans="1:24" x14ac:dyDescent="0.25">
      <c r="A290" s="25"/>
      <c r="B290" s="25"/>
      <c r="C290" s="25"/>
      <c r="D290" s="25"/>
      <c r="E290" s="25"/>
      <c r="F290" s="25"/>
      <c r="G290" s="25"/>
      <c r="H290" s="25"/>
      <c r="J290" s="25"/>
      <c r="K290" s="25"/>
      <c r="L290" s="25"/>
      <c r="M290" s="25"/>
      <c r="N290" s="25"/>
      <c r="R290" s="20"/>
      <c r="S290" s="25"/>
      <c r="T290" s="25"/>
      <c r="U290" s="25"/>
      <c r="V290" s="25"/>
      <c r="W290" s="23" t="str">
        <f t="shared" si="8"/>
        <v>-</v>
      </c>
      <c r="X290" s="23" t="str">
        <f t="shared" si="9"/>
        <v>-</v>
      </c>
    </row>
    <row r="291" spans="1:24" x14ac:dyDescent="0.25">
      <c r="A291" s="25"/>
      <c r="B291" s="25"/>
      <c r="C291" s="25"/>
      <c r="D291" s="25"/>
      <c r="E291" s="25"/>
      <c r="F291" s="25"/>
      <c r="G291" s="25"/>
      <c r="H291" s="25"/>
      <c r="J291" s="25"/>
      <c r="K291" s="25"/>
      <c r="L291" s="25"/>
      <c r="M291" s="25"/>
      <c r="N291" s="25"/>
      <c r="R291" s="20"/>
      <c r="S291" s="25"/>
      <c r="T291" s="25"/>
      <c r="U291" s="25"/>
      <c r="V291" s="25"/>
      <c r="W291" s="23" t="str">
        <f t="shared" si="8"/>
        <v>-</v>
      </c>
      <c r="X291" s="23" t="str">
        <f t="shared" si="9"/>
        <v>-</v>
      </c>
    </row>
    <row r="292" spans="1:24" x14ac:dyDescent="0.25">
      <c r="A292" s="25"/>
      <c r="B292" s="25"/>
      <c r="C292" s="25"/>
      <c r="D292" s="25"/>
      <c r="E292" s="25"/>
      <c r="F292" s="25"/>
      <c r="G292" s="25"/>
      <c r="H292" s="25"/>
      <c r="J292" s="25"/>
      <c r="K292" s="25"/>
      <c r="L292" s="25"/>
      <c r="M292" s="25"/>
      <c r="N292" s="25"/>
      <c r="R292" s="20"/>
      <c r="S292" s="25"/>
      <c r="T292" s="25"/>
      <c r="U292" s="25"/>
      <c r="V292" s="25"/>
      <c r="W292" s="23" t="str">
        <f t="shared" si="8"/>
        <v>-</v>
      </c>
      <c r="X292" s="23" t="str">
        <f t="shared" si="9"/>
        <v>-</v>
      </c>
    </row>
    <row r="293" spans="1:24" x14ac:dyDescent="0.25">
      <c r="A293" s="25"/>
      <c r="B293" s="25"/>
      <c r="C293" s="25"/>
      <c r="D293" s="25"/>
      <c r="E293" s="25"/>
      <c r="F293" s="25"/>
      <c r="G293" s="25"/>
      <c r="H293" s="25"/>
      <c r="J293" s="25"/>
      <c r="K293" s="25"/>
      <c r="L293" s="25"/>
      <c r="M293" s="25"/>
      <c r="N293" s="25"/>
      <c r="R293" s="20"/>
      <c r="S293" s="25"/>
      <c r="T293" s="25"/>
      <c r="U293" s="25"/>
      <c r="V293" s="25"/>
      <c r="W293" s="23" t="str">
        <f t="shared" si="8"/>
        <v>-</v>
      </c>
      <c r="X293" s="23" t="str">
        <f t="shared" si="9"/>
        <v>-</v>
      </c>
    </row>
    <row r="294" spans="1:24" x14ac:dyDescent="0.25">
      <c r="A294" s="25"/>
      <c r="B294" s="25"/>
      <c r="C294" s="25"/>
      <c r="D294" s="25"/>
      <c r="E294" s="25"/>
      <c r="F294" s="25"/>
      <c r="G294" s="25"/>
      <c r="H294" s="25"/>
      <c r="J294" s="25"/>
      <c r="K294" s="25"/>
      <c r="L294" s="25"/>
      <c r="M294" s="25"/>
      <c r="N294" s="25"/>
      <c r="R294" s="20"/>
      <c r="S294" s="25"/>
      <c r="T294" s="25"/>
      <c r="U294" s="25"/>
      <c r="V294" s="25"/>
      <c r="W294" s="23" t="str">
        <f t="shared" si="8"/>
        <v>-</v>
      </c>
      <c r="X294" s="23" t="str">
        <f t="shared" si="9"/>
        <v>-</v>
      </c>
    </row>
    <row r="295" spans="1:24" x14ac:dyDescent="0.25">
      <c r="A295" s="25"/>
      <c r="B295" s="25"/>
      <c r="C295" s="25"/>
      <c r="D295" s="25"/>
      <c r="E295" s="25"/>
      <c r="F295" s="25"/>
      <c r="G295" s="25"/>
      <c r="H295" s="25"/>
      <c r="J295" s="25"/>
      <c r="K295" s="25"/>
      <c r="L295" s="25"/>
      <c r="M295" s="25"/>
      <c r="N295" s="25"/>
      <c r="R295" s="20"/>
      <c r="S295" s="25"/>
      <c r="T295" s="25"/>
      <c r="U295" s="25"/>
      <c r="V295" s="25"/>
      <c r="W295" s="23" t="str">
        <f t="shared" si="8"/>
        <v>-</v>
      </c>
      <c r="X295" s="23" t="str">
        <f t="shared" si="9"/>
        <v>-</v>
      </c>
    </row>
    <row r="296" spans="1:24" x14ac:dyDescent="0.25">
      <c r="A296" s="25"/>
      <c r="B296" s="25"/>
      <c r="C296" s="25"/>
      <c r="D296" s="25"/>
      <c r="E296" s="25"/>
      <c r="F296" s="25"/>
      <c r="G296" s="25"/>
      <c r="H296" s="25"/>
      <c r="J296" s="25"/>
      <c r="K296" s="25"/>
      <c r="L296" s="25"/>
      <c r="M296" s="25"/>
      <c r="N296" s="25"/>
      <c r="R296" s="20"/>
      <c r="S296" s="25"/>
      <c r="T296" s="25"/>
      <c r="U296" s="25"/>
      <c r="V296" s="25"/>
      <c r="W296" s="23" t="str">
        <f t="shared" si="8"/>
        <v>-</v>
      </c>
      <c r="X296" s="23" t="str">
        <f t="shared" si="9"/>
        <v>-</v>
      </c>
    </row>
    <row r="297" spans="1:24" x14ac:dyDescent="0.25">
      <c r="A297" s="25"/>
      <c r="B297" s="25"/>
      <c r="C297" s="25"/>
      <c r="D297" s="25"/>
      <c r="E297" s="25"/>
      <c r="F297" s="25"/>
      <c r="G297" s="25"/>
      <c r="H297" s="25"/>
      <c r="J297" s="25"/>
      <c r="K297" s="25"/>
      <c r="L297" s="25"/>
      <c r="M297" s="25"/>
      <c r="N297" s="25"/>
      <c r="R297" s="20"/>
      <c r="S297" s="25"/>
      <c r="T297" s="25"/>
      <c r="U297" s="25"/>
      <c r="V297" s="25"/>
      <c r="W297" s="23" t="str">
        <f t="shared" si="8"/>
        <v>-</v>
      </c>
      <c r="X297" s="23" t="str">
        <f t="shared" si="9"/>
        <v>-</v>
      </c>
    </row>
    <row r="298" spans="1:24" x14ac:dyDescent="0.25">
      <c r="A298" s="25"/>
      <c r="B298" s="25"/>
      <c r="C298" s="25"/>
      <c r="D298" s="25"/>
      <c r="E298" s="25"/>
      <c r="F298" s="25"/>
      <c r="G298" s="25"/>
      <c r="H298" s="25"/>
      <c r="J298" s="25"/>
      <c r="K298" s="25"/>
      <c r="L298" s="25"/>
      <c r="M298" s="25"/>
      <c r="N298" s="25"/>
      <c r="R298" s="20"/>
      <c r="S298" s="25"/>
      <c r="T298" s="25"/>
      <c r="U298" s="25"/>
      <c r="V298" s="25"/>
      <c r="W298" s="23" t="str">
        <f t="shared" si="8"/>
        <v>-</v>
      </c>
      <c r="X298" s="23" t="str">
        <f t="shared" si="9"/>
        <v>-</v>
      </c>
    </row>
    <row r="299" spans="1:24" x14ac:dyDescent="0.25">
      <c r="A299" s="25"/>
      <c r="B299" s="25"/>
      <c r="C299" s="25"/>
      <c r="D299" s="25"/>
      <c r="E299" s="25"/>
      <c r="F299" s="25"/>
      <c r="G299" s="25"/>
      <c r="H299" s="25"/>
      <c r="J299" s="25"/>
      <c r="K299" s="25"/>
      <c r="L299" s="25"/>
      <c r="M299" s="25"/>
      <c r="N299" s="25"/>
      <c r="R299" s="20"/>
      <c r="S299" s="25"/>
      <c r="T299" s="25"/>
      <c r="U299" s="25"/>
      <c r="V299" s="25"/>
      <c r="W299" s="23" t="str">
        <f t="shared" si="8"/>
        <v>-</v>
      </c>
      <c r="X299" s="23" t="str">
        <f t="shared" si="9"/>
        <v>-</v>
      </c>
    </row>
    <row r="300" spans="1:24" x14ac:dyDescent="0.25">
      <c r="A300" s="25"/>
      <c r="B300" s="25"/>
      <c r="C300" s="25"/>
      <c r="D300" s="25"/>
      <c r="E300" s="25"/>
      <c r="F300" s="25"/>
      <c r="G300" s="25"/>
      <c r="H300" s="25"/>
      <c r="J300" s="25"/>
      <c r="K300" s="25"/>
      <c r="L300" s="25"/>
      <c r="M300" s="25"/>
      <c r="N300" s="25"/>
      <c r="R300" s="20"/>
      <c r="S300" s="25"/>
      <c r="T300" s="25"/>
      <c r="U300" s="25"/>
      <c r="V300" s="25"/>
      <c r="W300" s="23" t="str">
        <f t="shared" si="8"/>
        <v>-</v>
      </c>
      <c r="X300" s="23" t="str">
        <f t="shared" si="9"/>
        <v>-</v>
      </c>
    </row>
    <row r="301" spans="1:24" x14ac:dyDescent="0.25">
      <c r="A301" s="25"/>
      <c r="B301" s="25"/>
      <c r="C301" s="25"/>
      <c r="D301" s="25"/>
      <c r="E301" s="25"/>
      <c r="F301" s="25"/>
      <c r="G301" s="25"/>
      <c r="H301" s="25"/>
      <c r="J301" s="25"/>
      <c r="K301" s="25"/>
      <c r="L301" s="25"/>
      <c r="M301" s="25"/>
      <c r="N301" s="25"/>
      <c r="R301" s="20"/>
      <c r="S301" s="25"/>
      <c r="T301" s="25"/>
      <c r="U301" s="25"/>
      <c r="V301" s="25"/>
      <c r="W301" s="23" t="str">
        <f t="shared" si="8"/>
        <v>-</v>
      </c>
      <c r="X301" s="23" t="str">
        <f t="shared" si="9"/>
        <v>-</v>
      </c>
    </row>
    <row r="302" spans="1:24" x14ac:dyDescent="0.25">
      <c r="A302" s="25"/>
      <c r="B302" s="25"/>
      <c r="C302" s="25"/>
      <c r="D302" s="25"/>
      <c r="E302" s="25"/>
      <c r="F302" s="25"/>
      <c r="G302" s="25"/>
      <c r="H302" s="25"/>
      <c r="J302" s="25"/>
      <c r="K302" s="25"/>
      <c r="L302" s="25"/>
      <c r="M302" s="25"/>
      <c r="N302" s="25"/>
      <c r="R302" s="20"/>
      <c r="S302" s="25"/>
      <c r="T302" s="25"/>
      <c r="U302" s="25"/>
      <c r="V302" s="25"/>
      <c r="W302" s="23" t="str">
        <f t="shared" si="8"/>
        <v>-</v>
      </c>
      <c r="X302" s="23" t="str">
        <f t="shared" si="9"/>
        <v>-</v>
      </c>
    </row>
    <row r="303" spans="1:24" x14ac:dyDescent="0.25">
      <c r="A303" s="25"/>
      <c r="B303" s="25"/>
      <c r="C303" s="25"/>
      <c r="D303" s="25"/>
      <c r="E303" s="25"/>
      <c r="F303" s="25"/>
      <c r="G303" s="25"/>
      <c r="H303" s="25"/>
      <c r="J303" s="25"/>
      <c r="K303" s="25"/>
      <c r="L303" s="25"/>
      <c r="M303" s="25"/>
      <c r="N303" s="25"/>
      <c r="R303" s="20"/>
      <c r="S303" s="25"/>
      <c r="T303" s="25"/>
      <c r="U303" s="25"/>
      <c r="V303" s="25"/>
      <c r="W303" s="23" t="str">
        <f t="shared" si="8"/>
        <v>-</v>
      </c>
      <c r="X303" s="23" t="str">
        <f t="shared" si="9"/>
        <v>-</v>
      </c>
    </row>
    <row r="304" spans="1:24" x14ac:dyDescent="0.25">
      <c r="A304" s="25"/>
      <c r="B304" s="25"/>
      <c r="C304" s="25"/>
      <c r="D304" s="25"/>
      <c r="E304" s="25"/>
      <c r="F304" s="25"/>
      <c r="G304" s="25"/>
      <c r="H304" s="25"/>
      <c r="J304" s="25"/>
      <c r="K304" s="25"/>
      <c r="L304" s="25"/>
      <c r="M304" s="25"/>
      <c r="N304" s="25"/>
      <c r="R304" s="20"/>
      <c r="S304" s="25"/>
      <c r="T304" s="25"/>
      <c r="U304" s="25"/>
      <c r="V304" s="25"/>
      <c r="W304" s="23" t="str">
        <f t="shared" si="8"/>
        <v>-</v>
      </c>
      <c r="X304" s="23" t="str">
        <f t="shared" si="9"/>
        <v>-</v>
      </c>
    </row>
    <row r="305" spans="1:24" x14ac:dyDescent="0.25">
      <c r="A305" s="25"/>
      <c r="B305" s="25"/>
      <c r="C305" s="25"/>
      <c r="D305" s="25"/>
      <c r="E305" s="25"/>
      <c r="F305" s="25"/>
      <c r="G305" s="25"/>
      <c r="H305" s="25"/>
      <c r="J305" s="25"/>
      <c r="K305" s="25"/>
      <c r="L305" s="25"/>
      <c r="M305" s="25"/>
      <c r="N305" s="25"/>
      <c r="R305" s="20"/>
      <c r="S305" s="25"/>
      <c r="T305" s="25"/>
      <c r="U305" s="25"/>
      <c r="V305" s="25"/>
      <c r="W305" s="23" t="str">
        <f t="shared" si="8"/>
        <v>-</v>
      </c>
      <c r="X305" s="23" t="str">
        <f t="shared" si="9"/>
        <v>-</v>
      </c>
    </row>
    <row r="306" spans="1:24" x14ac:dyDescent="0.25">
      <c r="A306" s="25"/>
      <c r="B306" s="25"/>
      <c r="C306" s="25"/>
      <c r="D306" s="25"/>
      <c r="E306" s="25"/>
      <c r="F306" s="25"/>
      <c r="G306" s="25"/>
      <c r="H306" s="25"/>
      <c r="J306" s="25"/>
      <c r="K306" s="25"/>
      <c r="L306" s="25"/>
      <c r="M306" s="25"/>
      <c r="N306" s="25"/>
      <c r="R306" s="20"/>
      <c r="S306" s="25"/>
      <c r="T306" s="25"/>
      <c r="U306" s="25"/>
      <c r="V306" s="25"/>
      <c r="W306" s="23" t="str">
        <f t="shared" si="8"/>
        <v>-</v>
      </c>
      <c r="X306" s="23" t="str">
        <f t="shared" si="9"/>
        <v>-</v>
      </c>
    </row>
    <row r="307" spans="1:24" x14ac:dyDescent="0.25">
      <c r="A307" s="25"/>
      <c r="B307" s="25"/>
      <c r="C307" s="25"/>
      <c r="D307" s="25"/>
      <c r="E307" s="25"/>
      <c r="F307" s="25"/>
      <c r="G307" s="25"/>
      <c r="H307" s="25"/>
      <c r="J307" s="25"/>
      <c r="K307" s="25"/>
      <c r="L307" s="25"/>
      <c r="M307" s="25"/>
      <c r="N307" s="25"/>
      <c r="R307" s="20"/>
      <c r="S307" s="25"/>
      <c r="T307" s="25"/>
      <c r="U307" s="25"/>
      <c r="V307" s="25"/>
      <c r="W307" s="23" t="str">
        <f t="shared" si="8"/>
        <v>-</v>
      </c>
      <c r="X307" s="23" t="str">
        <f t="shared" si="9"/>
        <v>-</v>
      </c>
    </row>
    <row r="308" spans="1:24" x14ac:dyDescent="0.25">
      <c r="A308" s="25"/>
      <c r="B308" s="25"/>
      <c r="C308" s="25"/>
      <c r="D308" s="25"/>
      <c r="E308" s="25"/>
      <c r="F308" s="25"/>
      <c r="G308" s="25"/>
      <c r="H308" s="25"/>
      <c r="J308" s="25"/>
      <c r="K308" s="25"/>
      <c r="L308" s="25"/>
      <c r="M308" s="25"/>
      <c r="N308" s="25"/>
      <c r="R308" s="20"/>
      <c r="S308" s="25"/>
      <c r="T308" s="25"/>
      <c r="U308" s="25"/>
      <c r="V308" s="25"/>
      <c r="W308" s="23" t="str">
        <f t="shared" si="8"/>
        <v>-</v>
      </c>
      <c r="X308" s="23" t="str">
        <f t="shared" si="9"/>
        <v>-</v>
      </c>
    </row>
    <row r="309" spans="1:24" x14ac:dyDescent="0.25">
      <c r="A309" s="25"/>
      <c r="B309" s="25"/>
      <c r="C309" s="25"/>
      <c r="D309" s="25"/>
      <c r="E309" s="25"/>
      <c r="F309" s="25"/>
      <c r="G309" s="25"/>
      <c r="H309" s="25"/>
      <c r="J309" s="25"/>
      <c r="K309" s="25"/>
      <c r="L309" s="25"/>
      <c r="M309" s="25"/>
      <c r="N309" s="25"/>
      <c r="R309" s="20"/>
      <c r="S309" s="25"/>
      <c r="T309" s="25"/>
      <c r="U309" s="25"/>
      <c r="V309" s="25"/>
      <c r="W309" s="23" t="str">
        <f t="shared" si="8"/>
        <v>-</v>
      </c>
      <c r="X309" s="23" t="str">
        <f t="shared" si="9"/>
        <v>-</v>
      </c>
    </row>
    <row r="310" spans="1:24" x14ac:dyDescent="0.25">
      <c r="A310" s="25"/>
      <c r="B310" s="25"/>
      <c r="C310" s="25"/>
      <c r="D310" s="25"/>
      <c r="E310" s="25"/>
      <c r="F310" s="25"/>
      <c r="G310" s="25"/>
      <c r="H310" s="25"/>
      <c r="J310" s="25"/>
      <c r="K310" s="25"/>
      <c r="L310" s="25"/>
      <c r="M310" s="25"/>
      <c r="N310" s="25"/>
      <c r="R310" s="20"/>
      <c r="S310" s="25"/>
      <c r="T310" s="25"/>
      <c r="U310" s="25"/>
      <c r="V310" s="25"/>
      <c r="W310" s="23" t="str">
        <f t="shared" si="8"/>
        <v>-</v>
      </c>
      <c r="X310" s="23" t="str">
        <f t="shared" si="9"/>
        <v>-</v>
      </c>
    </row>
    <row r="311" spans="1:24" x14ac:dyDescent="0.25">
      <c r="A311" s="25"/>
      <c r="B311" s="25"/>
      <c r="C311" s="25"/>
      <c r="D311" s="25"/>
      <c r="E311" s="25"/>
      <c r="F311" s="25"/>
      <c r="G311" s="25"/>
      <c r="H311" s="25"/>
      <c r="J311" s="25"/>
      <c r="K311" s="25"/>
      <c r="L311" s="25"/>
      <c r="M311" s="25"/>
      <c r="N311" s="25"/>
      <c r="R311" s="20"/>
      <c r="S311" s="25"/>
      <c r="T311" s="25"/>
      <c r="U311" s="25"/>
      <c r="V311" s="25"/>
      <c r="W311" s="23" t="str">
        <f t="shared" si="8"/>
        <v>-</v>
      </c>
      <c r="X311" s="23" t="str">
        <f t="shared" si="9"/>
        <v>-</v>
      </c>
    </row>
    <row r="312" spans="1:24" x14ac:dyDescent="0.25">
      <c r="A312" s="25"/>
      <c r="B312" s="25"/>
      <c r="C312" s="25"/>
      <c r="D312" s="25"/>
      <c r="E312" s="25"/>
      <c r="F312" s="25"/>
      <c r="G312" s="25"/>
      <c r="H312" s="25"/>
      <c r="J312" s="25"/>
      <c r="K312" s="25"/>
      <c r="L312" s="25"/>
      <c r="M312" s="25"/>
      <c r="N312" s="25"/>
      <c r="R312" s="20"/>
      <c r="S312" s="25"/>
      <c r="T312" s="25"/>
      <c r="U312" s="25"/>
      <c r="V312" s="25"/>
      <c r="W312" s="23" t="str">
        <f t="shared" si="8"/>
        <v>-</v>
      </c>
      <c r="X312" s="23" t="str">
        <f t="shared" si="9"/>
        <v>-</v>
      </c>
    </row>
    <row r="313" spans="1:24" x14ac:dyDescent="0.25">
      <c r="A313" s="25"/>
      <c r="B313" s="25"/>
      <c r="C313" s="25"/>
      <c r="D313" s="25"/>
      <c r="E313" s="25"/>
      <c r="F313" s="25"/>
      <c r="G313" s="25"/>
      <c r="H313" s="25"/>
      <c r="J313" s="25"/>
      <c r="K313" s="25"/>
      <c r="L313" s="25"/>
      <c r="M313" s="25"/>
      <c r="N313" s="25"/>
      <c r="R313" s="20"/>
      <c r="S313" s="25"/>
      <c r="T313" s="25"/>
      <c r="U313" s="25"/>
      <c r="V313" s="25"/>
      <c r="W313" s="23" t="str">
        <f t="shared" si="8"/>
        <v>-</v>
      </c>
      <c r="X313" s="23" t="str">
        <f t="shared" si="9"/>
        <v>-</v>
      </c>
    </row>
    <row r="314" spans="1:24" x14ac:dyDescent="0.25">
      <c r="A314" s="25"/>
      <c r="B314" s="25"/>
      <c r="C314" s="25"/>
      <c r="D314" s="25"/>
      <c r="E314" s="25"/>
      <c r="F314" s="25"/>
      <c r="G314" s="25"/>
      <c r="H314" s="25"/>
      <c r="J314" s="25"/>
      <c r="K314" s="25"/>
      <c r="L314" s="25"/>
      <c r="M314" s="25"/>
      <c r="N314" s="25"/>
      <c r="R314" s="20"/>
      <c r="S314" s="25"/>
      <c r="T314" s="25"/>
      <c r="U314" s="25"/>
      <c r="V314" s="25"/>
      <c r="W314" s="23" t="str">
        <f t="shared" si="8"/>
        <v>-</v>
      </c>
      <c r="X314" s="23" t="str">
        <f t="shared" si="9"/>
        <v>-</v>
      </c>
    </row>
    <row r="315" spans="1:24" x14ac:dyDescent="0.25">
      <c r="A315" s="25"/>
      <c r="B315" s="25"/>
      <c r="C315" s="25"/>
      <c r="D315" s="25"/>
      <c r="E315" s="25"/>
      <c r="F315" s="25"/>
      <c r="G315" s="25"/>
      <c r="H315" s="25"/>
      <c r="J315" s="25"/>
      <c r="K315" s="25"/>
      <c r="L315" s="25"/>
      <c r="M315" s="25"/>
      <c r="N315" s="25"/>
      <c r="R315" s="20"/>
      <c r="S315" s="25"/>
      <c r="T315" s="25"/>
      <c r="U315" s="25"/>
      <c r="V315" s="25"/>
      <c r="W315" s="23" t="str">
        <f t="shared" si="8"/>
        <v>-</v>
      </c>
      <c r="X315" s="23" t="str">
        <f t="shared" si="9"/>
        <v>-</v>
      </c>
    </row>
    <row r="316" spans="1:24" x14ac:dyDescent="0.25">
      <c r="A316" s="25"/>
      <c r="B316" s="25"/>
      <c r="C316" s="25"/>
      <c r="D316" s="25"/>
      <c r="E316" s="25"/>
      <c r="F316" s="25"/>
      <c r="G316" s="25"/>
      <c r="H316" s="25"/>
      <c r="J316" s="25"/>
      <c r="K316" s="25"/>
      <c r="L316" s="25"/>
      <c r="M316" s="25"/>
      <c r="N316" s="25"/>
      <c r="R316" s="20"/>
      <c r="S316" s="25"/>
      <c r="T316" s="25"/>
      <c r="U316" s="25"/>
      <c r="V316" s="25"/>
      <c r="W316" s="23" t="str">
        <f t="shared" si="8"/>
        <v>-</v>
      </c>
      <c r="X316" s="23" t="str">
        <f t="shared" si="9"/>
        <v>-</v>
      </c>
    </row>
    <row r="317" spans="1:24" x14ac:dyDescent="0.25">
      <c r="A317" s="25"/>
      <c r="B317" s="25"/>
      <c r="C317" s="25"/>
      <c r="D317" s="25"/>
      <c r="E317" s="25"/>
      <c r="F317" s="25"/>
      <c r="G317" s="25"/>
      <c r="H317" s="25"/>
      <c r="J317" s="25"/>
      <c r="K317" s="25"/>
      <c r="L317" s="25"/>
      <c r="M317" s="25"/>
      <c r="N317" s="25"/>
      <c r="R317" s="20"/>
      <c r="S317" s="25"/>
      <c r="T317" s="25"/>
      <c r="U317" s="25"/>
      <c r="V317" s="25"/>
      <c r="W317" s="23" t="str">
        <f t="shared" si="8"/>
        <v>-</v>
      </c>
      <c r="X317" s="23" t="str">
        <f t="shared" si="9"/>
        <v>-</v>
      </c>
    </row>
    <row r="318" spans="1:24" x14ac:dyDescent="0.25">
      <c r="A318" s="25"/>
      <c r="B318" s="25"/>
      <c r="C318" s="25"/>
      <c r="D318" s="25"/>
      <c r="E318" s="25"/>
      <c r="F318" s="25"/>
      <c r="G318" s="25"/>
      <c r="H318" s="25"/>
      <c r="J318" s="25"/>
      <c r="K318" s="25"/>
      <c r="L318" s="25"/>
      <c r="M318" s="25"/>
      <c r="N318" s="25"/>
      <c r="R318" s="20"/>
      <c r="S318" s="25"/>
      <c r="T318" s="25"/>
      <c r="U318" s="25"/>
      <c r="V318" s="25"/>
      <c r="W318" s="23" t="str">
        <f t="shared" si="8"/>
        <v>-</v>
      </c>
      <c r="X318" s="23" t="str">
        <f t="shared" si="9"/>
        <v>-</v>
      </c>
    </row>
    <row r="319" spans="1:24" x14ac:dyDescent="0.25">
      <c r="A319" s="25"/>
      <c r="B319" s="25"/>
      <c r="C319" s="25"/>
      <c r="D319" s="25"/>
      <c r="E319" s="25"/>
      <c r="F319" s="25"/>
      <c r="G319" s="25"/>
      <c r="H319" s="25"/>
      <c r="J319" s="25"/>
      <c r="K319" s="25"/>
      <c r="L319" s="25"/>
      <c r="M319" s="25"/>
      <c r="N319" s="25"/>
      <c r="R319" s="20"/>
      <c r="S319" s="25"/>
      <c r="T319" s="25"/>
      <c r="U319" s="25"/>
      <c r="V319" s="25"/>
      <c r="W319" s="23" t="str">
        <f t="shared" si="8"/>
        <v>-</v>
      </c>
      <c r="X319" s="23" t="str">
        <f t="shared" si="9"/>
        <v>-</v>
      </c>
    </row>
    <row r="320" spans="1:24" x14ac:dyDescent="0.25">
      <c r="A320" s="25"/>
      <c r="B320" s="25"/>
      <c r="C320" s="25"/>
      <c r="D320" s="25"/>
      <c r="E320" s="25"/>
      <c r="F320" s="25"/>
      <c r="G320" s="25"/>
      <c r="H320" s="25"/>
      <c r="J320" s="25"/>
      <c r="K320" s="25"/>
      <c r="L320" s="25"/>
      <c r="M320" s="25"/>
      <c r="N320" s="25"/>
      <c r="R320" s="20"/>
      <c r="S320" s="25"/>
      <c r="T320" s="25"/>
      <c r="U320" s="25"/>
      <c r="V320" s="25"/>
      <c r="W320" s="23" t="str">
        <f t="shared" si="8"/>
        <v>-</v>
      </c>
      <c r="X320" s="23" t="str">
        <f t="shared" si="9"/>
        <v>-</v>
      </c>
    </row>
    <row r="321" spans="1:24" x14ac:dyDescent="0.25">
      <c r="A321" s="25"/>
      <c r="B321" s="25"/>
      <c r="C321" s="25"/>
      <c r="D321" s="25"/>
      <c r="E321" s="25"/>
      <c r="F321" s="25"/>
      <c r="G321" s="25"/>
      <c r="H321" s="25"/>
      <c r="J321" s="25"/>
      <c r="K321" s="25"/>
      <c r="L321" s="25"/>
      <c r="M321" s="25"/>
      <c r="N321" s="25"/>
      <c r="R321" s="20"/>
      <c r="S321" s="25"/>
      <c r="T321" s="25"/>
      <c r="U321" s="25"/>
      <c r="V321" s="25"/>
      <c r="W321" s="23" t="str">
        <f t="shared" si="8"/>
        <v>-</v>
      </c>
      <c r="X321" s="23" t="str">
        <f t="shared" si="9"/>
        <v>-</v>
      </c>
    </row>
    <row r="322" spans="1:24" x14ac:dyDescent="0.25">
      <c r="A322" s="25"/>
      <c r="B322" s="25"/>
      <c r="C322" s="25"/>
      <c r="D322" s="25"/>
      <c r="E322" s="25"/>
      <c r="F322" s="25"/>
      <c r="G322" s="25"/>
      <c r="H322" s="25"/>
      <c r="J322" s="25"/>
      <c r="K322" s="25"/>
      <c r="L322" s="25"/>
      <c r="M322" s="25"/>
      <c r="N322" s="25"/>
      <c r="R322" s="20"/>
      <c r="S322" s="25"/>
      <c r="T322" s="25"/>
      <c r="U322" s="25"/>
      <c r="V322" s="25"/>
      <c r="W322" s="23" t="str">
        <f t="shared" si="8"/>
        <v>-</v>
      </c>
      <c r="X322" s="23" t="str">
        <f t="shared" si="9"/>
        <v>-</v>
      </c>
    </row>
    <row r="323" spans="1:24" x14ac:dyDescent="0.25">
      <c r="A323" s="25"/>
      <c r="B323" s="25"/>
      <c r="C323" s="25"/>
      <c r="D323" s="25"/>
      <c r="E323" s="25"/>
      <c r="F323" s="25"/>
      <c r="G323" s="25"/>
      <c r="H323" s="25"/>
      <c r="J323" s="25"/>
      <c r="K323" s="25"/>
      <c r="L323" s="25"/>
      <c r="M323" s="25"/>
      <c r="N323" s="25"/>
      <c r="R323" s="20"/>
      <c r="S323" s="25"/>
      <c r="T323" s="25"/>
      <c r="U323" s="25"/>
      <c r="V323" s="25"/>
      <c r="W323" s="23" t="str">
        <f t="shared" si="8"/>
        <v>-</v>
      </c>
      <c r="X323" s="23" t="str">
        <f t="shared" si="9"/>
        <v>-</v>
      </c>
    </row>
    <row r="324" spans="1:24" x14ac:dyDescent="0.25">
      <c r="A324" s="25"/>
      <c r="B324" s="25"/>
      <c r="C324" s="25"/>
      <c r="D324" s="25"/>
      <c r="E324" s="25"/>
      <c r="F324" s="25"/>
      <c r="G324" s="25"/>
      <c r="H324" s="25"/>
      <c r="J324" s="25"/>
      <c r="K324" s="25"/>
      <c r="L324" s="25"/>
      <c r="M324" s="25"/>
      <c r="N324" s="25"/>
      <c r="R324" s="20"/>
      <c r="S324" s="25"/>
      <c r="T324" s="25"/>
      <c r="U324" s="25"/>
      <c r="V324" s="25"/>
      <c r="W324" s="23" t="str">
        <f t="shared" si="8"/>
        <v>-</v>
      </c>
      <c r="X324" s="23" t="str">
        <f t="shared" si="9"/>
        <v>-</v>
      </c>
    </row>
    <row r="325" spans="1:24" x14ac:dyDescent="0.25">
      <c r="A325" s="25"/>
      <c r="B325" s="25"/>
      <c r="C325" s="25"/>
      <c r="D325" s="25"/>
      <c r="E325" s="25"/>
      <c r="F325" s="25"/>
      <c r="G325" s="25"/>
      <c r="H325" s="25"/>
      <c r="J325" s="25"/>
      <c r="K325" s="25"/>
      <c r="L325" s="25"/>
      <c r="M325" s="25"/>
      <c r="N325" s="25"/>
      <c r="R325" s="20"/>
      <c r="S325" s="25"/>
      <c r="T325" s="25"/>
      <c r="U325" s="25"/>
      <c r="V325" s="25"/>
      <c r="W325" s="23" t="str">
        <f t="shared" si="8"/>
        <v>-</v>
      </c>
      <c r="X325" s="23" t="str">
        <f t="shared" si="9"/>
        <v>-</v>
      </c>
    </row>
    <row r="326" spans="1:24" x14ac:dyDescent="0.25">
      <c r="A326" s="25"/>
      <c r="B326" s="25"/>
      <c r="C326" s="25"/>
      <c r="D326" s="25"/>
      <c r="E326" s="25"/>
      <c r="F326" s="25"/>
      <c r="G326" s="25"/>
      <c r="H326" s="25"/>
      <c r="J326" s="25"/>
      <c r="K326" s="25"/>
      <c r="L326" s="25"/>
      <c r="M326" s="25"/>
      <c r="N326" s="25"/>
      <c r="R326" s="20"/>
      <c r="S326" s="25"/>
      <c r="T326" s="25"/>
      <c r="U326" s="25"/>
      <c r="V326" s="25"/>
      <c r="W326" s="23" t="str">
        <f t="shared" si="8"/>
        <v>-</v>
      </c>
      <c r="X326" s="23" t="str">
        <f t="shared" si="9"/>
        <v>-</v>
      </c>
    </row>
    <row r="327" spans="1:24" x14ac:dyDescent="0.25">
      <c r="A327" s="25"/>
      <c r="B327" s="25"/>
      <c r="C327" s="25"/>
      <c r="D327" s="25"/>
      <c r="E327" s="25"/>
      <c r="F327" s="25"/>
      <c r="G327" s="25"/>
      <c r="H327" s="25"/>
      <c r="J327" s="25"/>
      <c r="K327" s="25"/>
      <c r="L327" s="25"/>
      <c r="M327" s="25"/>
      <c r="N327" s="25"/>
      <c r="R327" s="20"/>
      <c r="S327" s="25"/>
      <c r="T327" s="25"/>
      <c r="U327" s="25"/>
      <c r="V327" s="25"/>
      <c r="W327" s="23" t="str">
        <f t="shared" si="8"/>
        <v>-</v>
      </c>
      <c r="X327" s="23" t="str">
        <f t="shared" si="9"/>
        <v>-</v>
      </c>
    </row>
    <row r="328" spans="1:24" x14ac:dyDescent="0.25">
      <c r="A328" s="25"/>
      <c r="B328" s="25"/>
      <c r="C328" s="25"/>
      <c r="D328" s="25"/>
      <c r="E328" s="25"/>
      <c r="F328" s="25"/>
      <c r="G328" s="25"/>
      <c r="H328" s="25"/>
      <c r="J328" s="25"/>
      <c r="K328" s="25"/>
      <c r="L328" s="25"/>
      <c r="M328" s="25"/>
      <c r="N328" s="25"/>
      <c r="R328" s="20"/>
      <c r="S328" s="25"/>
      <c r="T328" s="25"/>
      <c r="U328" s="25"/>
      <c r="V328" s="25"/>
      <c r="W328" s="23" t="str">
        <f t="shared" si="8"/>
        <v>-</v>
      </c>
      <c r="X328" s="23" t="str">
        <f t="shared" si="9"/>
        <v>-</v>
      </c>
    </row>
    <row r="329" spans="1:24" x14ac:dyDescent="0.25">
      <c r="A329" s="25"/>
      <c r="B329" s="25"/>
      <c r="C329" s="25"/>
      <c r="D329" s="25"/>
      <c r="E329" s="25"/>
      <c r="F329" s="25"/>
      <c r="G329" s="25"/>
      <c r="H329" s="25"/>
      <c r="J329" s="25"/>
      <c r="K329" s="25"/>
      <c r="L329" s="25"/>
      <c r="M329" s="25"/>
      <c r="N329" s="25"/>
      <c r="R329" s="20"/>
      <c r="S329" s="25"/>
      <c r="T329" s="25"/>
      <c r="U329" s="25"/>
      <c r="V329" s="25"/>
      <c r="W329" s="23" t="str">
        <f t="shared" si="8"/>
        <v>-</v>
      </c>
      <c r="X329" s="23" t="str">
        <f t="shared" si="9"/>
        <v>-</v>
      </c>
    </row>
    <row r="330" spans="1:24" x14ac:dyDescent="0.25">
      <c r="A330" s="25"/>
      <c r="B330" s="25"/>
      <c r="C330" s="25"/>
      <c r="D330" s="25"/>
      <c r="E330" s="25"/>
      <c r="F330" s="25"/>
      <c r="G330" s="25"/>
      <c r="H330" s="25"/>
      <c r="J330" s="25"/>
      <c r="K330" s="25"/>
      <c r="L330" s="25"/>
      <c r="M330" s="25"/>
      <c r="N330" s="25"/>
      <c r="R330" s="20"/>
      <c r="S330" s="25"/>
      <c r="T330" s="25"/>
      <c r="U330" s="25"/>
      <c r="V330" s="25"/>
      <c r="W330" s="23" t="str">
        <f t="shared" ref="W330:W393" si="10">IF((J330+L330/$X$6)&gt;0,(J330+L330/$X$6),"-")</f>
        <v>-</v>
      </c>
      <c r="X330" s="23" t="str">
        <f t="shared" ref="X330:X393" si="11">IF((K330+M330/$X$6)&gt;0,(K330+M330/$X$6),"-")</f>
        <v>-</v>
      </c>
    </row>
    <row r="331" spans="1:24" x14ac:dyDescent="0.25">
      <c r="A331" s="25"/>
      <c r="B331" s="25"/>
      <c r="C331" s="25"/>
      <c r="D331" s="25"/>
      <c r="E331" s="25"/>
      <c r="F331" s="25"/>
      <c r="G331" s="25"/>
      <c r="H331" s="25"/>
      <c r="J331" s="25"/>
      <c r="K331" s="25"/>
      <c r="L331" s="25"/>
      <c r="M331" s="25"/>
      <c r="N331" s="25"/>
      <c r="R331" s="20"/>
      <c r="S331" s="25"/>
      <c r="T331" s="25"/>
      <c r="U331" s="25"/>
      <c r="V331" s="25"/>
      <c r="W331" s="23" t="str">
        <f t="shared" si="10"/>
        <v>-</v>
      </c>
      <c r="X331" s="23" t="str">
        <f t="shared" si="11"/>
        <v>-</v>
      </c>
    </row>
    <row r="332" spans="1:24" x14ac:dyDescent="0.25">
      <c r="A332" s="25"/>
      <c r="B332" s="25"/>
      <c r="C332" s="25"/>
      <c r="D332" s="25"/>
      <c r="E332" s="25"/>
      <c r="F332" s="25"/>
      <c r="G332" s="25"/>
      <c r="H332" s="25"/>
      <c r="J332" s="25"/>
      <c r="K332" s="25"/>
      <c r="L332" s="25"/>
      <c r="M332" s="25"/>
      <c r="N332" s="25"/>
      <c r="R332" s="20"/>
      <c r="S332" s="25"/>
      <c r="T332" s="25"/>
      <c r="U332" s="25"/>
      <c r="V332" s="25"/>
      <c r="W332" s="23" t="str">
        <f t="shared" si="10"/>
        <v>-</v>
      </c>
      <c r="X332" s="23" t="str">
        <f t="shared" si="11"/>
        <v>-</v>
      </c>
    </row>
    <row r="333" spans="1:24" x14ac:dyDescent="0.25">
      <c r="A333" s="25"/>
      <c r="B333" s="25"/>
      <c r="C333" s="25"/>
      <c r="D333" s="25"/>
      <c r="E333" s="25"/>
      <c r="F333" s="25"/>
      <c r="G333" s="25"/>
      <c r="H333" s="25"/>
      <c r="J333" s="25"/>
      <c r="K333" s="25"/>
      <c r="L333" s="25"/>
      <c r="M333" s="25"/>
      <c r="N333" s="25"/>
      <c r="R333" s="20"/>
      <c r="S333" s="25"/>
      <c r="T333" s="25"/>
      <c r="U333" s="25"/>
      <c r="V333" s="25"/>
      <c r="W333" s="23" t="str">
        <f t="shared" si="10"/>
        <v>-</v>
      </c>
      <c r="X333" s="23" t="str">
        <f t="shared" si="11"/>
        <v>-</v>
      </c>
    </row>
    <row r="334" spans="1:24" x14ac:dyDescent="0.25">
      <c r="A334" s="25"/>
      <c r="B334" s="25"/>
      <c r="C334" s="25"/>
      <c r="D334" s="25"/>
      <c r="E334" s="25"/>
      <c r="F334" s="25"/>
      <c r="G334" s="25"/>
      <c r="H334" s="25"/>
      <c r="J334" s="25"/>
      <c r="K334" s="25"/>
      <c r="L334" s="25"/>
      <c r="M334" s="25"/>
      <c r="N334" s="25"/>
      <c r="R334" s="20"/>
      <c r="S334" s="25"/>
      <c r="T334" s="25"/>
      <c r="U334" s="25"/>
      <c r="V334" s="25"/>
      <c r="W334" s="23" t="str">
        <f t="shared" si="10"/>
        <v>-</v>
      </c>
      <c r="X334" s="23" t="str">
        <f t="shared" si="11"/>
        <v>-</v>
      </c>
    </row>
    <row r="335" spans="1:24" x14ac:dyDescent="0.25">
      <c r="A335" s="25"/>
      <c r="B335" s="25"/>
      <c r="C335" s="25"/>
      <c r="D335" s="25"/>
      <c r="E335" s="25"/>
      <c r="F335" s="25"/>
      <c r="G335" s="25"/>
      <c r="H335" s="25"/>
      <c r="J335" s="25"/>
      <c r="K335" s="25"/>
      <c r="L335" s="25"/>
      <c r="M335" s="25"/>
      <c r="N335" s="25"/>
      <c r="R335" s="20"/>
      <c r="S335" s="25"/>
      <c r="T335" s="25"/>
      <c r="U335" s="25"/>
      <c r="V335" s="25"/>
      <c r="W335" s="23" t="str">
        <f t="shared" si="10"/>
        <v>-</v>
      </c>
      <c r="X335" s="23" t="str">
        <f t="shared" si="11"/>
        <v>-</v>
      </c>
    </row>
    <row r="336" spans="1:24" x14ac:dyDescent="0.25">
      <c r="A336" s="25"/>
      <c r="B336" s="25"/>
      <c r="C336" s="25"/>
      <c r="D336" s="25"/>
      <c r="E336" s="25"/>
      <c r="F336" s="25"/>
      <c r="G336" s="25"/>
      <c r="H336" s="25"/>
      <c r="J336" s="25"/>
      <c r="K336" s="25"/>
      <c r="L336" s="25"/>
      <c r="M336" s="25"/>
      <c r="N336" s="25"/>
      <c r="R336" s="20"/>
      <c r="S336" s="25"/>
      <c r="T336" s="25"/>
      <c r="U336" s="25"/>
      <c r="V336" s="25"/>
      <c r="W336" s="23" t="str">
        <f t="shared" si="10"/>
        <v>-</v>
      </c>
      <c r="X336" s="23" t="str">
        <f t="shared" si="11"/>
        <v>-</v>
      </c>
    </row>
    <row r="337" spans="1:24" x14ac:dyDescent="0.25">
      <c r="A337" s="25"/>
      <c r="B337" s="25"/>
      <c r="C337" s="25"/>
      <c r="D337" s="25"/>
      <c r="E337" s="25"/>
      <c r="F337" s="25"/>
      <c r="G337" s="25"/>
      <c r="H337" s="25"/>
      <c r="J337" s="25"/>
      <c r="K337" s="25"/>
      <c r="L337" s="25"/>
      <c r="M337" s="25"/>
      <c r="N337" s="25"/>
      <c r="R337" s="20"/>
      <c r="S337" s="25"/>
      <c r="T337" s="25"/>
      <c r="U337" s="25"/>
      <c r="V337" s="25"/>
      <c r="W337" s="23" t="str">
        <f t="shared" si="10"/>
        <v>-</v>
      </c>
      <c r="X337" s="23" t="str">
        <f t="shared" si="11"/>
        <v>-</v>
      </c>
    </row>
    <row r="338" spans="1:24" x14ac:dyDescent="0.25">
      <c r="A338" s="25"/>
      <c r="B338" s="25"/>
      <c r="C338" s="25"/>
      <c r="D338" s="25"/>
      <c r="E338" s="25"/>
      <c r="F338" s="25"/>
      <c r="G338" s="25"/>
      <c r="H338" s="25"/>
      <c r="J338" s="25"/>
      <c r="K338" s="25"/>
      <c r="L338" s="25"/>
      <c r="M338" s="25"/>
      <c r="N338" s="25"/>
      <c r="R338" s="20"/>
      <c r="S338" s="25"/>
      <c r="T338" s="25"/>
      <c r="U338" s="25"/>
      <c r="V338" s="25"/>
      <c r="W338" s="23" t="str">
        <f t="shared" si="10"/>
        <v>-</v>
      </c>
      <c r="X338" s="23" t="str">
        <f t="shared" si="11"/>
        <v>-</v>
      </c>
    </row>
    <row r="339" spans="1:24" x14ac:dyDescent="0.25">
      <c r="A339" s="25"/>
      <c r="B339" s="25"/>
      <c r="C339" s="25"/>
      <c r="D339" s="25"/>
      <c r="E339" s="25"/>
      <c r="F339" s="25"/>
      <c r="G339" s="25"/>
      <c r="H339" s="25"/>
      <c r="J339" s="25"/>
      <c r="K339" s="25"/>
      <c r="L339" s="25"/>
      <c r="M339" s="25"/>
      <c r="N339" s="25"/>
      <c r="R339" s="20"/>
      <c r="S339" s="25"/>
      <c r="T339" s="25"/>
      <c r="U339" s="25"/>
      <c r="V339" s="25"/>
      <c r="W339" s="23" t="str">
        <f t="shared" si="10"/>
        <v>-</v>
      </c>
      <c r="X339" s="23" t="str">
        <f t="shared" si="11"/>
        <v>-</v>
      </c>
    </row>
    <row r="340" spans="1:24" x14ac:dyDescent="0.25">
      <c r="A340" s="25"/>
      <c r="B340" s="25"/>
      <c r="C340" s="25"/>
      <c r="D340" s="25"/>
      <c r="E340" s="25"/>
      <c r="F340" s="25"/>
      <c r="G340" s="25"/>
      <c r="H340" s="25"/>
      <c r="J340" s="25"/>
      <c r="K340" s="25"/>
      <c r="L340" s="25"/>
      <c r="M340" s="25"/>
      <c r="N340" s="25"/>
      <c r="R340" s="20"/>
      <c r="S340" s="25"/>
      <c r="T340" s="25"/>
      <c r="U340" s="25"/>
      <c r="V340" s="25"/>
      <c r="W340" s="23" t="str">
        <f t="shared" si="10"/>
        <v>-</v>
      </c>
      <c r="X340" s="23" t="str">
        <f t="shared" si="11"/>
        <v>-</v>
      </c>
    </row>
    <row r="341" spans="1:24" x14ac:dyDescent="0.25">
      <c r="A341" s="25"/>
      <c r="B341" s="25"/>
      <c r="C341" s="25"/>
      <c r="D341" s="25"/>
      <c r="E341" s="25"/>
      <c r="F341" s="25"/>
      <c r="G341" s="25"/>
      <c r="H341" s="25"/>
      <c r="J341" s="25"/>
      <c r="K341" s="25"/>
      <c r="L341" s="25"/>
      <c r="M341" s="25"/>
      <c r="N341" s="25"/>
      <c r="R341" s="20"/>
      <c r="S341" s="25"/>
      <c r="T341" s="25"/>
      <c r="U341" s="25"/>
      <c r="V341" s="25"/>
      <c r="W341" s="23" t="str">
        <f t="shared" si="10"/>
        <v>-</v>
      </c>
      <c r="X341" s="23" t="str">
        <f t="shared" si="11"/>
        <v>-</v>
      </c>
    </row>
    <row r="342" spans="1:24" x14ac:dyDescent="0.25">
      <c r="A342" s="25"/>
      <c r="B342" s="25"/>
      <c r="C342" s="25"/>
      <c r="D342" s="25"/>
      <c r="E342" s="25"/>
      <c r="F342" s="25"/>
      <c r="G342" s="25"/>
      <c r="H342" s="25"/>
      <c r="J342" s="25"/>
      <c r="K342" s="25"/>
      <c r="L342" s="25"/>
      <c r="M342" s="25"/>
      <c r="N342" s="25"/>
      <c r="R342" s="20"/>
      <c r="S342" s="25"/>
      <c r="T342" s="25"/>
      <c r="U342" s="25"/>
      <c r="V342" s="25"/>
      <c r="W342" s="23" t="str">
        <f t="shared" si="10"/>
        <v>-</v>
      </c>
      <c r="X342" s="23" t="str">
        <f t="shared" si="11"/>
        <v>-</v>
      </c>
    </row>
    <row r="343" spans="1:24" x14ac:dyDescent="0.25">
      <c r="A343" s="25"/>
      <c r="B343" s="25"/>
      <c r="C343" s="25"/>
      <c r="D343" s="25"/>
      <c r="E343" s="25"/>
      <c r="F343" s="25"/>
      <c r="G343" s="25"/>
      <c r="H343" s="25"/>
      <c r="J343" s="25"/>
      <c r="K343" s="25"/>
      <c r="L343" s="25"/>
      <c r="M343" s="25"/>
      <c r="N343" s="25"/>
      <c r="R343" s="20"/>
      <c r="S343" s="25"/>
      <c r="T343" s="25"/>
      <c r="U343" s="25"/>
      <c r="V343" s="25"/>
      <c r="W343" s="23" t="str">
        <f t="shared" si="10"/>
        <v>-</v>
      </c>
      <c r="X343" s="23" t="str">
        <f t="shared" si="11"/>
        <v>-</v>
      </c>
    </row>
    <row r="344" spans="1:24" x14ac:dyDescent="0.25">
      <c r="A344" s="25"/>
      <c r="B344" s="25"/>
      <c r="C344" s="25"/>
      <c r="D344" s="25"/>
      <c r="E344" s="25"/>
      <c r="F344" s="25"/>
      <c r="G344" s="25"/>
      <c r="H344" s="25"/>
      <c r="J344" s="25"/>
      <c r="K344" s="25"/>
      <c r="L344" s="25"/>
      <c r="M344" s="25"/>
      <c r="N344" s="25"/>
      <c r="R344" s="20"/>
      <c r="S344" s="25"/>
      <c r="T344" s="25"/>
      <c r="U344" s="25"/>
      <c r="V344" s="25"/>
      <c r="W344" s="23" t="str">
        <f t="shared" si="10"/>
        <v>-</v>
      </c>
      <c r="X344" s="23" t="str">
        <f t="shared" si="11"/>
        <v>-</v>
      </c>
    </row>
    <row r="345" spans="1:24" x14ac:dyDescent="0.25">
      <c r="A345" s="25"/>
      <c r="B345" s="25"/>
      <c r="C345" s="25"/>
      <c r="D345" s="25"/>
      <c r="E345" s="25"/>
      <c r="F345" s="25"/>
      <c r="G345" s="25"/>
      <c r="H345" s="25"/>
      <c r="J345" s="25"/>
      <c r="K345" s="25"/>
      <c r="L345" s="25"/>
      <c r="M345" s="25"/>
      <c r="N345" s="25"/>
      <c r="R345" s="20"/>
      <c r="S345" s="25"/>
      <c r="T345" s="25"/>
      <c r="U345" s="25"/>
      <c r="V345" s="25"/>
      <c r="W345" s="23" t="str">
        <f t="shared" si="10"/>
        <v>-</v>
      </c>
      <c r="X345" s="23" t="str">
        <f t="shared" si="11"/>
        <v>-</v>
      </c>
    </row>
    <row r="346" spans="1:24" x14ac:dyDescent="0.25">
      <c r="A346" s="25"/>
      <c r="B346" s="25"/>
      <c r="C346" s="25"/>
      <c r="D346" s="25"/>
      <c r="E346" s="25"/>
      <c r="F346" s="25"/>
      <c r="G346" s="25"/>
      <c r="H346" s="25"/>
      <c r="J346" s="25"/>
      <c r="K346" s="25"/>
      <c r="L346" s="25"/>
      <c r="M346" s="25"/>
      <c r="N346" s="25"/>
      <c r="R346" s="20"/>
      <c r="S346" s="25"/>
      <c r="T346" s="25"/>
      <c r="U346" s="25"/>
      <c r="V346" s="25"/>
      <c r="W346" s="23" t="str">
        <f t="shared" si="10"/>
        <v>-</v>
      </c>
      <c r="X346" s="23" t="str">
        <f t="shared" si="11"/>
        <v>-</v>
      </c>
    </row>
    <row r="347" spans="1:24" x14ac:dyDescent="0.25">
      <c r="A347" s="25"/>
      <c r="B347" s="25"/>
      <c r="C347" s="25"/>
      <c r="D347" s="25"/>
      <c r="E347" s="25"/>
      <c r="F347" s="25"/>
      <c r="G347" s="25"/>
      <c r="H347" s="25"/>
      <c r="J347" s="25"/>
      <c r="K347" s="25"/>
      <c r="L347" s="25"/>
      <c r="M347" s="25"/>
      <c r="N347" s="25"/>
      <c r="R347" s="20"/>
      <c r="S347" s="25"/>
      <c r="T347" s="25"/>
      <c r="U347" s="25"/>
      <c r="V347" s="25"/>
      <c r="W347" s="23" t="str">
        <f t="shared" si="10"/>
        <v>-</v>
      </c>
      <c r="X347" s="23" t="str">
        <f t="shared" si="11"/>
        <v>-</v>
      </c>
    </row>
    <row r="348" spans="1:24" x14ac:dyDescent="0.25">
      <c r="A348" s="25"/>
      <c r="B348" s="25"/>
      <c r="C348" s="25"/>
      <c r="D348" s="25"/>
      <c r="E348" s="25"/>
      <c r="F348" s="25"/>
      <c r="G348" s="25"/>
      <c r="H348" s="25"/>
      <c r="J348" s="25"/>
      <c r="K348" s="25"/>
      <c r="L348" s="25"/>
      <c r="M348" s="25"/>
      <c r="N348" s="25"/>
      <c r="R348" s="20"/>
      <c r="S348" s="25"/>
      <c r="T348" s="25"/>
      <c r="U348" s="25"/>
      <c r="V348" s="25"/>
      <c r="W348" s="23" t="str">
        <f t="shared" si="10"/>
        <v>-</v>
      </c>
      <c r="X348" s="23" t="str">
        <f t="shared" si="11"/>
        <v>-</v>
      </c>
    </row>
    <row r="349" spans="1:24" x14ac:dyDescent="0.25">
      <c r="A349" s="25"/>
      <c r="B349" s="25"/>
      <c r="C349" s="25"/>
      <c r="D349" s="25"/>
      <c r="E349" s="25"/>
      <c r="F349" s="25"/>
      <c r="G349" s="25"/>
      <c r="H349" s="25"/>
      <c r="J349" s="25"/>
      <c r="K349" s="25"/>
      <c r="L349" s="25"/>
      <c r="M349" s="25"/>
      <c r="N349" s="25"/>
      <c r="R349" s="20"/>
      <c r="S349" s="25"/>
      <c r="T349" s="25"/>
      <c r="U349" s="25"/>
      <c r="V349" s="25"/>
      <c r="W349" s="23" t="str">
        <f t="shared" si="10"/>
        <v>-</v>
      </c>
      <c r="X349" s="23" t="str">
        <f t="shared" si="11"/>
        <v>-</v>
      </c>
    </row>
    <row r="350" spans="1:24" x14ac:dyDescent="0.25">
      <c r="A350" s="25"/>
      <c r="B350" s="25"/>
      <c r="C350" s="25"/>
      <c r="D350" s="25"/>
      <c r="E350" s="25"/>
      <c r="F350" s="25"/>
      <c r="G350" s="25"/>
      <c r="H350" s="25"/>
      <c r="J350" s="25"/>
      <c r="K350" s="25"/>
      <c r="L350" s="25"/>
      <c r="M350" s="25"/>
      <c r="N350" s="25"/>
      <c r="R350" s="20"/>
      <c r="S350" s="25"/>
      <c r="T350" s="25"/>
      <c r="U350" s="25"/>
      <c r="V350" s="25"/>
      <c r="W350" s="23" t="str">
        <f t="shared" si="10"/>
        <v>-</v>
      </c>
      <c r="X350" s="23" t="str">
        <f t="shared" si="11"/>
        <v>-</v>
      </c>
    </row>
    <row r="351" spans="1:24" x14ac:dyDescent="0.25">
      <c r="A351" s="25"/>
      <c r="B351" s="25"/>
      <c r="C351" s="25"/>
      <c r="D351" s="25"/>
      <c r="E351" s="25"/>
      <c r="F351" s="25"/>
      <c r="G351" s="25"/>
      <c r="H351" s="25"/>
      <c r="J351" s="25"/>
      <c r="K351" s="25"/>
      <c r="L351" s="25"/>
      <c r="M351" s="25"/>
      <c r="N351" s="25"/>
      <c r="R351" s="20"/>
      <c r="S351" s="25"/>
      <c r="T351" s="25"/>
      <c r="U351" s="25"/>
      <c r="V351" s="25"/>
      <c r="W351" s="23" t="str">
        <f t="shared" si="10"/>
        <v>-</v>
      </c>
      <c r="X351" s="23" t="str">
        <f t="shared" si="11"/>
        <v>-</v>
      </c>
    </row>
    <row r="352" spans="1:24" x14ac:dyDescent="0.25">
      <c r="A352" s="25"/>
      <c r="B352" s="25"/>
      <c r="C352" s="25"/>
      <c r="D352" s="25"/>
      <c r="E352" s="25"/>
      <c r="F352" s="25"/>
      <c r="G352" s="25"/>
      <c r="H352" s="25"/>
      <c r="J352" s="25"/>
      <c r="K352" s="25"/>
      <c r="L352" s="25"/>
      <c r="M352" s="25"/>
      <c r="N352" s="25"/>
      <c r="R352" s="20"/>
      <c r="S352" s="25"/>
      <c r="T352" s="25"/>
      <c r="U352" s="25"/>
      <c r="V352" s="25"/>
      <c r="W352" s="23" t="str">
        <f t="shared" si="10"/>
        <v>-</v>
      </c>
      <c r="X352" s="23" t="str">
        <f t="shared" si="11"/>
        <v>-</v>
      </c>
    </row>
    <row r="353" spans="1:24" x14ac:dyDescent="0.25">
      <c r="A353" s="25"/>
      <c r="B353" s="25"/>
      <c r="C353" s="25"/>
      <c r="D353" s="25"/>
      <c r="E353" s="25"/>
      <c r="F353" s="25"/>
      <c r="G353" s="25"/>
      <c r="H353" s="25"/>
      <c r="J353" s="25"/>
      <c r="K353" s="25"/>
      <c r="L353" s="25"/>
      <c r="M353" s="25"/>
      <c r="N353" s="25"/>
      <c r="R353" s="20"/>
      <c r="S353" s="25"/>
      <c r="T353" s="25"/>
      <c r="U353" s="25"/>
      <c r="V353" s="25"/>
      <c r="W353" s="23" t="str">
        <f t="shared" si="10"/>
        <v>-</v>
      </c>
      <c r="X353" s="23" t="str">
        <f t="shared" si="11"/>
        <v>-</v>
      </c>
    </row>
    <row r="354" spans="1:24" x14ac:dyDescent="0.25">
      <c r="A354" s="25"/>
      <c r="B354" s="25"/>
      <c r="C354" s="25"/>
      <c r="D354" s="25"/>
      <c r="E354" s="25"/>
      <c r="F354" s="25"/>
      <c r="G354" s="25"/>
      <c r="H354" s="25"/>
      <c r="J354" s="25"/>
      <c r="K354" s="25"/>
      <c r="L354" s="25"/>
      <c r="M354" s="25"/>
      <c r="N354" s="25"/>
      <c r="R354" s="20"/>
      <c r="S354" s="25"/>
      <c r="T354" s="25"/>
      <c r="U354" s="25"/>
      <c r="V354" s="25"/>
      <c r="W354" s="23" t="str">
        <f t="shared" si="10"/>
        <v>-</v>
      </c>
      <c r="X354" s="23" t="str">
        <f t="shared" si="11"/>
        <v>-</v>
      </c>
    </row>
    <row r="355" spans="1:24" x14ac:dyDescent="0.25">
      <c r="A355" s="25"/>
      <c r="B355" s="25"/>
      <c r="C355" s="25"/>
      <c r="D355" s="25"/>
      <c r="E355" s="25"/>
      <c r="F355" s="25"/>
      <c r="G355" s="25"/>
      <c r="H355" s="25"/>
      <c r="J355" s="25"/>
      <c r="K355" s="25"/>
      <c r="L355" s="25"/>
      <c r="M355" s="25"/>
      <c r="N355" s="25"/>
      <c r="R355" s="20"/>
      <c r="S355" s="25"/>
      <c r="T355" s="25"/>
      <c r="U355" s="25"/>
      <c r="V355" s="25"/>
      <c r="W355" s="23" t="str">
        <f t="shared" si="10"/>
        <v>-</v>
      </c>
      <c r="X355" s="23" t="str">
        <f t="shared" si="11"/>
        <v>-</v>
      </c>
    </row>
    <row r="356" spans="1:24" x14ac:dyDescent="0.25">
      <c r="A356" s="25"/>
      <c r="B356" s="25"/>
      <c r="C356" s="25"/>
      <c r="D356" s="25"/>
      <c r="E356" s="25"/>
      <c r="F356" s="25"/>
      <c r="G356" s="25"/>
      <c r="H356" s="25"/>
      <c r="J356" s="25"/>
      <c r="K356" s="25"/>
      <c r="L356" s="25"/>
      <c r="M356" s="25"/>
      <c r="N356" s="25"/>
      <c r="R356" s="20"/>
      <c r="S356" s="25"/>
      <c r="T356" s="25"/>
      <c r="U356" s="25"/>
      <c r="V356" s="25"/>
      <c r="W356" s="23" t="str">
        <f t="shared" si="10"/>
        <v>-</v>
      </c>
      <c r="X356" s="23" t="str">
        <f t="shared" si="11"/>
        <v>-</v>
      </c>
    </row>
    <row r="357" spans="1:24" x14ac:dyDescent="0.25">
      <c r="A357" s="25"/>
      <c r="B357" s="25"/>
      <c r="C357" s="25"/>
      <c r="D357" s="25"/>
      <c r="E357" s="25"/>
      <c r="F357" s="25"/>
      <c r="G357" s="25"/>
      <c r="H357" s="25"/>
      <c r="J357" s="25"/>
      <c r="K357" s="25"/>
      <c r="L357" s="25"/>
      <c r="M357" s="25"/>
      <c r="N357" s="25"/>
      <c r="R357" s="20"/>
      <c r="S357" s="25"/>
      <c r="T357" s="25"/>
      <c r="U357" s="25"/>
      <c r="V357" s="25"/>
      <c r="W357" s="23" t="str">
        <f t="shared" si="10"/>
        <v>-</v>
      </c>
      <c r="X357" s="23" t="str">
        <f t="shared" si="11"/>
        <v>-</v>
      </c>
    </row>
    <row r="358" spans="1:24" x14ac:dyDescent="0.25">
      <c r="A358" s="25"/>
      <c r="B358" s="25"/>
      <c r="C358" s="25"/>
      <c r="D358" s="25"/>
      <c r="E358" s="25"/>
      <c r="F358" s="25"/>
      <c r="G358" s="25"/>
      <c r="H358" s="25"/>
      <c r="J358" s="25"/>
      <c r="K358" s="25"/>
      <c r="L358" s="25"/>
      <c r="M358" s="25"/>
      <c r="N358" s="25"/>
      <c r="R358" s="20"/>
      <c r="S358" s="25"/>
      <c r="T358" s="25"/>
      <c r="U358" s="25"/>
      <c r="V358" s="25"/>
      <c r="W358" s="23" t="str">
        <f t="shared" si="10"/>
        <v>-</v>
      </c>
      <c r="X358" s="23" t="str">
        <f t="shared" si="11"/>
        <v>-</v>
      </c>
    </row>
    <row r="359" spans="1:24" x14ac:dyDescent="0.25">
      <c r="A359" s="25"/>
      <c r="B359" s="25"/>
      <c r="C359" s="25"/>
      <c r="D359" s="25"/>
      <c r="E359" s="25"/>
      <c r="F359" s="25"/>
      <c r="G359" s="25"/>
      <c r="H359" s="25"/>
      <c r="J359" s="25"/>
      <c r="K359" s="25"/>
      <c r="L359" s="25"/>
      <c r="M359" s="25"/>
      <c r="N359" s="25"/>
      <c r="R359" s="20"/>
      <c r="S359" s="25"/>
      <c r="T359" s="25"/>
      <c r="U359" s="25"/>
      <c r="V359" s="25"/>
      <c r="W359" s="23" t="str">
        <f t="shared" si="10"/>
        <v>-</v>
      </c>
      <c r="X359" s="23" t="str">
        <f t="shared" si="11"/>
        <v>-</v>
      </c>
    </row>
    <row r="360" spans="1:24" x14ac:dyDescent="0.25">
      <c r="A360" s="25"/>
      <c r="B360" s="25"/>
      <c r="C360" s="25"/>
      <c r="D360" s="25"/>
      <c r="E360" s="25"/>
      <c r="F360" s="25"/>
      <c r="G360" s="25"/>
      <c r="H360" s="25"/>
      <c r="J360" s="25"/>
      <c r="K360" s="25"/>
      <c r="L360" s="25"/>
      <c r="M360" s="25"/>
      <c r="N360" s="25"/>
      <c r="R360" s="20"/>
      <c r="S360" s="25"/>
      <c r="T360" s="25"/>
      <c r="U360" s="25"/>
      <c r="V360" s="25"/>
      <c r="W360" s="23" t="str">
        <f t="shared" si="10"/>
        <v>-</v>
      </c>
      <c r="X360" s="23" t="str">
        <f t="shared" si="11"/>
        <v>-</v>
      </c>
    </row>
    <row r="361" spans="1:24" x14ac:dyDescent="0.25">
      <c r="A361" s="25"/>
      <c r="B361" s="25"/>
      <c r="C361" s="25"/>
      <c r="D361" s="25"/>
      <c r="E361" s="25"/>
      <c r="F361" s="25"/>
      <c r="G361" s="25"/>
      <c r="H361" s="25"/>
      <c r="J361" s="25"/>
      <c r="K361" s="25"/>
      <c r="L361" s="25"/>
      <c r="M361" s="25"/>
      <c r="N361" s="25"/>
      <c r="R361" s="20"/>
      <c r="S361" s="25"/>
      <c r="T361" s="25"/>
      <c r="U361" s="25"/>
      <c r="V361" s="25"/>
      <c r="W361" s="23" t="str">
        <f t="shared" si="10"/>
        <v>-</v>
      </c>
      <c r="X361" s="23" t="str">
        <f t="shared" si="11"/>
        <v>-</v>
      </c>
    </row>
    <row r="362" spans="1:24" x14ac:dyDescent="0.25">
      <c r="A362" s="25"/>
      <c r="B362" s="25"/>
      <c r="C362" s="25"/>
      <c r="D362" s="25"/>
      <c r="E362" s="25"/>
      <c r="F362" s="25"/>
      <c r="G362" s="25"/>
      <c r="H362" s="25"/>
      <c r="J362" s="25"/>
      <c r="K362" s="25"/>
      <c r="L362" s="25"/>
      <c r="M362" s="25"/>
      <c r="N362" s="25"/>
      <c r="R362" s="20"/>
      <c r="S362" s="25"/>
      <c r="T362" s="25"/>
      <c r="U362" s="25"/>
      <c r="V362" s="25"/>
      <c r="W362" s="23" t="str">
        <f t="shared" si="10"/>
        <v>-</v>
      </c>
      <c r="X362" s="23" t="str">
        <f t="shared" si="11"/>
        <v>-</v>
      </c>
    </row>
    <row r="363" spans="1:24" x14ac:dyDescent="0.25">
      <c r="A363" s="25"/>
      <c r="B363" s="25"/>
      <c r="C363" s="25"/>
      <c r="D363" s="25"/>
      <c r="E363" s="25"/>
      <c r="F363" s="25"/>
      <c r="G363" s="25"/>
      <c r="H363" s="25"/>
      <c r="J363" s="25"/>
      <c r="K363" s="25"/>
      <c r="L363" s="25"/>
      <c r="M363" s="25"/>
      <c r="N363" s="25"/>
      <c r="R363" s="20"/>
      <c r="S363" s="25"/>
      <c r="T363" s="25"/>
      <c r="U363" s="25"/>
      <c r="V363" s="25"/>
      <c r="W363" s="23" t="str">
        <f t="shared" si="10"/>
        <v>-</v>
      </c>
      <c r="X363" s="23" t="str">
        <f t="shared" si="11"/>
        <v>-</v>
      </c>
    </row>
    <row r="364" spans="1:24" x14ac:dyDescent="0.25">
      <c r="A364" s="25"/>
      <c r="B364" s="25"/>
      <c r="C364" s="25"/>
      <c r="D364" s="25"/>
      <c r="E364" s="25"/>
      <c r="F364" s="25"/>
      <c r="G364" s="25"/>
      <c r="H364" s="25"/>
      <c r="J364" s="25"/>
      <c r="K364" s="25"/>
      <c r="L364" s="25"/>
      <c r="M364" s="25"/>
      <c r="N364" s="25"/>
      <c r="R364" s="20"/>
      <c r="S364" s="25"/>
      <c r="T364" s="25"/>
      <c r="U364" s="25"/>
      <c r="V364" s="25"/>
      <c r="W364" s="23" t="str">
        <f t="shared" si="10"/>
        <v>-</v>
      </c>
      <c r="X364" s="23" t="str">
        <f t="shared" si="11"/>
        <v>-</v>
      </c>
    </row>
    <row r="365" spans="1:24" x14ac:dyDescent="0.25">
      <c r="A365" s="25"/>
      <c r="B365" s="25"/>
      <c r="C365" s="25"/>
      <c r="D365" s="25"/>
      <c r="E365" s="25"/>
      <c r="F365" s="25"/>
      <c r="G365" s="25"/>
      <c r="H365" s="25"/>
      <c r="J365" s="25"/>
      <c r="K365" s="25"/>
      <c r="L365" s="25"/>
      <c r="M365" s="25"/>
      <c r="N365" s="25"/>
      <c r="R365" s="20"/>
      <c r="S365" s="25"/>
      <c r="T365" s="25"/>
      <c r="U365" s="25"/>
      <c r="V365" s="25"/>
      <c r="W365" s="23" t="str">
        <f t="shared" si="10"/>
        <v>-</v>
      </c>
      <c r="X365" s="23" t="str">
        <f t="shared" si="11"/>
        <v>-</v>
      </c>
    </row>
    <row r="366" spans="1:24" x14ac:dyDescent="0.25">
      <c r="A366" s="25"/>
      <c r="B366" s="25"/>
      <c r="C366" s="25"/>
      <c r="D366" s="25"/>
      <c r="E366" s="25"/>
      <c r="F366" s="25"/>
      <c r="G366" s="25"/>
      <c r="H366" s="25"/>
      <c r="J366" s="25"/>
      <c r="K366" s="25"/>
      <c r="L366" s="25"/>
      <c r="M366" s="25"/>
      <c r="N366" s="25"/>
      <c r="R366" s="20"/>
      <c r="S366" s="25"/>
      <c r="T366" s="25"/>
      <c r="U366" s="25"/>
      <c r="V366" s="25"/>
      <c r="W366" s="23" t="str">
        <f t="shared" si="10"/>
        <v>-</v>
      </c>
      <c r="X366" s="23" t="str">
        <f t="shared" si="11"/>
        <v>-</v>
      </c>
    </row>
    <row r="367" spans="1:24" x14ac:dyDescent="0.25">
      <c r="A367" s="25"/>
      <c r="B367" s="25"/>
      <c r="C367" s="25"/>
      <c r="D367" s="25"/>
      <c r="E367" s="25"/>
      <c r="F367" s="25"/>
      <c r="G367" s="25"/>
      <c r="H367" s="25"/>
      <c r="J367" s="25"/>
      <c r="K367" s="25"/>
      <c r="L367" s="25"/>
      <c r="M367" s="25"/>
      <c r="N367" s="25"/>
      <c r="R367" s="20"/>
      <c r="S367" s="25"/>
      <c r="T367" s="25"/>
      <c r="U367" s="25"/>
      <c r="V367" s="25"/>
      <c r="W367" s="23" t="str">
        <f t="shared" si="10"/>
        <v>-</v>
      </c>
      <c r="X367" s="23" t="str">
        <f t="shared" si="11"/>
        <v>-</v>
      </c>
    </row>
    <row r="368" spans="1:24" x14ac:dyDescent="0.25">
      <c r="A368" s="25"/>
      <c r="B368" s="25"/>
      <c r="C368" s="25"/>
      <c r="D368" s="25"/>
      <c r="E368" s="25"/>
      <c r="F368" s="25"/>
      <c r="G368" s="25"/>
      <c r="H368" s="25"/>
      <c r="J368" s="25"/>
      <c r="K368" s="25"/>
      <c r="L368" s="25"/>
      <c r="M368" s="25"/>
      <c r="N368" s="25"/>
      <c r="R368" s="20"/>
      <c r="S368" s="25"/>
      <c r="T368" s="25"/>
      <c r="U368" s="25"/>
      <c r="V368" s="25"/>
      <c r="W368" s="23" t="str">
        <f t="shared" si="10"/>
        <v>-</v>
      </c>
      <c r="X368" s="23" t="str">
        <f t="shared" si="11"/>
        <v>-</v>
      </c>
    </row>
    <row r="369" spans="1:24" x14ac:dyDescent="0.25">
      <c r="A369" s="25"/>
      <c r="B369" s="25"/>
      <c r="C369" s="25"/>
      <c r="D369" s="25"/>
      <c r="E369" s="25"/>
      <c r="F369" s="25"/>
      <c r="G369" s="25"/>
      <c r="H369" s="25"/>
      <c r="J369" s="25"/>
      <c r="K369" s="25"/>
      <c r="L369" s="25"/>
      <c r="M369" s="25"/>
      <c r="N369" s="25"/>
      <c r="R369" s="20"/>
      <c r="S369" s="25"/>
      <c r="T369" s="25"/>
      <c r="U369" s="25"/>
      <c r="V369" s="25"/>
      <c r="W369" s="23" t="str">
        <f t="shared" si="10"/>
        <v>-</v>
      </c>
      <c r="X369" s="23" t="str">
        <f t="shared" si="11"/>
        <v>-</v>
      </c>
    </row>
    <row r="370" spans="1:24" x14ac:dyDescent="0.25">
      <c r="A370" s="25"/>
      <c r="B370" s="25"/>
      <c r="C370" s="25"/>
      <c r="D370" s="25"/>
      <c r="E370" s="25"/>
      <c r="F370" s="25"/>
      <c r="G370" s="25"/>
      <c r="H370" s="25"/>
      <c r="J370" s="25"/>
      <c r="K370" s="25"/>
      <c r="L370" s="25"/>
      <c r="M370" s="25"/>
      <c r="N370" s="25"/>
      <c r="R370" s="20"/>
      <c r="S370" s="25"/>
      <c r="T370" s="25"/>
      <c r="U370" s="25"/>
      <c r="V370" s="25"/>
      <c r="W370" s="23" t="str">
        <f t="shared" si="10"/>
        <v>-</v>
      </c>
      <c r="X370" s="23" t="str">
        <f t="shared" si="11"/>
        <v>-</v>
      </c>
    </row>
    <row r="371" spans="1:24" x14ac:dyDescent="0.25">
      <c r="A371" s="25"/>
      <c r="B371" s="25"/>
      <c r="C371" s="25"/>
      <c r="D371" s="25"/>
      <c r="E371" s="25"/>
      <c r="F371" s="25"/>
      <c r="G371" s="25"/>
      <c r="H371" s="25"/>
      <c r="J371" s="25"/>
      <c r="K371" s="25"/>
      <c r="L371" s="25"/>
      <c r="M371" s="25"/>
      <c r="N371" s="25"/>
      <c r="R371" s="20"/>
      <c r="S371" s="25"/>
      <c r="T371" s="25"/>
      <c r="U371" s="25"/>
      <c r="V371" s="25"/>
      <c r="W371" s="23" t="str">
        <f t="shared" si="10"/>
        <v>-</v>
      </c>
      <c r="X371" s="23" t="str">
        <f t="shared" si="11"/>
        <v>-</v>
      </c>
    </row>
    <row r="372" spans="1:24" x14ac:dyDescent="0.25">
      <c r="A372" s="25"/>
      <c r="B372" s="25"/>
      <c r="C372" s="25"/>
      <c r="D372" s="25"/>
      <c r="E372" s="25"/>
      <c r="F372" s="25"/>
      <c r="G372" s="25"/>
      <c r="H372" s="25"/>
      <c r="J372" s="25"/>
      <c r="K372" s="25"/>
      <c r="L372" s="25"/>
      <c r="M372" s="25"/>
      <c r="N372" s="25"/>
      <c r="R372" s="20"/>
      <c r="S372" s="25"/>
      <c r="T372" s="25"/>
      <c r="U372" s="25"/>
      <c r="V372" s="25"/>
      <c r="W372" s="23" t="str">
        <f t="shared" si="10"/>
        <v>-</v>
      </c>
      <c r="X372" s="23" t="str">
        <f t="shared" si="11"/>
        <v>-</v>
      </c>
    </row>
    <row r="373" spans="1:24" x14ac:dyDescent="0.25">
      <c r="A373" s="25"/>
      <c r="B373" s="25"/>
      <c r="C373" s="25"/>
      <c r="D373" s="25"/>
      <c r="E373" s="25"/>
      <c r="F373" s="25"/>
      <c r="G373" s="25"/>
      <c r="H373" s="25"/>
      <c r="J373" s="25"/>
      <c r="K373" s="25"/>
      <c r="L373" s="25"/>
      <c r="M373" s="25"/>
      <c r="N373" s="25"/>
      <c r="R373" s="20"/>
      <c r="S373" s="25"/>
      <c r="T373" s="25"/>
      <c r="U373" s="25"/>
      <c r="V373" s="25"/>
      <c r="W373" s="23" t="str">
        <f t="shared" si="10"/>
        <v>-</v>
      </c>
      <c r="X373" s="23" t="str">
        <f t="shared" si="11"/>
        <v>-</v>
      </c>
    </row>
    <row r="374" spans="1:24" x14ac:dyDescent="0.25">
      <c r="A374" s="25"/>
      <c r="B374" s="25"/>
      <c r="C374" s="25"/>
      <c r="D374" s="25"/>
      <c r="E374" s="25"/>
      <c r="F374" s="25"/>
      <c r="G374" s="25"/>
      <c r="H374" s="25"/>
      <c r="J374" s="25"/>
      <c r="K374" s="25"/>
      <c r="L374" s="25"/>
      <c r="M374" s="25"/>
      <c r="N374" s="25"/>
      <c r="R374" s="20"/>
      <c r="S374" s="25"/>
      <c r="T374" s="25"/>
      <c r="U374" s="25"/>
      <c r="V374" s="25"/>
      <c r="W374" s="23" t="str">
        <f t="shared" si="10"/>
        <v>-</v>
      </c>
      <c r="X374" s="23" t="str">
        <f t="shared" si="11"/>
        <v>-</v>
      </c>
    </row>
    <row r="375" spans="1:24" x14ac:dyDescent="0.25">
      <c r="A375" s="25"/>
      <c r="B375" s="25"/>
      <c r="C375" s="25"/>
      <c r="D375" s="25"/>
      <c r="E375" s="25"/>
      <c r="F375" s="25"/>
      <c r="G375" s="25"/>
      <c r="H375" s="25"/>
      <c r="J375" s="25"/>
      <c r="K375" s="25"/>
      <c r="L375" s="25"/>
      <c r="M375" s="25"/>
      <c r="N375" s="25"/>
      <c r="R375" s="20"/>
      <c r="S375" s="25"/>
      <c r="T375" s="25"/>
      <c r="U375" s="25"/>
      <c r="V375" s="25"/>
      <c r="W375" s="23" t="str">
        <f t="shared" si="10"/>
        <v>-</v>
      </c>
      <c r="X375" s="23" t="str">
        <f t="shared" si="11"/>
        <v>-</v>
      </c>
    </row>
    <row r="376" spans="1:24" x14ac:dyDescent="0.25">
      <c r="A376" s="25"/>
      <c r="B376" s="25"/>
      <c r="C376" s="25"/>
      <c r="D376" s="25"/>
      <c r="E376" s="25"/>
      <c r="F376" s="25"/>
      <c r="G376" s="25"/>
      <c r="H376" s="25"/>
      <c r="J376" s="25"/>
      <c r="K376" s="25"/>
      <c r="L376" s="25"/>
      <c r="M376" s="25"/>
      <c r="N376" s="25"/>
      <c r="R376" s="20"/>
      <c r="S376" s="25"/>
      <c r="T376" s="25"/>
      <c r="U376" s="25"/>
      <c r="V376" s="25"/>
      <c r="W376" s="23" t="str">
        <f t="shared" si="10"/>
        <v>-</v>
      </c>
      <c r="X376" s="23" t="str">
        <f t="shared" si="11"/>
        <v>-</v>
      </c>
    </row>
    <row r="377" spans="1:24" x14ac:dyDescent="0.25">
      <c r="A377" s="25"/>
      <c r="B377" s="25"/>
      <c r="C377" s="25"/>
      <c r="D377" s="25"/>
      <c r="E377" s="25"/>
      <c r="F377" s="25"/>
      <c r="G377" s="25"/>
      <c r="H377" s="25"/>
      <c r="J377" s="25"/>
      <c r="K377" s="25"/>
      <c r="L377" s="25"/>
      <c r="M377" s="25"/>
      <c r="N377" s="25"/>
      <c r="R377" s="20"/>
      <c r="S377" s="25"/>
      <c r="T377" s="25"/>
      <c r="U377" s="25"/>
      <c r="V377" s="25"/>
      <c r="W377" s="23" t="str">
        <f t="shared" si="10"/>
        <v>-</v>
      </c>
      <c r="X377" s="23" t="str">
        <f t="shared" si="11"/>
        <v>-</v>
      </c>
    </row>
    <row r="378" spans="1:24" x14ac:dyDescent="0.25">
      <c r="A378" s="25"/>
      <c r="B378" s="25"/>
      <c r="C378" s="25"/>
      <c r="D378" s="25"/>
      <c r="E378" s="25"/>
      <c r="F378" s="25"/>
      <c r="G378" s="25"/>
      <c r="H378" s="25"/>
      <c r="J378" s="25"/>
      <c r="K378" s="25"/>
      <c r="L378" s="25"/>
      <c r="M378" s="25"/>
      <c r="N378" s="25"/>
      <c r="R378" s="20"/>
      <c r="S378" s="25"/>
      <c r="T378" s="25"/>
      <c r="U378" s="25"/>
      <c r="V378" s="25"/>
      <c r="W378" s="23" t="str">
        <f t="shared" si="10"/>
        <v>-</v>
      </c>
      <c r="X378" s="23" t="str">
        <f t="shared" si="11"/>
        <v>-</v>
      </c>
    </row>
    <row r="379" spans="1:24" x14ac:dyDescent="0.25">
      <c r="A379" s="25"/>
      <c r="B379" s="25"/>
      <c r="C379" s="25"/>
      <c r="D379" s="25"/>
      <c r="E379" s="25"/>
      <c r="F379" s="25"/>
      <c r="G379" s="25"/>
      <c r="H379" s="25"/>
      <c r="J379" s="25"/>
      <c r="K379" s="25"/>
      <c r="L379" s="25"/>
      <c r="M379" s="25"/>
      <c r="N379" s="25"/>
      <c r="R379" s="20"/>
      <c r="S379" s="25"/>
      <c r="T379" s="25"/>
      <c r="U379" s="25"/>
      <c r="V379" s="25"/>
      <c r="W379" s="23" t="str">
        <f t="shared" si="10"/>
        <v>-</v>
      </c>
      <c r="X379" s="23" t="str">
        <f t="shared" si="11"/>
        <v>-</v>
      </c>
    </row>
    <row r="380" spans="1:24" x14ac:dyDescent="0.25">
      <c r="A380" s="25"/>
      <c r="B380" s="25"/>
      <c r="C380" s="25"/>
      <c r="D380" s="25"/>
      <c r="E380" s="25"/>
      <c r="F380" s="25"/>
      <c r="G380" s="25"/>
      <c r="H380" s="25"/>
      <c r="J380" s="25"/>
      <c r="K380" s="25"/>
      <c r="L380" s="25"/>
      <c r="M380" s="25"/>
      <c r="N380" s="25"/>
      <c r="R380" s="20"/>
      <c r="S380" s="25"/>
      <c r="T380" s="25"/>
      <c r="U380" s="25"/>
      <c r="V380" s="25"/>
      <c r="W380" s="23" t="str">
        <f t="shared" si="10"/>
        <v>-</v>
      </c>
      <c r="X380" s="23" t="str">
        <f t="shared" si="11"/>
        <v>-</v>
      </c>
    </row>
    <row r="381" spans="1:24" x14ac:dyDescent="0.25">
      <c r="A381" s="25"/>
      <c r="B381" s="25"/>
      <c r="C381" s="25"/>
      <c r="D381" s="25"/>
      <c r="E381" s="25"/>
      <c r="F381" s="25"/>
      <c r="G381" s="25"/>
      <c r="H381" s="25"/>
      <c r="J381" s="25"/>
      <c r="K381" s="25"/>
      <c r="L381" s="25"/>
      <c r="M381" s="25"/>
      <c r="N381" s="25"/>
      <c r="R381" s="20"/>
      <c r="S381" s="25"/>
      <c r="T381" s="25"/>
      <c r="U381" s="25"/>
      <c r="V381" s="25"/>
      <c r="W381" s="23" t="str">
        <f t="shared" si="10"/>
        <v>-</v>
      </c>
      <c r="X381" s="23" t="str">
        <f t="shared" si="11"/>
        <v>-</v>
      </c>
    </row>
    <row r="382" spans="1:24" x14ac:dyDescent="0.25">
      <c r="A382" s="25"/>
      <c r="B382" s="25"/>
      <c r="C382" s="25"/>
      <c r="D382" s="25"/>
      <c r="E382" s="25"/>
      <c r="F382" s="25"/>
      <c r="G382" s="25"/>
      <c r="H382" s="25"/>
      <c r="J382" s="25"/>
      <c r="K382" s="25"/>
      <c r="L382" s="25"/>
      <c r="M382" s="25"/>
      <c r="N382" s="25"/>
      <c r="R382" s="20"/>
      <c r="S382" s="25"/>
      <c r="T382" s="25"/>
      <c r="U382" s="25"/>
      <c r="V382" s="25"/>
      <c r="W382" s="23" t="str">
        <f t="shared" si="10"/>
        <v>-</v>
      </c>
      <c r="X382" s="23" t="str">
        <f t="shared" si="11"/>
        <v>-</v>
      </c>
    </row>
    <row r="383" spans="1:24" x14ac:dyDescent="0.25">
      <c r="A383" s="25"/>
      <c r="B383" s="25"/>
      <c r="C383" s="25"/>
      <c r="D383" s="25"/>
      <c r="E383" s="25"/>
      <c r="F383" s="25"/>
      <c r="G383" s="25"/>
      <c r="H383" s="25"/>
      <c r="J383" s="25"/>
      <c r="K383" s="25"/>
      <c r="L383" s="25"/>
      <c r="M383" s="25"/>
      <c r="N383" s="25"/>
      <c r="R383" s="20"/>
      <c r="S383" s="25"/>
      <c r="T383" s="25"/>
      <c r="U383" s="25"/>
      <c r="V383" s="25"/>
      <c r="W383" s="23" t="str">
        <f t="shared" si="10"/>
        <v>-</v>
      </c>
      <c r="X383" s="23" t="str">
        <f t="shared" si="11"/>
        <v>-</v>
      </c>
    </row>
    <row r="384" spans="1:24" x14ac:dyDescent="0.25">
      <c r="A384" s="25"/>
      <c r="B384" s="25"/>
      <c r="C384" s="25"/>
      <c r="D384" s="25"/>
      <c r="E384" s="25"/>
      <c r="F384" s="25"/>
      <c r="G384" s="25"/>
      <c r="H384" s="25"/>
      <c r="J384" s="25"/>
      <c r="K384" s="25"/>
      <c r="L384" s="25"/>
      <c r="M384" s="25"/>
      <c r="N384" s="25"/>
      <c r="R384" s="20"/>
      <c r="S384" s="25"/>
      <c r="T384" s="25"/>
      <c r="U384" s="25"/>
      <c r="V384" s="25"/>
      <c r="W384" s="23" t="str">
        <f t="shared" si="10"/>
        <v>-</v>
      </c>
      <c r="X384" s="23" t="str">
        <f t="shared" si="11"/>
        <v>-</v>
      </c>
    </row>
    <row r="385" spans="1:24" x14ac:dyDescent="0.25">
      <c r="A385" s="25"/>
      <c r="B385" s="25"/>
      <c r="C385" s="25"/>
      <c r="D385" s="25"/>
      <c r="E385" s="25"/>
      <c r="F385" s="25"/>
      <c r="G385" s="25"/>
      <c r="H385" s="25"/>
      <c r="J385" s="25"/>
      <c r="K385" s="25"/>
      <c r="L385" s="25"/>
      <c r="M385" s="25"/>
      <c r="N385" s="25"/>
      <c r="R385" s="20"/>
      <c r="S385" s="25"/>
      <c r="T385" s="25"/>
      <c r="U385" s="25"/>
      <c r="V385" s="25"/>
      <c r="W385" s="23" t="str">
        <f t="shared" si="10"/>
        <v>-</v>
      </c>
      <c r="X385" s="23" t="str">
        <f t="shared" si="11"/>
        <v>-</v>
      </c>
    </row>
    <row r="386" spans="1:24" x14ac:dyDescent="0.25">
      <c r="A386" s="25"/>
      <c r="B386" s="25"/>
      <c r="C386" s="25"/>
      <c r="D386" s="25"/>
      <c r="E386" s="25"/>
      <c r="F386" s="25"/>
      <c r="G386" s="25"/>
      <c r="H386" s="25"/>
      <c r="J386" s="25"/>
      <c r="K386" s="25"/>
      <c r="L386" s="25"/>
      <c r="M386" s="25"/>
      <c r="N386" s="25"/>
      <c r="R386" s="20"/>
      <c r="S386" s="25"/>
      <c r="T386" s="25"/>
      <c r="U386" s="25"/>
      <c r="V386" s="25"/>
      <c r="W386" s="23" t="str">
        <f t="shared" si="10"/>
        <v>-</v>
      </c>
      <c r="X386" s="23" t="str">
        <f t="shared" si="11"/>
        <v>-</v>
      </c>
    </row>
    <row r="387" spans="1:24" x14ac:dyDescent="0.25">
      <c r="A387" s="25"/>
      <c r="B387" s="25"/>
      <c r="C387" s="25"/>
      <c r="D387" s="25"/>
      <c r="E387" s="25"/>
      <c r="F387" s="25"/>
      <c r="G387" s="25"/>
      <c r="H387" s="25"/>
      <c r="J387" s="25"/>
      <c r="K387" s="25"/>
      <c r="L387" s="25"/>
      <c r="M387" s="25"/>
      <c r="N387" s="25"/>
      <c r="R387" s="20"/>
      <c r="S387" s="25"/>
      <c r="T387" s="25"/>
      <c r="U387" s="25"/>
      <c r="V387" s="25"/>
      <c r="W387" s="23" t="str">
        <f t="shared" si="10"/>
        <v>-</v>
      </c>
      <c r="X387" s="23" t="str">
        <f t="shared" si="11"/>
        <v>-</v>
      </c>
    </row>
    <row r="388" spans="1:24" x14ac:dyDescent="0.25">
      <c r="A388" s="25"/>
      <c r="B388" s="25"/>
      <c r="C388" s="25"/>
      <c r="D388" s="25"/>
      <c r="E388" s="25"/>
      <c r="F388" s="25"/>
      <c r="G388" s="25"/>
      <c r="H388" s="25"/>
      <c r="J388" s="25"/>
      <c r="K388" s="25"/>
      <c r="L388" s="25"/>
      <c r="M388" s="25"/>
      <c r="N388" s="25"/>
      <c r="R388" s="20"/>
      <c r="S388" s="25"/>
      <c r="T388" s="25"/>
      <c r="U388" s="25"/>
      <c r="V388" s="25"/>
      <c r="W388" s="23" t="str">
        <f t="shared" si="10"/>
        <v>-</v>
      </c>
      <c r="X388" s="23" t="str">
        <f t="shared" si="11"/>
        <v>-</v>
      </c>
    </row>
    <row r="389" spans="1:24" x14ac:dyDescent="0.25">
      <c r="A389" s="25"/>
      <c r="B389" s="25"/>
      <c r="C389" s="25"/>
      <c r="D389" s="25"/>
      <c r="E389" s="25"/>
      <c r="F389" s="25"/>
      <c r="G389" s="25"/>
      <c r="H389" s="25"/>
      <c r="J389" s="25"/>
      <c r="K389" s="25"/>
      <c r="L389" s="25"/>
      <c r="M389" s="25"/>
      <c r="N389" s="25"/>
      <c r="R389" s="20"/>
      <c r="S389" s="25"/>
      <c r="T389" s="25"/>
      <c r="U389" s="25"/>
      <c r="V389" s="25"/>
      <c r="W389" s="23" t="str">
        <f t="shared" si="10"/>
        <v>-</v>
      </c>
      <c r="X389" s="23" t="str">
        <f t="shared" si="11"/>
        <v>-</v>
      </c>
    </row>
    <row r="390" spans="1:24" x14ac:dyDescent="0.25">
      <c r="A390" s="25"/>
      <c r="B390" s="25"/>
      <c r="C390" s="25"/>
      <c r="D390" s="25"/>
      <c r="E390" s="25"/>
      <c r="F390" s="25"/>
      <c r="G390" s="25"/>
      <c r="H390" s="25"/>
      <c r="J390" s="25"/>
      <c r="K390" s="25"/>
      <c r="L390" s="25"/>
      <c r="M390" s="25"/>
      <c r="N390" s="25"/>
      <c r="R390" s="20"/>
      <c r="S390" s="25"/>
      <c r="T390" s="25"/>
      <c r="U390" s="25"/>
      <c r="V390" s="25"/>
      <c r="W390" s="23" t="str">
        <f t="shared" si="10"/>
        <v>-</v>
      </c>
      <c r="X390" s="23" t="str">
        <f t="shared" si="11"/>
        <v>-</v>
      </c>
    </row>
    <row r="391" spans="1:24" x14ac:dyDescent="0.25">
      <c r="A391" s="25"/>
      <c r="B391" s="25"/>
      <c r="C391" s="25"/>
      <c r="D391" s="25"/>
      <c r="E391" s="25"/>
      <c r="F391" s="25"/>
      <c r="G391" s="25"/>
      <c r="H391" s="25"/>
      <c r="J391" s="25"/>
      <c r="K391" s="25"/>
      <c r="L391" s="25"/>
      <c r="M391" s="25"/>
      <c r="N391" s="25"/>
      <c r="R391" s="20"/>
      <c r="S391" s="25"/>
      <c r="T391" s="25"/>
      <c r="U391" s="25"/>
      <c r="V391" s="25"/>
      <c r="W391" s="23" t="str">
        <f t="shared" si="10"/>
        <v>-</v>
      </c>
      <c r="X391" s="23" t="str">
        <f t="shared" si="11"/>
        <v>-</v>
      </c>
    </row>
    <row r="392" spans="1:24" x14ac:dyDescent="0.25">
      <c r="A392" s="25"/>
      <c r="B392" s="25"/>
      <c r="C392" s="25"/>
      <c r="D392" s="25"/>
      <c r="E392" s="25"/>
      <c r="F392" s="25"/>
      <c r="G392" s="25"/>
      <c r="H392" s="25"/>
      <c r="J392" s="25"/>
      <c r="K392" s="25"/>
      <c r="L392" s="25"/>
      <c r="M392" s="25"/>
      <c r="N392" s="25"/>
      <c r="R392" s="20"/>
      <c r="S392" s="25"/>
      <c r="T392" s="25"/>
      <c r="U392" s="25"/>
      <c r="V392" s="25"/>
      <c r="W392" s="23" t="str">
        <f t="shared" si="10"/>
        <v>-</v>
      </c>
      <c r="X392" s="23" t="str">
        <f t="shared" si="11"/>
        <v>-</v>
      </c>
    </row>
    <row r="393" spans="1:24" x14ac:dyDescent="0.25">
      <c r="A393" s="25"/>
      <c r="B393" s="25"/>
      <c r="C393" s="25"/>
      <c r="D393" s="25"/>
      <c r="E393" s="25"/>
      <c r="F393" s="25"/>
      <c r="G393" s="25"/>
      <c r="H393" s="25"/>
      <c r="J393" s="25"/>
      <c r="K393" s="25"/>
      <c r="L393" s="25"/>
      <c r="M393" s="25"/>
      <c r="N393" s="25"/>
      <c r="R393" s="20"/>
      <c r="S393" s="25"/>
      <c r="T393" s="25"/>
      <c r="U393" s="25"/>
      <c r="V393" s="25"/>
      <c r="W393" s="23" t="str">
        <f t="shared" si="10"/>
        <v>-</v>
      </c>
      <c r="X393" s="23" t="str">
        <f t="shared" si="11"/>
        <v>-</v>
      </c>
    </row>
    <row r="394" spans="1:24" x14ac:dyDescent="0.25">
      <c r="A394" s="25"/>
      <c r="B394" s="25"/>
      <c r="C394" s="25"/>
      <c r="D394" s="25"/>
      <c r="E394" s="25"/>
      <c r="F394" s="25"/>
      <c r="G394" s="25"/>
      <c r="H394" s="25"/>
      <c r="J394" s="25"/>
      <c r="K394" s="25"/>
      <c r="L394" s="25"/>
      <c r="M394" s="25"/>
      <c r="N394" s="25"/>
      <c r="R394" s="20"/>
      <c r="S394" s="25"/>
      <c r="T394" s="25"/>
      <c r="U394" s="25"/>
      <c r="V394" s="25"/>
      <c r="W394" s="23" t="str">
        <f t="shared" ref="W394:W429" si="12">IF((J394+L394/$X$6)&gt;0,(J394+L394/$X$6),"-")</f>
        <v>-</v>
      </c>
      <c r="X394" s="23" t="str">
        <f t="shared" ref="X394:X429" si="13">IF((K394+M394/$X$6)&gt;0,(K394+M394/$X$6),"-")</f>
        <v>-</v>
      </c>
    </row>
    <row r="395" spans="1:24" x14ac:dyDescent="0.25">
      <c r="A395" s="25"/>
      <c r="B395" s="25"/>
      <c r="C395" s="25"/>
      <c r="D395" s="25"/>
      <c r="E395" s="25"/>
      <c r="F395" s="25"/>
      <c r="G395" s="25"/>
      <c r="H395" s="25"/>
      <c r="J395" s="25"/>
      <c r="K395" s="25"/>
      <c r="L395" s="25"/>
      <c r="M395" s="25"/>
      <c r="N395" s="25"/>
      <c r="R395" s="20"/>
      <c r="S395" s="25"/>
      <c r="T395" s="25"/>
      <c r="U395" s="25"/>
      <c r="V395" s="25"/>
      <c r="W395" s="23" t="str">
        <f t="shared" si="12"/>
        <v>-</v>
      </c>
      <c r="X395" s="23" t="str">
        <f t="shared" si="13"/>
        <v>-</v>
      </c>
    </row>
    <row r="396" spans="1:24" x14ac:dyDescent="0.25">
      <c r="A396" s="25"/>
      <c r="B396" s="25"/>
      <c r="C396" s="25"/>
      <c r="D396" s="25"/>
      <c r="E396" s="25"/>
      <c r="F396" s="25"/>
      <c r="G396" s="25"/>
      <c r="H396" s="25"/>
      <c r="J396" s="25"/>
      <c r="K396" s="25"/>
      <c r="L396" s="25"/>
      <c r="M396" s="25"/>
      <c r="N396" s="25"/>
      <c r="R396" s="20"/>
      <c r="S396" s="25"/>
      <c r="T396" s="25"/>
      <c r="U396" s="25"/>
      <c r="V396" s="25"/>
      <c r="W396" s="23" t="str">
        <f t="shared" si="12"/>
        <v>-</v>
      </c>
      <c r="X396" s="23" t="str">
        <f t="shared" si="13"/>
        <v>-</v>
      </c>
    </row>
    <row r="397" spans="1:24" x14ac:dyDescent="0.25">
      <c r="A397" s="25"/>
      <c r="B397" s="25"/>
      <c r="C397" s="25"/>
      <c r="D397" s="25"/>
      <c r="E397" s="25"/>
      <c r="F397" s="25"/>
      <c r="G397" s="25"/>
      <c r="H397" s="25"/>
      <c r="J397" s="25"/>
      <c r="K397" s="25"/>
      <c r="L397" s="25"/>
      <c r="M397" s="25"/>
      <c r="N397" s="25"/>
      <c r="R397" s="20"/>
      <c r="S397" s="25"/>
      <c r="T397" s="25"/>
      <c r="U397" s="25"/>
      <c r="V397" s="25"/>
      <c r="W397" s="23" t="str">
        <f t="shared" si="12"/>
        <v>-</v>
      </c>
      <c r="X397" s="23" t="str">
        <f t="shared" si="13"/>
        <v>-</v>
      </c>
    </row>
    <row r="398" spans="1:24" x14ac:dyDescent="0.25">
      <c r="A398" s="25"/>
      <c r="B398" s="25"/>
      <c r="C398" s="25"/>
      <c r="D398" s="25"/>
      <c r="E398" s="25"/>
      <c r="F398" s="25"/>
      <c r="G398" s="25"/>
      <c r="H398" s="25"/>
      <c r="J398" s="25"/>
      <c r="K398" s="25"/>
      <c r="L398" s="25"/>
      <c r="M398" s="25"/>
      <c r="N398" s="25"/>
      <c r="R398" s="20"/>
      <c r="S398" s="25"/>
      <c r="T398" s="25"/>
      <c r="U398" s="25"/>
      <c r="V398" s="25"/>
      <c r="W398" s="23" t="str">
        <f t="shared" si="12"/>
        <v>-</v>
      </c>
      <c r="X398" s="23" t="str">
        <f t="shared" si="13"/>
        <v>-</v>
      </c>
    </row>
    <row r="399" spans="1:24" x14ac:dyDescent="0.25">
      <c r="A399" s="25"/>
      <c r="B399" s="25"/>
      <c r="C399" s="25"/>
      <c r="D399" s="25"/>
      <c r="E399" s="25"/>
      <c r="F399" s="25"/>
      <c r="G399" s="25"/>
      <c r="H399" s="25"/>
      <c r="J399" s="25"/>
      <c r="K399" s="25"/>
      <c r="L399" s="25"/>
      <c r="M399" s="25"/>
      <c r="N399" s="25"/>
      <c r="R399" s="20"/>
      <c r="S399" s="25"/>
      <c r="T399" s="25"/>
      <c r="U399" s="25"/>
      <c r="V399" s="25"/>
      <c r="W399" s="23" t="str">
        <f t="shared" si="12"/>
        <v>-</v>
      </c>
      <c r="X399" s="23" t="str">
        <f t="shared" si="13"/>
        <v>-</v>
      </c>
    </row>
    <row r="400" spans="1:24" x14ac:dyDescent="0.25">
      <c r="A400" s="25"/>
      <c r="B400" s="25"/>
      <c r="C400" s="25"/>
      <c r="D400" s="25"/>
      <c r="E400" s="25"/>
      <c r="F400" s="25"/>
      <c r="G400" s="25"/>
      <c r="H400" s="25"/>
      <c r="J400" s="25"/>
      <c r="K400" s="25"/>
      <c r="L400" s="25"/>
      <c r="M400" s="25"/>
      <c r="N400" s="25"/>
      <c r="R400" s="20"/>
      <c r="S400" s="25"/>
      <c r="T400" s="25"/>
      <c r="U400" s="25"/>
      <c r="V400" s="25"/>
      <c r="W400" s="23" t="str">
        <f t="shared" si="12"/>
        <v>-</v>
      </c>
      <c r="X400" s="23" t="str">
        <f t="shared" si="13"/>
        <v>-</v>
      </c>
    </row>
    <row r="401" spans="1:24" x14ac:dyDescent="0.25">
      <c r="A401" s="25"/>
      <c r="B401" s="25"/>
      <c r="C401" s="25"/>
      <c r="D401" s="25"/>
      <c r="E401" s="25"/>
      <c r="F401" s="25"/>
      <c r="G401" s="25"/>
      <c r="H401" s="25"/>
      <c r="J401" s="25"/>
      <c r="K401" s="25"/>
      <c r="L401" s="25"/>
      <c r="M401" s="25"/>
      <c r="N401" s="25"/>
      <c r="R401" s="20"/>
      <c r="S401" s="25"/>
      <c r="T401" s="25"/>
      <c r="U401" s="25"/>
      <c r="V401" s="25"/>
      <c r="W401" s="23" t="str">
        <f t="shared" si="12"/>
        <v>-</v>
      </c>
      <c r="X401" s="23" t="str">
        <f t="shared" si="13"/>
        <v>-</v>
      </c>
    </row>
    <row r="402" spans="1:24" x14ac:dyDescent="0.25">
      <c r="A402" s="25"/>
      <c r="B402" s="25"/>
      <c r="C402" s="25"/>
      <c r="D402" s="25"/>
      <c r="E402" s="25"/>
      <c r="F402" s="25"/>
      <c r="G402" s="25"/>
      <c r="H402" s="25"/>
      <c r="J402" s="25"/>
      <c r="K402" s="25"/>
      <c r="L402" s="25"/>
      <c r="M402" s="25"/>
      <c r="N402" s="25"/>
      <c r="R402" s="20"/>
      <c r="S402" s="25"/>
      <c r="T402" s="25"/>
      <c r="U402" s="25"/>
      <c r="V402" s="25"/>
      <c r="W402" s="23" t="str">
        <f t="shared" si="12"/>
        <v>-</v>
      </c>
      <c r="X402" s="23" t="str">
        <f t="shared" si="13"/>
        <v>-</v>
      </c>
    </row>
    <row r="403" spans="1:24" x14ac:dyDescent="0.25">
      <c r="A403" s="25"/>
      <c r="B403" s="25"/>
      <c r="C403" s="25"/>
      <c r="D403" s="25"/>
      <c r="E403" s="25"/>
      <c r="F403" s="25"/>
      <c r="G403" s="25"/>
      <c r="H403" s="25"/>
      <c r="J403" s="25"/>
      <c r="K403" s="25"/>
      <c r="L403" s="25"/>
      <c r="M403" s="25"/>
      <c r="N403" s="25"/>
      <c r="R403" s="20"/>
      <c r="S403" s="25"/>
      <c r="T403" s="25"/>
      <c r="U403" s="25"/>
      <c r="V403" s="25"/>
      <c r="W403" s="23" t="str">
        <f t="shared" si="12"/>
        <v>-</v>
      </c>
      <c r="X403" s="23" t="str">
        <f t="shared" si="13"/>
        <v>-</v>
      </c>
    </row>
    <row r="404" spans="1:24" x14ac:dyDescent="0.25">
      <c r="A404" s="25"/>
      <c r="B404" s="25"/>
      <c r="C404" s="25"/>
      <c r="D404" s="25"/>
      <c r="E404" s="25"/>
      <c r="F404" s="25"/>
      <c r="G404" s="25"/>
      <c r="H404" s="25"/>
      <c r="J404" s="25"/>
      <c r="K404" s="25"/>
      <c r="L404" s="25"/>
      <c r="M404" s="25"/>
      <c r="N404" s="25"/>
      <c r="R404" s="20"/>
      <c r="S404" s="25"/>
      <c r="T404" s="25"/>
      <c r="U404" s="25"/>
      <c r="V404" s="25"/>
      <c r="W404" s="23" t="str">
        <f t="shared" si="12"/>
        <v>-</v>
      </c>
      <c r="X404" s="23" t="str">
        <f t="shared" si="13"/>
        <v>-</v>
      </c>
    </row>
    <row r="405" spans="1:24" x14ac:dyDescent="0.25">
      <c r="A405" s="25"/>
      <c r="B405" s="25"/>
      <c r="C405" s="25"/>
      <c r="D405" s="25"/>
      <c r="E405" s="25"/>
      <c r="F405" s="25"/>
      <c r="G405" s="25"/>
      <c r="H405" s="25"/>
      <c r="J405" s="25"/>
      <c r="K405" s="25"/>
      <c r="L405" s="25"/>
      <c r="M405" s="25"/>
      <c r="N405" s="25"/>
      <c r="R405" s="20"/>
      <c r="S405" s="25"/>
      <c r="T405" s="25"/>
      <c r="U405" s="25"/>
      <c r="V405" s="25"/>
      <c r="W405" s="23" t="str">
        <f t="shared" si="12"/>
        <v>-</v>
      </c>
      <c r="X405" s="23" t="str">
        <f t="shared" si="13"/>
        <v>-</v>
      </c>
    </row>
    <row r="406" spans="1:24" x14ac:dyDescent="0.25">
      <c r="A406" s="25"/>
      <c r="B406" s="25"/>
      <c r="C406" s="25"/>
      <c r="D406" s="25"/>
      <c r="E406" s="25"/>
      <c r="F406" s="25"/>
      <c r="G406" s="25"/>
      <c r="H406" s="25"/>
      <c r="J406" s="25"/>
      <c r="K406" s="25"/>
      <c r="L406" s="25"/>
      <c r="M406" s="25"/>
      <c r="N406" s="25"/>
      <c r="R406" s="20"/>
      <c r="S406" s="25"/>
      <c r="T406" s="25"/>
      <c r="U406" s="25"/>
      <c r="V406" s="25"/>
      <c r="W406" s="23" t="str">
        <f t="shared" si="12"/>
        <v>-</v>
      </c>
      <c r="X406" s="23" t="str">
        <f t="shared" si="13"/>
        <v>-</v>
      </c>
    </row>
    <row r="407" spans="1:24" x14ac:dyDescent="0.25">
      <c r="A407" s="25"/>
      <c r="B407" s="25"/>
      <c r="C407" s="25"/>
      <c r="D407" s="25"/>
      <c r="E407" s="25"/>
      <c r="F407" s="25"/>
      <c r="G407" s="25"/>
      <c r="H407" s="25"/>
      <c r="J407" s="25"/>
      <c r="K407" s="25"/>
      <c r="L407" s="25"/>
      <c r="M407" s="25"/>
      <c r="N407" s="25"/>
      <c r="R407" s="20"/>
      <c r="S407" s="25"/>
      <c r="T407" s="25"/>
      <c r="U407" s="25"/>
      <c r="V407" s="25"/>
      <c r="W407" s="23" t="str">
        <f t="shared" si="12"/>
        <v>-</v>
      </c>
      <c r="X407" s="23" t="str">
        <f t="shared" si="13"/>
        <v>-</v>
      </c>
    </row>
    <row r="408" spans="1:24" x14ac:dyDescent="0.25">
      <c r="A408" s="25"/>
      <c r="B408" s="25"/>
      <c r="C408" s="25"/>
      <c r="D408" s="25"/>
      <c r="E408" s="25"/>
      <c r="F408" s="25"/>
      <c r="G408" s="25"/>
      <c r="H408" s="25"/>
      <c r="J408" s="25"/>
      <c r="K408" s="25"/>
      <c r="L408" s="25"/>
      <c r="M408" s="25"/>
      <c r="N408" s="25"/>
      <c r="R408" s="20"/>
      <c r="S408" s="25"/>
      <c r="T408" s="25"/>
      <c r="U408" s="25"/>
      <c r="V408" s="25"/>
      <c r="W408" s="23" t="str">
        <f t="shared" si="12"/>
        <v>-</v>
      </c>
      <c r="X408" s="23" t="str">
        <f t="shared" si="13"/>
        <v>-</v>
      </c>
    </row>
    <row r="409" spans="1:24" x14ac:dyDescent="0.25">
      <c r="A409" s="25"/>
      <c r="B409" s="25"/>
      <c r="C409" s="25"/>
      <c r="D409" s="25"/>
      <c r="E409" s="25"/>
      <c r="F409" s="25"/>
      <c r="G409" s="25"/>
      <c r="H409" s="25"/>
      <c r="J409" s="25"/>
      <c r="K409" s="25"/>
      <c r="L409" s="25"/>
      <c r="M409" s="25"/>
      <c r="N409" s="25"/>
      <c r="R409" s="20"/>
      <c r="S409" s="25"/>
      <c r="T409" s="25"/>
      <c r="U409" s="25"/>
      <c r="V409" s="25"/>
      <c r="W409" s="23" t="str">
        <f t="shared" si="12"/>
        <v>-</v>
      </c>
      <c r="X409" s="23" t="str">
        <f t="shared" si="13"/>
        <v>-</v>
      </c>
    </row>
    <row r="410" spans="1:24" x14ac:dyDescent="0.25">
      <c r="A410" s="25"/>
      <c r="B410" s="25"/>
      <c r="C410" s="25"/>
      <c r="D410" s="25"/>
      <c r="E410" s="25"/>
      <c r="F410" s="25"/>
      <c r="G410" s="25"/>
      <c r="H410" s="25"/>
      <c r="J410" s="25"/>
      <c r="K410" s="25"/>
      <c r="L410" s="25"/>
      <c r="M410" s="25"/>
      <c r="N410" s="25"/>
      <c r="R410" s="20"/>
      <c r="S410" s="25"/>
      <c r="T410" s="25"/>
      <c r="U410" s="25"/>
      <c r="V410" s="25"/>
      <c r="W410" s="23" t="str">
        <f t="shared" si="12"/>
        <v>-</v>
      </c>
      <c r="X410" s="23" t="str">
        <f t="shared" si="13"/>
        <v>-</v>
      </c>
    </row>
    <row r="411" spans="1:24" x14ac:dyDescent="0.25">
      <c r="A411" s="25"/>
      <c r="B411" s="25"/>
      <c r="C411" s="25"/>
      <c r="D411" s="25"/>
      <c r="E411" s="25"/>
      <c r="F411" s="25"/>
      <c r="G411" s="25"/>
      <c r="H411" s="25"/>
      <c r="J411" s="25"/>
      <c r="K411" s="25"/>
      <c r="L411" s="25"/>
      <c r="M411" s="25"/>
      <c r="N411" s="25"/>
      <c r="R411" s="20"/>
      <c r="S411" s="25"/>
      <c r="T411" s="25"/>
      <c r="U411" s="25"/>
      <c r="V411" s="25"/>
      <c r="W411" s="23" t="str">
        <f t="shared" si="12"/>
        <v>-</v>
      </c>
      <c r="X411" s="23" t="str">
        <f t="shared" si="13"/>
        <v>-</v>
      </c>
    </row>
    <row r="412" spans="1:24" x14ac:dyDescent="0.25">
      <c r="A412" s="25"/>
      <c r="B412" s="25"/>
      <c r="C412" s="25"/>
      <c r="D412" s="25"/>
      <c r="E412" s="25"/>
      <c r="F412" s="25"/>
      <c r="G412" s="25"/>
      <c r="H412" s="25"/>
      <c r="J412" s="25"/>
      <c r="K412" s="25"/>
      <c r="L412" s="25"/>
      <c r="M412" s="25"/>
      <c r="N412" s="25"/>
      <c r="R412" s="20"/>
      <c r="S412" s="25"/>
      <c r="T412" s="25"/>
      <c r="U412" s="25"/>
      <c r="V412" s="25"/>
      <c r="W412" s="23" t="str">
        <f t="shared" si="12"/>
        <v>-</v>
      </c>
      <c r="X412" s="23" t="str">
        <f t="shared" si="13"/>
        <v>-</v>
      </c>
    </row>
    <row r="413" spans="1:24" x14ac:dyDescent="0.25">
      <c r="A413" s="25"/>
      <c r="B413" s="25"/>
      <c r="C413" s="25"/>
      <c r="D413" s="25"/>
      <c r="E413" s="25"/>
      <c r="F413" s="25"/>
      <c r="G413" s="25"/>
      <c r="H413" s="25"/>
      <c r="J413" s="25"/>
      <c r="K413" s="25"/>
      <c r="L413" s="25"/>
      <c r="M413" s="25"/>
      <c r="N413" s="25"/>
      <c r="R413" s="20"/>
      <c r="S413" s="25"/>
      <c r="T413" s="25"/>
      <c r="U413" s="25"/>
      <c r="V413" s="25"/>
      <c r="W413" s="23" t="str">
        <f t="shared" si="12"/>
        <v>-</v>
      </c>
      <c r="X413" s="23" t="str">
        <f t="shared" si="13"/>
        <v>-</v>
      </c>
    </row>
    <row r="414" spans="1:24" x14ac:dyDescent="0.25">
      <c r="A414" s="25"/>
      <c r="B414" s="25"/>
      <c r="C414" s="25"/>
      <c r="D414" s="25"/>
      <c r="E414" s="25"/>
      <c r="F414" s="25"/>
      <c r="G414" s="25"/>
      <c r="H414" s="25"/>
      <c r="J414" s="25"/>
      <c r="K414" s="25"/>
      <c r="L414" s="25"/>
      <c r="M414" s="25"/>
      <c r="N414" s="25"/>
      <c r="R414" s="20"/>
      <c r="S414" s="25"/>
      <c r="T414" s="25"/>
      <c r="U414" s="25"/>
      <c r="V414" s="25"/>
      <c r="W414" s="23" t="str">
        <f t="shared" si="12"/>
        <v>-</v>
      </c>
      <c r="X414" s="23" t="str">
        <f t="shared" si="13"/>
        <v>-</v>
      </c>
    </row>
    <row r="415" spans="1:24" x14ac:dyDescent="0.25">
      <c r="A415" s="25"/>
      <c r="B415" s="25"/>
      <c r="C415" s="25"/>
      <c r="D415" s="25"/>
      <c r="E415" s="25"/>
      <c r="F415" s="25"/>
      <c r="G415" s="25"/>
      <c r="H415" s="25"/>
      <c r="J415" s="25"/>
      <c r="K415" s="25"/>
      <c r="L415" s="25"/>
      <c r="M415" s="25"/>
      <c r="N415" s="25"/>
      <c r="R415" s="20"/>
      <c r="S415" s="25"/>
      <c r="T415" s="25"/>
      <c r="U415" s="25"/>
      <c r="V415" s="25"/>
      <c r="W415" s="23" t="str">
        <f t="shared" si="12"/>
        <v>-</v>
      </c>
      <c r="X415" s="23" t="str">
        <f t="shared" si="13"/>
        <v>-</v>
      </c>
    </row>
    <row r="416" spans="1:24" x14ac:dyDescent="0.25">
      <c r="A416" s="25"/>
      <c r="B416" s="25"/>
      <c r="C416" s="25"/>
      <c r="D416" s="25"/>
      <c r="E416" s="25"/>
      <c r="F416" s="25"/>
      <c r="G416" s="25"/>
      <c r="H416" s="25"/>
      <c r="J416" s="25"/>
      <c r="K416" s="25"/>
      <c r="L416" s="25"/>
      <c r="M416" s="25"/>
      <c r="N416" s="25"/>
      <c r="R416" s="20"/>
      <c r="S416" s="25"/>
      <c r="T416" s="25"/>
      <c r="U416" s="25"/>
      <c r="V416" s="25"/>
      <c r="W416" s="23" t="str">
        <f t="shared" si="12"/>
        <v>-</v>
      </c>
      <c r="X416" s="23" t="str">
        <f t="shared" si="13"/>
        <v>-</v>
      </c>
    </row>
    <row r="417" spans="1:24" x14ac:dyDescent="0.25">
      <c r="A417" s="25"/>
      <c r="B417" s="25"/>
      <c r="C417" s="25"/>
      <c r="D417" s="25"/>
      <c r="E417" s="25"/>
      <c r="F417" s="25"/>
      <c r="G417" s="25"/>
      <c r="H417" s="25"/>
      <c r="J417" s="25"/>
      <c r="K417" s="25"/>
      <c r="L417" s="25"/>
      <c r="M417" s="25"/>
      <c r="N417" s="25"/>
      <c r="R417" s="20"/>
      <c r="S417" s="25"/>
      <c r="T417" s="25"/>
      <c r="U417" s="25"/>
      <c r="V417" s="25"/>
      <c r="W417" s="23" t="str">
        <f t="shared" si="12"/>
        <v>-</v>
      </c>
      <c r="X417" s="23" t="str">
        <f t="shared" si="13"/>
        <v>-</v>
      </c>
    </row>
    <row r="418" spans="1:24" x14ac:dyDescent="0.25">
      <c r="A418" s="25"/>
      <c r="B418" s="25"/>
      <c r="C418" s="25"/>
      <c r="D418" s="25"/>
      <c r="E418" s="25"/>
      <c r="F418" s="25"/>
      <c r="G418" s="25"/>
      <c r="H418" s="25"/>
      <c r="J418" s="25"/>
      <c r="K418" s="25"/>
      <c r="L418" s="25"/>
      <c r="M418" s="25"/>
      <c r="N418" s="25"/>
      <c r="R418" s="20"/>
      <c r="S418" s="25"/>
      <c r="T418" s="25"/>
      <c r="U418" s="25"/>
      <c r="V418" s="25"/>
      <c r="W418" s="23" t="str">
        <f t="shared" si="12"/>
        <v>-</v>
      </c>
      <c r="X418" s="23" t="str">
        <f t="shared" si="13"/>
        <v>-</v>
      </c>
    </row>
    <row r="419" spans="1:24" x14ac:dyDescent="0.25">
      <c r="A419" s="25"/>
      <c r="B419" s="25"/>
      <c r="C419" s="25"/>
      <c r="D419" s="25"/>
      <c r="E419" s="25"/>
      <c r="F419" s="25"/>
      <c r="G419" s="25"/>
      <c r="H419" s="25"/>
      <c r="J419" s="25"/>
      <c r="K419" s="25"/>
      <c r="L419" s="25"/>
      <c r="M419" s="25"/>
      <c r="N419" s="25"/>
      <c r="R419" s="20"/>
      <c r="S419" s="25"/>
      <c r="T419" s="25"/>
      <c r="U419" s="25"/>
      <c r="V419" s="25"/>
      <c r="W419" s="23" t="str">
        <f t="shared" si="12"/>
        <v>-</v>
      </c>
      <c r="X419" s="23" t="str">
        <f t="shared" si="13"/>
        <v>-</v>
      </c>
    </row>
    <row r="420" spans="1:24" x14ac:dyDescent="0.25">
      <c r="A420" s="25"/>
      <c r="B420" s="25"/>
      <c r="C420" s="25"/>
      <c r="D420" s="25"/>
      <c r="E420" s="25"/>
      <c r="F420" s="25"/>
      <c r="G420" s="25"/>
      <c r="H420" s="25"/>
      <c r="J420" s="25"/>
      <c r="K420" s="25"/>
      <c r="L420" s="25"/>
      <c r="M420" s="25"/>
      <c r="N420" s="25"/>
      <c r="R420" s="20"/>
      <c r="S420" s="25"/>
      <c r="T420" s="25"/>
      <c r="U420" s="25"/>
      <c r="V420" s="25"/>
      <c r="W420" s="23" t="str">
        <f t="shared" si="12"/>
        <v>-</v>
      </c>
      <c r="X420" s="23" t="str">
        <f t="shared" si="13"/>
        <v>-</v>
      </c>
    </row>
    <row r="421" spans="1:24" x14ac:dyDescent="0.25">
      <c r="A421" s="25"/>
      <c r="B421" s="25"/>
      <c r="C421" s="25"/>
      <c r="D421" s="25"/>
      <c r="E421" s="25"/>
      <c r="F421" s="25"/>
      <c r="G421" s="25"/>
      <c r="H421" s="25"/>
      <c r="J421" s="25"/>
      <c r="K421" s="25"/>
      <c r="L421" s="25"/>
      <c r="M421" s="25"/>
      <c r="N421" s="25"/>
      <c r="R421" s="20"/>
      <c r="S421" s="25"/>
      <c r="T421" s="25"/>
      <c r="U421" s="25"/>
      <c r="V421" s="25"/>
      <c r="W421" s="23" t="str">
        <f t="shared" si="12"/>
        <v>-</v>
      </c>
      <c r="X421" s="23" t="str">
        <f t="shared" si="13"/>
        <v>-</v>
      </c>
    </row>
    <row r="422" spans="1:24" x14ac:dyDescent="0.25">
      <c r="A422" s="25"/>
      <c r="B422" s="25"/>
      <c r="C422" s="25"/>
      <c r="D422" s="25"/>
      <c r="E422" s="25"/>
      <c r="F422" s="25"/>
      <c r="G422" s="25"/>
      <c r="H422" s="25"/>
      <c r="J422" s="25"/>
      <c r="K422" s="25"/>
      <c r="L422" s="25"/>
      <c r="M422" s="25"/>
      <c r="N422" s="25"/>
      <c r="R422" s="20"/>
      <c r="S422" s="25"/>
      <c r="T422" s="25"/>
      <c r="U422" s="25"/>
      <c r="V422" s="25"/>
      <c r="W422" s="23" t="str">
        <f t="shared" si="12"/>
        <v>-</v>
      </c>
      <c r="X422" s="23" t="str">
        <f t="shared" si="13"/>
        <v>-</v>
      </c>
    </row>
    <row r="423" spans="1:24" x14ac:dyDescent="0.25">
      <c r="A423" s="25"/>
      <c r="B423" s="25"/>
      <c r="C423" s="25"/>
      <c r="D423" s="25"/>
      <c r="E423" s="25"/>
      <c r="F423" s="25"/>
      <c r="G423" s="25"/>
      <c r="H423" s="25"/>
      <c r="J423" s="25"/>
      <c r="K423" s="25"/>
      <c r="L423" s="25"/>
      <c r="M423" s="25"/>
      <c r="N423" s="25"/>
      <c r="R423" s="20"/>
      <c r="S423" s="25"/>
      <c r="T423" s="25"/>
      <c r="U423" s="25"/>
      <c r="V423" s="25"/>
      <c r="W423" s="23" t="str">
        <f t="shared" si="12"/>
        <v>-</v>
      </c>
      <c r="X423" s="23" t="str">
        <f t="shared" si="13"/>
        <v>-</v>
      </c>
    </row>
    <row r="424" spans="1:24" x14ac:dyDescent="0.25">
      <c r="A424" s="25"/>
      <c r="B424" s="25"/>
      <c r="C424" s="25"/>
      <c r="D424" s="25"/>
      <c r="E424" s="25"/>
      <c r="F424" s="25"/>
      <c r="G424" s="25"/>
      <c r="H424" s="25"/>
      <c r="J424" s="25"/>
      <c r="K424" s="25"/>
      <c r="L424" s="25"/>
      <c r="M424" s="25"/>
      <c r="N424" s="25"/>
      <c r="R424" s="20"/>
      <c r="S424" s="25"/>
      <c r="T424" s="25"/>
      <c r="U424" s="25"/>
      <c r="V424" s="25"/>
      <c r="W424" s="23" t="str">
        <f t="shared" si="12"/>
        <v>-</v>
      </c>
      <c r="X424" s="23" t="str">
        <f t="shared" si="13"/>
        <v>-</v>
      </c>
    </row>
    <row r="425" spans="1:24" x14ac:dyDescent="0.25">
      <c r="A425" s="25"/>
      <c r="B425" s="25"/>
      <c r="C425" s="25"/>
      <c r="D425" s="25"/>
      <c r="E425" s="25"/>
      <c r="F425" s="25"/>
      <c r="G425" s="25"/>
      <c r="H425" s="25"/>
      <c r="J425" s="25"/>
      <c r="K425" s="25"/>
      <c r="L425" s="25"/>
      <c r="M425" s="25"/>
      <c r="N425" s="25"/>
      <c r="R425" s="20"/>
      <c r="S425" s="25"/>
      <c r="T425" s="25"/>
      <c r="U425" s="25"/>
      <c r="V425" s="25"/>
      <c r="W425" s="23" t="str">
        <f t="shared" si="12"/>
        <v>-</v>
      </c>
      <c r="X425" s="23" t="str">
        <f t="shared" si="13"/>
        <v>-</v>
      </c>
    </row>
    <row r="426" spans="1:24" x14ac:dyDescent="0.25">
      <c r="A426" s="25"/>
      <c r="B426" s="25"/>
      <c r="C426" s="25"/>
      <c r="D426" s="25"/>
      <c r="E426" s="25"/>
      <c r="F426" s="25"/>
      <c r="G426" s="25"/>
      <c r="H426" s="25"/>
      <c r="J426" s="25"/>
      <c r="K426" s="25"/>
      <c r="L426" s="25"/>
      <c r="M426" s="25"/>
      <c r="N426" s="25"/>
      <c r="R426" s="20"/>
      <c r="S426" s="25"/>
      <c r="T426" s="25"/>
      <c r="U426" s="25"/>
      <c r="V426" s="25"/>
      <c r="W426" s="23" t="str">
        <f t="shared" si="12"/>
        <v>-</v>
      </c>
      <c r="X426" s="23" t="str">
        <f t="shared" si="13"/>
        <v>-</v>
      </c>
    </row>
    <row r="427" spans="1:24" x14ac:dyDescent="0.25">
      <c r="A427" s="25"/>
      <c r="B427" s="25"/>
      <c r="C427" s="25"/>
      <c r="D427" s="25"/>
      <c r="E427" s="25"/>
      <c r="F427" s="25"/>
      <c r="G427" s="25"/>
      <c r="H427" s="25"/>
      <c r="J427" s="25"/>
      <c r="K427" s="25"/>
      <c r="L427" s="25"/>
      <c r="M427" s="25"/>
      <c r="N427" s="25"/>
      <c r="R427" s="20"/>
      <c r="S427" s="25"/>
      <c r="T427" s="25"/>
      <c r="U427" s="25"/>
      <c r="V427" s="25"/>
      <c r="W427" s="23" t="str">
        <f t="shared" si="12"/>
        <v>-</v>
      </c>
      <c r="X427" s="23" t="str">
        <f t="shared" si="13"/>
        <v>-</v>
      </c>
    </row>
    <row r="428" spans="1:24" x14ac:dyDescent="0.25">
      <c r="A428" s="25"/>
      <c r="B428" s="25"/>
      <c r="C428" s="25"/>
      <c r="D428" s="25"/>
      <c r="E428" s="25"/>
      <c r="F428" s="25"/>
      <c r="G428" s="25"/>
      <c r="H428" s="25"/>
      <c r="J428" s="25"/>
      <c r="K428" s="25"/>
      <c r="L428" s="25"/>
      <c r="M428" s="25"/>
      <c r="N428" s="25"/>
      <c r="R428" s="20"/>
      <c r="S428" s="25"/>
      <c r="T428" s="25"/>
      <c r="U428" s="25"/>
      <c r="V428" s="25"/>
      <c r="W428" s="23" t="str">
        <f t="shared" si="12"/>
        <v>-</v>
      </c>
      <c r="X428" s="23" t="str">
        <f t="shared" si="13"/>
        <v>-</v>
      </c>
    </row>
    <row r="429" spans="1:24" x14ac:dyDescent="0.25">
      <c r="A429" s="25"/>
      <c r="B429" s="25"/>
      <c r="C429" s="25"/>
      <c r="D429" s="25"/>
      <c r="E429" s="25"/>
      <c r="F429" s="25"/>
      <c r="G429" s="25"/>
      <c r="H429" s="25"/>
      <c r="J429" s="25"/>
      <c r="K429" s="25"/>
      <c r="L429" s="25"/>
      <c r="M429" s="25"/>
      <c r="N429" s="25"/>
      <c r="R429" s="20"/>
      <c r="S429" s="25"/>
      <c r="T429" s="25"/>
      <c r="U429" s="25"/>
      <c r="V429" s="25"/>
      <c r="W429" s="23" t="str">
        <f t="shared" si="12"/>
        <v>-</v>
      </c>
      <c r="X429" s="23" t="str">
        <f t="shared" si="13"/>
        <v>-</v>
      </c>
    </row>
  </sheetData>
  <mergeCells count="1">
    <mergeCell ref="A1:B3"/>
  </mergeCells>
  <phoneticPr fontId="4" type="noConversion"/>
  <dataValidations disablePrompts="1" count="1">
    <dataValidation type="list" allowBlank="1" showInputMessage="1" showErrorMessage="1" sqref="S9:S70 S104:S429">
      <formula1>$AC$9:$AC$48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2"/>
  <sheetViews>
    <sheetView showGridLines="0" zoomScale="90" zoomScaleNormal="90" workbookViewId="0">
      <pane ySplit="8" topLeftCell="A21" activePane="bottomLeft" state="frozen"/>
      <selection pane="bottomLeft" activeCell="D32" sqref="D32"/>
    </sheetView>
  </sheetViews>
  <sheetFormatPr defaultColWidth="8.85546875" defaultRowHeight="12" x14ac:dyDescent="0.25"/>
  <cols>
    <col min="1" max="1" width="14.7109375" style="2" customWidth="1"/>
    <col min="2" max="2" width="12.85546875" style="2" bestFit="1" customWidth="1"/>
    <col min="3" max="3" width="9.28515625" style="2" bestFit="1" customWidth="1"/>
    <col min="4" max="4" width="50.7109375" style="2" bestFit="1" customWidth="1"/>
    <col min="5" max="5" width="6.5703125" style="2" bestFit="1" customWidth="1"/>
    <col min="6" max="6" width="11" style="2" bestFit="1" customWidth="1"/>
    <col min="7" max="7" width="12.28515625" style="2" bestFit="1" customWidth="1"/>
    <col min="8" max="8" width="12.85546875" style="2" bestFit="1" customWidth="1"/>
    <col min="9" max="9" width="8.85546875" style="2" customWidth="1"/>
    <col min="10" max="13" width="12.85546875" style="2" customWidth="1"/>
    <col min="14" max="14" width="8.85546875" style="2"/>
    <col min="15" max="15" width="10.7109375" style="2" customWidth="1"/>
    <col min="16" max="16" width="10.140625" style="2" bestFit="1" customWidth="1"/>
    <col min="17" max="17" width="8.85546875" style="2"/>
    <col min="18" max="18" width="11" style="2" bestFit="1" customWidth="1"/>
    <col min="19" max="19" width="30.5703125" style="2" customWidth="1"/>
    <col min="20" max="20" width="16.28515625" style="2" bestFit="1" customWidth="1"/>
    <col min="21" max="21" width="15.5703125" style="2" bestFit="1" customWidth="1"/>
    <col min="22" max="22" width="18.7109375" style="2" bestFit="1" customWidth="1"/>
    <col min="23" max="23" width="18.7109375" style="2" customWidth="1"/>
    <col min="24" max="24" width="17.85546875" style="2" bestFit="1" customWidth="1"/>
    <col min="25" max="28" width="8.85546875" style="2"/>
    <col min="29" max="29" width="25.140625" style="2" bestFit="1" customWidth="1"/>
    <col min="30" max="43" width="8.85546875" style="2"/>
    <col min="44" max="44" width="25.140625" style="2" bestFit="1" customWidth="1"/>
    <col min="45" max="16384" width="8.85546875" style="2"/>
  </cols>
  <sheetData>
    <row r="1" spans="1:29" x14ac:dyDescent="0.25">
      <c r="A1" s="138" t="s">
        <v>120</v>
      </c>
      <c r="B1" s="138"/>
      <c r="I1" s="3" t="s">
        <v>78</v>
      </c>
      <c r="J1" s="8">
        <f>'1'!J4</f>
        <v>23387.19000000009</v>
      </c>
      <c r="K1" s="4"/>
      <c r="L1" s="10">
        <f>'1'!L4</f>
        <v>225320.3800000007</v>
      </c>
    </row>
    <row r="2" spans="1:29" x14ac:dyDescent="0.25">
      <c r="A2" s="138"/>
      <c r="B2" s="138"/>
      <c r="I2" s="3" t="s">
        <v>80</v>
      </c>
      <c r="J2" s="9">
        <f>J6</f>
        <v>0</v>
      </c>
      <c r="K2" s="4"/>
      <c r="L2" s="11">
        <f>L6</f>
        <v>150000</v>
      </c>
    </row>
    <row r="3" spans="1:29" x14ac:dyDescent="0.25">
      <c r="A3" s="138"/>
      <c r="B3" s="138"/>
      <c r="I3" s="3" t="s">
        <v>79</v>
      </c>
      <c r="J3" s="9">
        <f>K6</f>
        <v>1718.53</v>
      </c>
      <c r="K3" s="4"/>
      <c r="L3" s="11">
        <f>M6</f>
        <v>141085</v>
      </c>
    </row>
    <row r="4" spans="1:29" ht="12.75" thickBot="1" x14ac:dyDescent="0.3">
      <c r="A4" s="2" t="s">
        <v>121</v>
      </c>
      <c r="I4" s="3" t="s">
        <v>81</v>
      </c>
      <c r="J4" s="13">
        <f>J1+J2-J3</f>
        <v>21668.660000000091</v>
      </c>
      <c r="K4" s="4"/>
      <c r="L4" s="14">
        <f>L1+L2-L3</f>
        <v>234235.3800000007</v>
      </c>
    </row>
    <row r="5" spans="1:29" ht="14.25" thickTop="1" thickBot="1" x14ac:dyDescent="0.3">
      <c r="A5" s="1">
        <v>21668.660000000091</v>
      </c>
      <c r="B5" s="33" t="b">
        <f>A5=J4</f>
        <v>1</v>
      </c>
    </row>
    <row r="6" spans="1:29" ht="13.5" thickTop="1" x14ac:dyDescent="0.25">
      <c r="A6" s="1">
        <v>234235.38000000076</v>
      </c>
      <c r="B6" s="33" t="b">
        <f>A6=L4</f>
        <v>1</v>
      </c>
      <c r="I6" s="2" t="s">
        <v>77</v>
      </c>
      <c r="J6" s="5">
        <f>SUM(J9:J2666)</f>
        <v>0</v>
      </c>
      <c r="K6" s="5">
        <f>SUM(K9:K2666)</f>
        <v>1718.53</v>
      </c>
      <c r="L6" s="6">
        <f>SUM(L9:L2666)</f>
        <v>150000</v>
      </c>
      <c r="M6" s="6">
        <f>SUM(M9:M2666)</f>
        <v>141085</v>
      </c>
      <c r="V6" s="2" t="s">
        <v>104</v>
      </c>
      <c r="X6" s="21">
        <v>47.045400000000001</v>
      </c>
    </row>
    <row r="8" spans="1:29" ht="12.75" thickBot="1" x14ac:dyDescent="0.3">
      <c r="A8" s="28" t="s">
        <v>0</v>
      </c>
      <c r="B8" s="28" t="s">
        <v>1</v>
      </c>
      <c r="C8" s="28" t="s">
        <v>2</v>
      </c>
      <c r="D8" s="28" t="s">
        <v>3</v>
      </c>
      <c r="E8" s="28" t="s">
        <v>4</v>
      </c>
      <c r="F8" s="28" t="s">
        <v>5</v>
      </c>
      <c r="G8" s="29" t="s">
        <v>6</v>
      </c>
      <c r="H8" s="29" t="s">
        <v>7</v>
      </c>
      <c r="J8" s="26" t="s">
        <v>73</v>
      </c>
      <c r="K8" s="26" t="s">
        <v>74</v>
      </c>
      <c r="L8" s="26" t="s">
        <v>75</v>
      </c>
      <c r="M8" s="26" t="s">
        <v>76</v>
      </c>
      <c r="N8" s="25"/>
      <c r="P8" s="7" t="s">
        <v>101</v>
      </c>
      <c r="R8" s="2" t="s">
        <v>103</v>
      </c>
      <c r="S8" s="24" t="s">
        <v>105</v>
      </c>
      <c r="T8" s="24" t="s">
        <v>106</v>
      </c>
      <c r="U8" s="24" t="s">
        <v>107</v>
      </c>
      <c r="V8" s="24" t="s">
        <v>108</v>
      </c>
      <c r="W8" s="22" t="s">
        <v>73</v>
      </c>
      <c r="X8" s="22" t="s">
        <v>74</v>
      </c>
      <c r="AC8" s="19" t="s">
        <v>102</v>
      </c>
    </row>
    <row r="9" spans="1:29" ht="14.25" thickTop="1" x14ac:dyDescent="0.25">
      <c r="A9" s="34">
        <v>42038</v>
      </c>
      <c r="B9" s="35" t="s">
        <v>10</v>
      </c>
      <c r="C9" s="36" t="s">
        <v>18</v>
      </c>
      <c r="D9" s="36" t="s">
        <v>122</v>
      </c>
      <c r="E9" s="36">
        <v>0</v>
      </c>
      <c r="F9" s="36">
        <v>0</v>
      </c>
      <c r="G9" s="37">
        <v>0</v>
      </c>
      <c r="H9" s="37">
        <v>584</v>
      </c>
      <c r="J9" s="25"/>
      <c r="K9" s="25">
        <v>584</v>
      </c>
      <c r="L9" s="25"/>
      <c r="M9" s="27"/>
      <c r="N9" s="25"/>
      <c r="O9" s="2" t="b">
        <f t="shared" ref="O9:O41" si="0">IF(SUM(J9:M9)&gt;0,SUM(E9:H9)=SUM(J9:M9),"검토요망")</f>
        <v>1</v>
      </c>
      <c r="P9" s="12">
        <f>J1+J9-K9</f>
        <v>22803.19000000009</v>
      </c>
      <c r="R9" s="20">
        <f t="shared" ref="R9:R36" si="1">A9</f>
        <v>42038</v>
      </c>
      <c r="S9" s="25" t="s">
        <v>149</v>
      </c>
      <c r="T9" s="25">
        <v>1</v>
      </c>
      <c r="U9" s="25" t="s">
        <v>150</v>
      </c>
      <c r="V9" s="25"/>
      <c r="W9" s="23" t="str">
        <f t="shared" ref="W9:X10" si="2">IF((J9+L9/$X$6)&gt;0,(J9+L9/$X$6),"-")</f>
        <v>-</v>
      </c>
      <c r="X9" s="23">
        <f t="shared" si="2"/>
        <v>584</v>
      </c>
      <c r="AC9" s="15" t="s">
        <v>168</v>
      </c>
    </row>
    <row r="10" spans="1:29" ht="13.5" x14ac:dyDescent="0.25">
      <c r="A10" s="34">
        <v>42038</v>
      </c>
      <c r="B10" s="35" t="s">
        <v>10</v>
      </c>
      <c r="C10" s="36" t="s">
        <v>123</v>
      </c>
      <c r="D10" s="36" t="s">
        <v>124</v>
      </c>
      <c r="E10" s="36">
        <v>0</v>
      </c>
      <c r="F10" s="36">
        <v>0</v>
      </c>
      <c r="G10" s="37">
        <v>0</v>
      </c>
      <c r="H10" s="37">
        <v>100</v>
      </c>
      <c r="J10" s="25"/>
      <c r="K10" s="25">
        <v>100</v>
      </c>
      <c r="L10" s="25"/>
      <c r="M10" s="27"/>
      <c r="N10" s="25"/>
      <c r="O10" s="2" t="b">
        <f t="shared" si="0"/>
        <v>1</v>
      </c>
      <c r="P10" s="12">
        <f t="shared" ref="P10:P41" si="3">P9+J10-K10</f>
        <v>22703.19000000009</v>
      </c>
      <c r="R10" s="20">
        <f t="shared" si="1"/>
        <v>42038</v>
      </c>
      <c r="S10" s="25" t="s">
        <v>210</v>
      </c>
      <c r="T10" s="25">
        <v>1</v>
      </c>
      <c r="U10" s="25" t="s">
        <v>211</v>
      </c>
      <c r="V10" s="25"/>
      <c r="W10" s="23" t="str">
        <f t="shared" si="2"/>
        <v>-</v>
      </c>
      <c r="X10" s="23">
        <f t="shared" si="2"/>
        <v>100</v>
      </c>
      <c r="AC10" s="16" t="s">
        <v>171</v>
      </c>
    </row>
    <row r="11" spans="1:29" ht="13.5" x14ac:dyDescent="0.25">
      <c r="A11" s="34">
        <v>42038</v>
      </c>
      <c r="B11" s="35" t="s">
        <v>14</v>
      </c>
      <c r="C11" s="36" t="s">
        <v>18</v>
      </c>
      <c r="D11" s="36" t="s">
        <v>125</v>
      </c>
      <c r="E11" s="36">
        <v>0</v>
      </c>
      <c r="F11" s="36">
        <v>0</v>
      </c>
      <c r="G11" s="37">
        <v>0</v>
      </c>
      <c r="H11" s="37">
        <v>1000</v>
      </c>
      <c r="J11" s="25"/>
      <c r="K11" s="25"/>
      <c r="L11" s="25"/>
      <c r="M11" s="27">
        <v>1000</v>
      </c>
      <c r="N11" s="25"/>
      <c r="O11" s="2" t="b">
        <f t="shared" si="0"/>
        <v>1</v>
      </c>
      <c r="P11" s="12">
        <f t="shared" si="3"/>
        <v>22703.19000000009</v>
      </c>
      <c r="R11" s="20">
        <f t="shared" si="1"/>
        <v>42038</v>
      </c>
      <c r="S11" s="25" t="s">
        <v>161</v>
      </c>
      <c r="T11" s="25">
        <v>1</v>
      </c>
      <c r="U11" s="25" t="s">
        <v>212</v>
      </c>
      <c r="V11" s="25"/>
      <c r="W11" s="23" t="str">
        <f t="shared" ref="W11:X51" si="4">IF((J11+L11/$X$6)&gt;0,(J11+L11/$X$6),"-")</f>
        <v>-</v>
      </c>
      <c r="X11" s="23">
        <f t="shared" si="4"/>
        <v>21.256063292054058</v>
      </c>
      <c r="AC11" s="16" t="s">
        <v>218</v>
      </c>
    </row>
    <row r="12" spans="1:29" ht="13.5" x14ac:dyDescent="0.25">
      <c r="A12" s="34">
        <v>42038</v>
      </c>
      <c r="B12" s="35" t="s">
        <v>14</v>
      </c>
      <c r="C12" s="36" t="s">
        <v>18</v>
      </c>
      <c r="D12" s="36" t="s">
        <v>126</v>
      </c>
      <c r="E12" s="36">
        <v>0</v>
      </c>
      <c r="F12" s="36">
        <v>0</v>
      </c>
      <c r="G12" s="37">
        <v>0</v>
      </c>
      <c r="H12" s="37">
        <v>2010</v>
      </c>
      <c r="J12" s="25"/>
      <c r="K12" s="25"/>
      <c r="L12" s="25"/>
      <c r="M12" s="27">
        <v>2010</v>
      </c>
      <c r="N12" s="25"/>
      <c r="O12" s="2" t="b">
        <f t="shared" si="0"/>
        <v>1</v>
      </c>
      <c r="P12" s="12">
        <f t="shared" si="3"/>
        <v>22703.19000000009</v>
      </c>
      <c r="R12" s="20">
        <f t="shared" si="1"/>
        <v>42038</v>
      </c>
      <c r="S12" s="25" t="s">
        <v>149</v>
      </c>
      <c r="T12" s="25">
        <v>1</v>
      </c>
      <c r="U12" s="25" t="s">
        <v>213</v>
      </c>
      <c r="V12" s="25"/>
      <c r="W12" s="23" t="str">
        <f t="shared" si="4"/>
        <v>-</v>
      </c>
      <c r="X12" s="23">
        <f t="shared" si="4"/>
        <v>42.724687217028659</v>
      </c>
      <c r="AC12" s="16" t="s">
        <v>153</v>
      </c>
    </row>
    <row r="13" spans="1:29" ht="13.5" x14ac:dyDescent="0.25">
      <c r="A13" s="34">
        <v>42038</v>
      </c>
      <c r="B13" s="35" t="s">
        <v>14</v>
      </c>
      <c r="C13" s="36" t="s">
        <v>16</v>
      </c>
      <c r="D13" s="36" t="s">
        <v>127</v>
      </c>
      <c r="E13" s="36">
        <v>0</v>
      </c>
      <c r="F13" s="36">
        <v>0</v>
      </c>
      <c r="G13" s="37">
        <v>0</v>
      </c>
      <c r="H13" s="37">
        <v>17315</v>
      </c>
      <c r="J13" s="25"/>
      <c r="K13" s="25"/>
      <c r="L13" s="25"/>
      <c r="M13" s="27">
        <v>17315</v>
      </c>
      <c r="N13" s="25"/>
      <c r="O13" s="2" t="b">
        <f t="shared" si="0"/>
        <v>1</v>
      </c>
      <c r="P13" s="12">
        <f t="shared" si="3"/>
        <v>22703.19000000009</v>
      </c>
      <c r="R13" s="20">
        <f t="shared" si="1"/>
        <v>42038</v>
      </c>
      <c r="S13" s="25" t="s">
        <v>153</v>
      </c>
      <c r="T13" s="25">
        <v>1</v>
      </c>
      <c r="U13" s="25" t="s">
        <v>214</v>
      </c>
      <c r="V13" s="25"/>
      <c r="W13" s="23" t="str">
        <f t="shared" si="4"/>
        <v>-</v>
      </c>
      <c r="X13" s="23">
        <f t="shared" si="4"/>
        <v>368.04873590191602</v>
      </c>
      <c r="AC13" s="16" t="s">
        <v>155</v>
      </c>
    </row>
    <row r="14" spans="1:29" ht="13.5" x14ac:dyDescent="0.25">
      <c r="A14" s="34">
        <v>42038</v>
      </c>
      <c r="B14" s="35" t="s">
        <v>14</v>
      </c>
      <c r="C14" s="36" t="s">
        <v>20</v>
      </c>
      <c r="D14" s="36" t="s">
        <v>128</v>
      </c>
      <c r="E14" s="36">
        <v>0</v>
      </c>
      <c r="F14" s="36">
        <v>0</v>
      </c>
      <c r="G14" s="37">
        <v>0</v>
      </c>
      <c r="H14" s="37">
        <v>4162</v>
      </c>
      <c r="J14" s="25"/>
      <c r="K14" s="25"/>
      <c r="L14" s="25"/>
      <c r="M14" s="27">
        <v>4162</v>
      </c>
      <c r="N14" s="25"/>
      <c r="O14" s="2" t="b">
        <f t="shared" si="0"/>
        <v>1</v>
      </c>
      <c r="P14" s="12">
        <f t="shared" si="3"/>
        <v>22703.19000000009</v>
      </c>
      <c r="R14" s="20">
        <f t="shared" si="1"/>
        <v>42038</v>
      </c>
      <c r="S14" s="25" t="s">
        <v>164</v>
      </c>
      <c r="T14" s="25">
        <v>1</v>
      </c>
      <c r="U14" s="25" t="s">
        <v>215</v>
      </c>
      <c r="V14" s="25"/>
      <c r="W14" s="23" t="str">
        <f t="shared" si="4"/>
        <v>-</v>
      </c>
      <c r="X14" s="23">
        <f t="shared" si="4"/>
        <v>88.467735421528985</v>
      </c>
      <c r="AC14" s="16" t="s">
        <v>164</v>
      </c>
    </row>
    <row r="15" spans="1:29" ht="13.5" x14ac:dyDescent="0.25">
      <c r="A15" s="34">
        <v>42038</v>
      </c>
      <c r="B15" s="35" t="s">
        <v>14</v>
      </c>
      <c r="C15" s="36" t="s">
        <v>24</v>
      </c>
      <c r="D15" s="36" t="s">
        <v>129</v>
      </c>
      <c r="E15" s="36">
        <v>0</v>
      </c>
      <c r="F15" s="36">
        <v>0</v>
      </c>
      <c r="G15" s="37">
        <v>0</v>
      </c>
      <c r="H15" s="37">
        <v>3000</v>
      </c>
      <c r="J15" s="25"/>
      <c r="K15" s="25"/>
      <c r="L15" s="25"/>
      <c r="M15" s="27">
        <v>3000</v>
      </c>
      <c r="N15" s="25"/>
      <c r="O15" s="2" t="b">
        <f t="shared" si="0"/>
        <v>1</v>
      </c>
      <c r="P15" s="12">
        <f t="shared" si="3"/>
        <v>22703.19000000009</v>
      </c>
      <c r="R15" s="20">
        <f t="shared" si="1"/>
        <v>42038</v>
      </c>
      <c r="S15" s="25" t="s">
        <v>156</v>
      </c>
      <c r="T15" s="25">
        <v>1</v>
      </c>
      <c r="U15" s="25" t="s">
        <v>216</v>
      </c>
      <c r="V15" s="25"/>
      <c r="W15" s="23" t="str">
        <f t="shared" si="4"/>
        <v>-</v>
      </c>
      <c r="X15" s="23">
        <f t="shared" si="4"/>
        <v>63.768189876162175</v>
      </c>
      <c r="AC15" s="16" t="s">
        <v>156</v>
      </c>
    </row>
    <row r="16" spans="1:29" ht="13.5" x14ac:dyDescent="0.25">
      <c r="A16" s="34">
        <v>42038</v>
      </c>
      <c r="B16" s="35" t="s">
        <v>14</v>
      </c>
      <c r="C16" s="36" t="s">
        <v>16</v>
      </c>
      <c r="D16" s="36" t="s">
        <v>23</v>
      </c>
      <c r="E16" s="36">
        <v>0</v>
      </c>
      <c r="F16" s="36">
        <v>0</v>
      </c>
      <c r="G16" s="37">
        <v>0</v>
      </c>
      <c r="H16" s="37">
        <v>500</v>
      </c>
      <c r="J16" s="25"/>
      <c r="K16" s="25"/>
      <c r="L16" s="27"/>
      <c r="M16" s="27">
        <v>500</v>
      </c>
      <c r="N16" s="25"/>
      <c r="O16" s="2" t="b">
        <f t="shared" si="0"/>
        <v>1</v>
      </c>
      <c r="P16" s="12">
        <f t="shared" si="3"/>
        <v>22703.19000000009</v>
      </c>
      <c r="R16" s="20">
        <f t="shared" si="1"/>
        <v>42038</v>
      </c>
      <c r="S16" s="25" t="s">
        <v>155</v>
      </c>
      <c r="T16" s="25">
        <v>1</v>
      </c>
      <c r="U16" s="25" t="s">
        <v>217</v>
      </c>
      <c r="V16" s="25"/>
      <c r="W16" s="23" t="str">
        <f t="shared" si="4"/>
        <v>-</v>
      </c>
      <c r="X16" s="23">
        <f t="shared" si="4"/>
        <v>10.628031646027029</v>
      </c>
      <c r="AC16" s="16" t="s">
        <v>219</v>
      </c>
    </row>
    <row r="17" spans="1:29" ht="13.5" x14ac:dyDescent="0.25">
      <c r="A17" s="34">
        <v>42038</v>
      </c>
      <c r="B17" s="35" t="s">
        <v>14</v>
      </c>
      <c r="C17" s="36" t="s">
        <v>11</v>
      </c>
      <c r="D17" s="36" t="s">
        <v>130</v>
      </c>
      <c r="E17" s="36">
        <v>0</v>
      </c>
      <c r="F17" s="36">
        <v>0</v>
      </c>
      <c r="G17" s="37">
        <v>0</v>
      </c>
      <c r="H17" s="37">
        <v>4500</v>
      </c>
      <c r="J17" s="25"/>
      <c r="K17" s="25"/>
      <c r="L17" s="27"/>
      <c r="M17" s="27">
        <v>4500</v>
      </c>
      <c r="N17" s="25"/>
      <c r="O17" s="2" t="b">
        <f t="shared" si="0"/>
        <v>1</v>
      </c>
      <c r="P17" s="12">
        <f t="shared" si="3"/>
        <v>22703.19000000009</v>
      </c>
      <c r="R17" s="20">
        <f t="shared" si="1"/>
        <v>42038</v>
      </c>
      <c r="S17" s="25" t="s">
        <v>152</v>
      </c>
      <c r="T17" s="25">
        <v>1</v>
      </c>
      <c r="U17" s="25" t="s">
        <v>223</v>
      </c>
      <c r="V17" s="25"/>
      <c r="W17" s="23" t="str">
        <f t="shared" si="4"/>
        <v>-</v>
      </c>
      <c r="X17" s="23">
        <f t="shared" si="4"/>
        <v>95.652284814243259</v>
      </c>
      <c r="AC17" s="16" t="s">
        <v>356</v>
      </c>
    </row>
    <row r="18" spans="1:29" ht="13.5" x14ac:dyDescent="0.25">
      <c r="A18" s="34">
        <v>42038</v>
      </c>
      <c r="B18" s="35" t="s">
        <v>14</v>
      </c>
      <c r="C18" s="36" t="s">
        <v>20</v>
      </c>
      <c r="D18" s="36" t="s">
        <v>131</v>
      </c>
      <c r="E18" s="36">
        <v>0</v>
      </c>
      <c r="F18" s="36">
        <v>0</v>
      </c>
      <c r="G18" s="37">
        <v>0</v>
      </c>
      <c r="H18" s="37">
        <v>700</v>
      </c>
      <c r="J18" s="25"/>
      <c r="K18" s="25"/>
      <c r="L18" s="27"/>
      <c r="M18" s="27">
        <v>700</v>
      </c>
      <c r="N18" s="25"/>
      <c r="O18" s="2" t="b">
        <f t="shared" si="0"/>
        <v>1</v>
      </c>
      <c r="P18" s="12">
        <f t="shared" si="3"/>
        <v>22703.19000000009</v>
      </c>
      <c r="R18" s="20">
        <f t="shared" si="1"/>
        <v>42038</v>
      </c>
      <c r="S18" s="25" t="s">
        <v>164</v>
      </c>
      <c r="T18" s="25">
        <v>2</v>
      </c>
      <c r="U18" s="25" t="s">
        <v>177</v>
      </c>
      <c r="V18" s="25"/>
      <c r="W18" s="23" t="str">
        <f t="shared" si="4"/>
        <v>-</v>
      </c>
      <c r="X18" s="23">
        <f t="shared" si="4"/>
        <v>14.87924430443784</v>
      </c>
      <c r="AC18" s="16" t="s">
        <v>161</v>
      </c>
    </row>
    <row r="19" spans="1:29" ht="13.5" x14ac:dyDescent="0.25">
      <c r="A19" s="34">
        <v>42048</v>
      </c>
      <c r="B19" s="35" t="s">
        <v>14</v>
      </c>
      <c r="C19" s="36" t="s">
        <v>132</v>
      </c>
      <c r="D19" s="36" t="s">
        <v>133</v>
      </c>
      <c r="E19" s="36">
        <v>0</v>
      </c>
      <c r="F19" s="36">
        <v>0</v>
      </c>
      <c r="G19" s="37">
        <v>150000</v>
      </c>
      <c r="H19" s="37">
        <v>0</v>
      </c>
      <c r="J19" s="25"/>
      <c r="K19" s="25"/>
      <c r="L19" s="27">
        <v>150000</v>
      </c>
      <c r="M19" s="27">
        <v>0</v>
      </c>
      <c r="N19" s="25"/>
      <c r="O19" s="2" t="b">
        <f t="shared" si="0"/>
        <v>1</v>
      </c>
      <c r="P19" s="12">
        <f t="shared" si="3"/>
        <v>22703.19000000009</v>
      </c>
      <c r="R19" s="20">
        <f t="shared" si="1"/>
        <v>42048</v>
      </c>
      <c r="S19" s="25"/>
      <c r="T19" s="25"/>
      <c r="U19" s="25"/>
      <c r="V19" s="25"/>
      <c r="W19" s="23">
        <f t="shared" si="4"/>
        <v>3188.4094938081089</v>
      </c>
      <c r="X19" s="23" t="str">
        <f t="shared" si="4"/>
        <v>-</v>
      </c>
      <c r="AC19" s="16" t="s">
        <v>167</v>
      </c>
    </row>
    <row r="20" spans="1:29" ht="13.5" x14ac:dyDescent="0.25">
      <c r="A20" s="34">
        <v>42048</v>
      </c>
      <c r="B20" s="35" t="s">
        <v>14</v>
      </c>
      <c r="C20" s="36" t="s">
        <v>55</v>
      </c>
      <c r="D20" s="36" t="s">
        <v>134</v>
      </c>
      <c r="E20" s="36">
        <v>0</v>
      </c>
      <c r="F20" s="36">
        <v>0</v>
      </c>
      <c r="G20" s="37">
        <v>0</v>
      </c>
      <c r="H20" s="37">
        <v>10071</v>
      </c>
      <c r="J20" s="25"/>
      <c r="K20" s="25"/>
      <c r="L20" s="27"/>
      <c r="M20" s="27">
        <v>10071</v>
      </c>
      <c r="N20" s="25"/>
      <c r="O20" s="2" t="b">
        <f t="shared" si="0"/>
        <v>1</v>
      </c>
      <c r="P20" s="12">
        <f t="shared" si="3"/>
        <v>22703.19000000009</v>
      </c>
      <c r="R20" s="20">
        <f t="shared" si="1"/>
        <v>42048</v>
      </c>
      <c r="S20" s="25" t="s">
        <v>218</v>
      </c>
      <c r="T20" s="25">
        <v>1</v>
      </c>
      <c r="U20" s="25" t="s">
        <v>231</v>
      </c>
      <c r="V20" s="25"/>
      <c r="W20" s="23" t="str">
        <f t="shared" si="4"/>
        <v>-</v>
      </c>
      <c r="X20" s="23">
        <f t="shared" si="4"/>
        <v>214.06981341427641</v>
      </c>
      <c r="AC20" s="16" t="s">
        <v>220</v>
      </c>
    </row>
    <row r="21" spans="1:29" ht="13.5" x14ac:dyDescent="0.25">
      <c r="A21" s="34">
        <v>42048</v>
      </c>
      <c r="B21" s="35" t="s">
        <v>14</v>
      </c>
      <c r="C21" s="36" t="s">
        <v>24</v>
      </c>
      <c r="D21" s="36" t="s">
        <v>135</v>
      </c>
      <c r="E21" s="36">
        <v>0</v>
      </c>
      <c r="F21" s="36">
        <v>0</v>
      </c>
      <c r="G21" s="37">
        <v>0</v>
      </c>
      <c r="H21" s="37">
        <v>5142</v>
      </c>
      <c r="J21" s="25"/>
      <c r="K21" s="25"/>
      <c r="L21" s="27"/>
      <c r="M21" s="27">
        <v>5142</v>
      </c>
      <c r="N21" s="25"/>
      <c r="O21" s="2" t="b">
        <f t="shared" si="0"/>
        <v>1</v>
      </c>
      <c r="P21" s="12">
        <f t="shared" si="3"/>
        <v>22703.19000000009</v>
      </c>
      <c r="R21" s="20">
        <f t="shared" si="1"/>
        <v>42048</v>
      </c>
      <c r="S21" s="25" t="s">
        <v>165</v>
      </c>
      <c r="T21" s="25">
        <v>1</v>
      </c>
      <c r="U21" s="25" t="s">
        <v>197</v>
      </c>
      <c r="V21" s="25"/>
      <c r="W21" s="23" t="str">
        <f t="shared" si="4"/>
        <v>-</v>
      </c>
      <c r="X21" s="23">
        <f t="shared" si="4"/>
        <v>109.29867744774197</v>
      </c>
      <c r="AC21" s="16" t="s">
        <v>162</v>
      </c>
    </row>
    <row r="22" spans="1:29" ht="13.5" x14ac:dyDescent="0.25">
      <c r="A22" s="34">
        <v>42048</v>
      </c>
      <c r="B22" s="35" t="s">
        <v>14</v>
      </c>
      <c r="C22" s="36" t="s">
        <v>24</v>
      </c>
      <c r="D22" s="36" t="s">
        <v>136</v>
      </c>
      <c r="E22" s="36">
        <v>0</v>
      </c>
      <c r="F22" s="36">
        <v>0</v>
      </c>
      <c r="G22" s="37">
        <v>0</v>
      </c>
      <c r="H22" s="37">
        <v>7200</v>
      </c>
      <c r="J22" s="25"/>
      <c r="K22" s="25"/>
      <c r="L22" s="27"/>
      <c r="M22" s="27">
        <v>7200</v>
      </c>
      <c r="N22" s="25"/>
      <c r="O22" s="2" t="b">
        <f t="shared" si="0"/>
        <v>1</v>
      </c>
      <c r="P22" s="12">
        <f t="shared" si="3"/>
        <v>22703.19000000009</v>
      </c>
      <c r="R22" s="20">
        <f t="shared" si="1"/>
        <v>42048</v>
      </c>
      <c r="S22" s="25" t="s">
        <v>157</v>
      </c>
      <c r="T22" s="25">
        <v>1</v>
      </c>
      <c r="U22" s="25" t="s">
        <v>158</v>
      </c>
      <c r="V22" s="25"/>
      <c r="W22" s="23" t="str">
        <f t="shared" si="4"/>
        <v>-</v>
      </c>
      <c r="X22" s="23">
        <f t="shared" si="4"/>
        <v>153.04365570278921</v>
      </c>
      <c r="AC22" s="16" t="s">
        <v>149</v>
      </c>
    </row>
    <row r="23" spans="1:29" ht="13.5" x14ac:dyDescent="0.25">
      <c r="A23" s="34">
        <v>42048</v>
      </c>
      <c r="B23" s="35" t="s">
        <v>14</v>
      </c>
      <c r="C23" s="36" t="s">
        <v>11</v>
      </c>
      <c r="D23" s="36" t="s">
        <v>26</v>
      </c>
      <c r="E23" s="36">
        <v>0</v>
      </c>
      <c r="F23" s="36">
        <v>0</v>
      </c>
      <c r="G23" s="37">
        <v>0</v>
      </c>
      <c r="H23" s="37">
        <v>9000</v>
      </c>
      <c r="J23" s="25"/>
      <c r="K23" s="25"/>
      <c r="L23" s="27"/>
      <c r="M23" s="27">
        <v>9000</v>
      </c>
      <c r="N23" s="25"/>
      <c r="O23" s="2" t="b">
        <f t="shared" si="0"/>
        <v>1</v>
      </c>
      <c r="P23" s="12">
        <f t="shared" si="3"/>
        <v>22703.19000000009</v>
      </c>
      <c r="R23" s="20">
        <f t="shared" si="1"/>
        <v>42048</v>
      </c>
      <c r="S23" s="25" t="s">
        <v>152</v>
      </c>
      <c r="T23" s="25"/>
      <c r="U23" s="25" t="s">
        <v>175</v>
      </c>
      <c r="V23" s="25"/>
      <c r="W23" s="23" t="str">
        <f t="shared" si="4"/>
        <v>-</v>
      </c>
      <c r="X23" s="23">
        <f t="shared" si="4"/>
        <v>191.30456962848652</v>
      </c>
      <c r="AC23" s="16" t="s">
        <v>221</v>
      </c>
    </row>
    <row r="24" spans="1:29" ht="13.5" x14ac:dyDescent="0.25">
      <c r="A24" s="34">
        <v>42048</v>
      </c>
      <c r="B24" s="35" t="s">
        <v>14</v>
      </c>
      <c r="C24" s="36" t="s">
        <v>16</v>
      </c>
      <c r="D24" s="36" t="s">
        <v>23</v>
      </c>
      <c r="E24" s="36">
        <v>0</v>
      </c>
      <c r="F24" s="36">
        <v>0</v>
      </c>
      <c r="G24" s="37">
        <v>0</v>
      </c>
      <c r="H24" s="37">
        <v>525</v>
      </c>
      <c r="J24" s="25"/>
      <c r="K24" s="25"/>
      <c r="L24" s="27"/>
      <c r="M24" s="27">
        <v>525</v>
      </c>
      <c r="N24" s="25"/>
      <c r="O24" s="2" t="b">
        <f t="shared" si="0"/>
        <v>1</v>
      </c>
      <c r="P24" s="12">
        <f t="shared" si="3"/>
        <v>22703.19000000009</v>
      </c>
      <c r="R24" s="20">
        <f t="shared" si="1"/>
        <v>42048</v>
      </c>
      <c r="S24" s="25" t="s">
        <v>155</v>
      </c>
      <c r="T24" s="25"/>
      <c r="U24" s="25" t="s">
        <v>235</v>
      </c>
      <c r="V24" s="25"/>
      <c r="W24" s="23" t="str">
        <f t="shared" si="4"/>
        <v>-</v>
      </c>
      <c r="X24" s="23">
        <f t="shared" si="4"/>
        <v>11.15943322832838</v>
      </c>
      <c r="AC24" s="16" t="s">
        <v>159</v>
      </c>
    </row>
    <row r="25" spans="1:29" ht="13.5" x14ac:dyDescent="0.25">
      <c r="A25" s="34">
        <v>42048</v>
      </c>
      <c r="B25" s="35" t="s">
        <v>14</v>
      </c>
      <c r="C25" s="36" t="s">
        <v>16</v>
      </c>
      <c r="D25" s="36" t="s">
        <v>137</v>
      </c>
      <c r="E25" s="36">
        <v>0</v>
      </c>
      <c r="F25" s="36">
        <v>0</v>
      </c>
      <c r="G25" s="37">
        <v>0</v>
      </c>
      <c r="H25" s="37">
        <v>17600</v>
      </c>
      <c r="J25" s="25"/>
      <c r="K25" s="25"/>
      <c r="L25" s="27"/>
      <c r="M25" s="27">
        <v>17600</v>
      </c>
      <c r="N25" s="25"/>
      <c r="O25" s="2" t="b">
        <f t="shared" si="0"/>
        <v>1</v>
      </c>
      <c r="P25" s="12">
        <f t="shared" si="3"/>
        <v>22703.19000000009</v>
      </c>
      <c r="R25" s="20">
        <f t="shared" si="1"/>
        <v>42048</v>
      </c>
      <c r="S25" s="25" t="s">
        <v>153</v>
      </c>
      <c r="T25" s="25">
        <v>2</v>
      </c>
      <c r="U25" s="25" t="s">
        <v>232</v>
      </c>
      <c r="V25" s="25"/>
      <c r="W25" s="23" t="str">
        <f t="shared" si="4"/>
        <v>-</v>
      </c>
      <c r="X25" s="23">
        <f t="shared" si="4"/>
        <v>374.10671394015139</v>
      </c>
      <c r="AC25" s="16" t="s">
        <v>163</v>
      </c>
    </row>
    <row r="26" spans="1:29" ht="13.5" x14ac:dyDescent="0.25">
      <c r="A26" s="34">
        <v>42048</v>
      </c>
      <c r="B26" s="35" t="s">
        <v>14</v>
      </c>
      <c r="C26" s="36" t="s">
        <v>18</v>
      </c>
      <c r="D26" s="36" t="s">
        <v>138</v>
      </c>
      <c r="E26" s="36">
        <v>0</v>
      </c>
      <c r="F26" s="36">
        <v>0</v>
      </c>
      <c r="G26" s="37">
        <v>0</v>
      </c>
      <c r="H26" s="37">
        <v>670</v>
      </c>
      <c r="J26" s="25"/>
      <c r="K26" s="25"/>
      <c r="L26" s="27"/>
      <c r="M26" s="27">
        <v>670</v>
      </c>
      <c r="N26" s="25"/>
      <c r="O26" s="2" t="b">
        <f t="shared" si="0"/>
        <v>1</v>
      </c>
      <c r="P26" s="12">
        <f t="shared" si="3"/>
        <v>22703.19000000009</v>
      </c>
      <c r="R26" s="20">
        <f t="shared" si="1"/>
        <v>42048</v>
      </c>
      <c r="S26" s="25" t="s">
        <v>167</v>
      </c>
      <c r="T26" s="25">
        <v>1</v>
      </c>
      <c r="U26" s="25" t="s">
        <v>233</v>
      </c>
      <c r="V26" s="25"/>
      <c r="W26" s="23" t="str">
        <f t="shared" si="4"/>
        <v>-</v>
      </c>
      <c r="X26" s="23">
        <f t="shared" si="4"/>
        <v>14.24156240567622</v>
      </c>
      <c r="AC26" s="16" t="s">
        <v>166</v>
      </c>
    </row>
    <row r="27" spans="1:29" ht="13.5" x14ac:dyDescent="0.25">
      <c r="A27" s="34">
        <v>42048</v>
      </c>
      <c r="B27" s="35" t="s">
        <v>14</v>
      </c>
      <c r="C27" s="36" t="s">
        <v>16</v>
      </c>
      <c r="D27" s="36" t="s">
        <v>139</v>
      </c>
      <c r="E27" s="36">
        <v>0</v>
      </c>
      <c r="F27" s="36">
        <v>0</v>
      </c>
      <c r="G27" s="37">
        <v>0</v>
      </c>
      <c r="H27" s="37">
        <v>725</v>
      </c>
      <c r="J27" s="25"/>
      <c r="K27" s="25"/>
      <c r="L27" s="27"/>
      <c r="M27" s="27">
        <v>725</v>
      </c>
      <c r="N27" s="25"/>
      <c r="O27" s="2" t="b">
        <f t="shared" si="0"/>
        <v>1</v>
      </c>
      <c r="P27" s="12">
        <f t="shared" si="3"/>
        <v>22703.19000000009</v>
      </c>
      <c r="R27" s="20">
        <f t="shared" si="1"/>
        <v>42048</v>
      </c>
      <c r="S27" s="25" t="s">
        <v>153</v>
      </c>
      <c r="T27" s="25">
        <v>4</v>
      </c>
      <c r="U27" s="25" t="s">
        <v>186</v>
      </c>
      <c r="V27" s="25"/>
      <c r="W27" s="23" t="str">
        <f t="shared" si="4"/>
        <v>-</v>
      </c>
      <c r="X27" s="23">
        <f t="shared" si="4"/>
        <v>15.410645886739193</v>
      </c>
      <c r="AC27" s="16" t="s">
        <v>222</v>
      </c>
    </row>
    <row r="28" spans="1:29" ht="13.5" x14ac:dyDescent="0.25">
      <c r="A28" s="34">
        <v>42048</v>
      </c>
      <c r="B28" s="35" t="s">
        <v>14</v>
      </c>
      <c r="C28" s="36" t="s">
        <v>29</v>
      </c>
      <c r="D28" s="36" t="s">
        <v>140</v>
      </c>
      <c r="E28" s="36">
        <v>0</v>
      </c>
      <c r="F28" s="36">
        <v>0</v>
      </c>
      <c r="G28" s="37">
        <v>0</v>
      </c>
      <c r="H28" s="37">
        <v>5720</v>
      </c>
      <c r="J28" s="25"/>
      <c r="K28" s="25"/>
      <c r="L28" s="27"/>
      <c r="M28" s="27">
        <v>5720</v>
      </c>
      <c r="N28" s="25"/>
      <c r="O28" s="2" t="b">
        <f t="shared" si="0"/>
        <v>1</v>
      </c>
      <c r="P28" s="12">
        <f t="shared" si="3"/>
        <v>22703.19000000009</v>
      </c>
      <c r="R28" s="20">
        <f t="shared" si="1"/>
        <v>42048</v>
      </c>
      <c r="S28" s="25" t="s">
        <v>160</v>
      </c>
      <c r="T28" s="25">
        <v>1</v>
      </c>
      <c r="U28" s="25" t="s">
        <v>185</v>
      </c>
      <c r="V28" s="25"/>
      <c r="W28" s="23" t="str">
        <f t="shared" si="4"/>
        <v>-</v>
      </c>
      <c r="X28" s="23">
        <f t="shared" si="4"/>
        <v>121.58468203054922</v>
      </c>
      <c r="AC28" s="16" t="s">
        <v>152</v>
      </c>
    </row>
    <row r="29" spans="1:29" ht="13.5" x14ac:dyDescent="0.25">
      <c r="A29" s="34">
        <v>42048</v>
      </c>
      <c r="B29" s="35" t="s">
        <v>14</v>
      </c>
      <c r="C29" s="36" t="s">
        <v>16</v>
      </c>
      <c r="D29" s="36" t="s">
        <v>141</v>
      </c>
      <c r="E29" s="36">
        <v>0</v>
      </c>
      <c r="F29" s="36">
        <v>0</v>
      </c>
      <c r="G29" s="37">
        <v>0</v>
      </c>
      <c r="H29" s="37">
        <v>1700</v>
      </c>
      <c r="J29" s="25"/>
      <c r="K29" s="25"/>
      <c r="L29" s="27"/>
      <c r="M29" s="27">
        <v>1700</v>
      </c>
      <c r="N29" s="25"/>
      <c r="O29" s="2" t="b">
        <f t="shared" si="0"/>
        <v>1</v>
      </c>
      <c r="P29" s="12">
        <f t="shared" si="3"/>
        <v>22703.19000000009</v>
      </c>
      <c r="R29" s="20">
        <f t="shared" si="1"/>
        <v>42048</v>
      </c>
      <c r="S29" s="25" t="s">
        <v>210</v>
      </c>
      <c r="T29" s="25">
        <v>1</v>
      </c>
      <c r="U29" s="25" t="s">
        <v>234</v>
      </c>
      <c r="V29" s="25"/>
      <c r="W29" s="23" t="str">
        <f t="shared" si="4"/>
        <v>-</v>
      </c>
      <c r="X29" s="23">
        <f t="shared" si="4"/>
        <v>36.135307596491899</v>
      </c>
      <c r="AC29" s="16" t="s">
        <v>151</v>
      </c>
    </row>
    <row r="30" spans="1:29" ht="13.5" x14ac:dyDescent="0.25">
      <c r="A30" s="34">
        <v>42061</v>
      </c>
      <c r="B30" s="35" t="s">
        <v>8</v>
      </c>
      <c r="C30" s="36" t="s">
        <v>29</v>
      </c>
      <c r="D30" s="36" t="s">
        <v>142</v>
      </c>
      <c r="E30" s="36">
        <v>0</v>
      </c>
      <c r="F30" s="36">
        <v>0</v>
      </c>
      <c r="G30" s="37">
        <v>0</v>
      </c>
      <c r="H30" s="37">
        <v>13.53</v>
      </c>
      <c r="J30" s="25"/>
      <c r="K30" s="25">
        <v>13.53</v>
      </c>
      <c r="L30" s="27"/>
      <c r="M30" s="27"/>
      <c r="N30" s="25"/>
      <c r="O30" s="2" t="b">
        <f t="shared" si="0"/>
        <v>1</v>
      </c>
      <c r="P30" s="12">
        <f t="shared" si="3"/>
        <v>22689.660000000091</v>
      </c>
      <c r="R30" s="20">
        <f t="shared" si="1"/>
        <v>42061</v>
      </c>
      <c r="S30" s="25" t="s">
        <v>159</v>
      </c>
      <c r="T30" s="25">
        <v>1</v>
      </c>
      <c r="U30" s="25" t="s">
        <v>203</v>
      </c>
      <c r="V30" s="25"/>
      <c r="W30" s="23" t="str">
        <f t="shared" si="4"/>
        <v>-</v>
      </c>
      <c r="X30" s="23">
        <f t="shared" si="4"/>
        <v>13.53</v>
      </c>
      <c r="AC30" s="16" t="s">
        <v>173</v>
      </c>
    </row>
    <row r="31" spans="1:29" ht="13.5" x14ac:dyDescent="0.25">
      <c r="A31" s="34">
        <v>42061</v>
      </c>
      <c r="B31" s="35" t="s">
        <v>10</v>
      </c>
      <c r="C31" s="36" t="s">
        <v>123</v>
      </c>
      <c r="D31" s="36" t="s">
        <v>143</v>
      </c>
      <c r="E31" s="36">
        <v>0</v>
      </c>
      <c r="F31" s="36">
        <v>0</v>
      </c>
      <c r="G31" s="37">
        <v>0</v>
      </c>
      <c r="H31" s="37">
        <v>1021</v>
      </c>
      <c r="J31" s="27"/>
      <c r="K31" s="27">
        <v>1021</v>
      </c>
      <c r="L31" s="27"/>
      <c r="M31" s="27"/>
      <c r="N31" s="25"/>
      <c r="O31" s="2" t="b">
        <f t="shared" si="0"/>
        <v>1</v>
      </c>
      <c r="P31" s="12">
        <f t="shared" si="3"/>
        <v>21668.660000000091</v>
      </c>
      <c r="R31" s="20">
        <f t="shared" si="1"/>
        <v>42061</v>
      </c>
      <c r="S31" s="25" t="s">
        <v>210</v>
      </c>
      <c r="T31" s="25">
        <v>2</v>
      </c>
      <c r="U31" s="25" t="s">
        <v>224</v>
      </c>
      <c r="V31" s="25"/>
      <c r="W31" s="23" t="str">
        <f t="shared" si="4"/>
        <v>-</v>
      </c>
      <c r="X31" s="23">
        <f t="shared" si="4"/>
        <v>1021</v>
      </c>
      <c r="AC31" s="16" t="s">
        <v>174</v>
      </c>
    </row>
    <row r="32" spans="1:29" ht="13.5" x14ac:dyDescent="0.25">
      <c r="A32" s="34">
        <v>42061</v>
      </c>
      <c r="B32" s="35" t="s">
        <v>13</v>
      </c>
      <c r="C32" s="36" t="s">
        <v>29</v>
      </c>
      <c r="D32" s="36" t="s">
        <v>142</v>
      </c>
      <c r="E32" s="36">
        <v>0</v>
      </c>
      <c r="F32" s="36">
        <v>0</v>
      </c>
      <c r="G32" s="37">
        <v>0</v>
      </c>
      <c r="H32" s="37">
        <v>605</v>
      </c>
      <c r="J32" s="25"/>
      <c r="K32" s="25"/>
      <c r="L32" s="27"/>
      <c r="M32" s="27">
        <v>605</v>
      </c>
      <c r="N32" s="25"/>
      <c r="O32" s="2" t="b">
        <f t="shared" si="0"/>
        <v>1</v>
      </c>
      <c r="P32" s="12">
        <f t="shared" si="3"/>
        <v>21668.660000000091</v>
      </c>
      <c r="R32" s="20">
        <f t="shared" si="1"/>
        <v>42061</v>
      </c>
      <c r="S32" s="25" t="s">
        <v>159</v>
      </c>
      <c r="T32" s="25">
        <v>2</v>
      </c>
      <c r="U32" s="25" t="s">
        <v>203</v>
      </c>
      <c r="V32" s="25"/>
      <c r="W32" s="23" t="str">
        <f t="shared" si="4"/>
        <v>-</v>
      </c>
      <c r="X32" s="23">
        <f t="shared" si="4"/>
        <v>12.859918291692706</v>
      </c>
      <c r="AC32" s="16" t="s">
        <v>273</v>
      </c>
    </row>
    <row r="33" spans="1:29" ht="13.5" x14ac:dyDescent="0.25">
      <c r="A33" s="34">
        <v>42061</v>
      </c>
      <c r="B33" s="35" t="s">
        <v>14</v>
      </c>
      <c r="C33" s="36" t="s">
        <v>16</v>
      </c>
      <c r="D33" s="36" t="s">
        <v>144</v>
      </c>
      <c r="E33" s="36">
        <v>0</v>
      </c>
      <c r="F33" s="36">
        <v>0</v>
      </c>
      <c r="G33" s="37">
        <v>0</v>
      </c>
      <c r="H33" s="37">
        <v>1000</v>
      </c>
      <c r="J33" s="25"/>
      <c r="K33" s="25"/>
      <c r="L33" s="27"/>
      <c r="M33" s="27">
        <v>1000</v>
      </c>
      <c r="N33" s="25"/>
      <c r="O33" s="2" t="b">
        <f t="shared" si="0"/>
        <v>1</v>
      </c>
      <c r="P33" s="12">
        <f t="shared" si="3"/>
        <v>21668.660000000091</v>
      </c>
      <c r="R33" s="20">
        <f t="shared" si="1"/>
        <v>42061</v>
      </c>
      <c r="S33" s="25" t="s">
        <v>219</v>
      </c>
      <c r="T33" s="25">
        <v>1</v>
      </c>
      <c r="U33" s="25" t="s">
        <v>225</v>
      </c>
      <c r="V33" s="25"/>
      <c r="W33" s="23" t="str">
        <f t="shared" si="4"/>
        <v>-</v>
      </c>
      <c r="X33" s="23">
        <f t="shared" si="4"/>
        <v>21.256063292054058</v>
      </c>
      <c r="AC33" s="16" t="s">
        <v>275</v>
      </c>
    </row>
    <row r="34" spans="1:29" ht="13.5" x14ac:dyDescent="0.25">
      <c r="A34" s="34">
        <v>42061</v>
      </c>
      <c r="B34" s="35" t="s">
        <v>14</v>
      </c>
      <c r="C34" s="36" t="s">
        <v>55</v>
      </c>
      <c r="D34" s="36" t="s">
        <v>145</v>
      </c>
      <c r="E34" s="36">
        <v>0</v>
      </c>
      <c r="F34" s="36">
        <v>0</v>
      </c>
      <c r="G34" s="37">
        <v>0</v>
      </c>
      <c r="H34" s="37">
        <v>5300</v>
      </c>
      <c r="J34" s="25"/>
      <c r="K34" s="25"/>
      <c r="L34" s="25"/>
      <c r="M34" s="25">
        <v>5300</v>
      </c>
      <c r="N34" s="25"/>
      <c r="O34" s="2" t="b">
        <f t="shared" si="0"/>
        <v>1</v>
      </c>
      <c r="P34" s="12">
        <f t="shared" si="3"/>
        <v>21668.660000000091</v>
      </c>
      <c r="R34" s="20">
        <f t="shared" si="1"/>
        <v>42061</v>
      </c>
      <c r="S34" s="25" t="s">
        <v>218</v>
      </c>
      <c r="T34" s="25">
        <v>1</v>
      </c>
      <c r="U34" s="25" t="s">
        <v>226</v>
      </c>
      <c r="V34" s="25"/>
      <c r="W34" s="23" t="str">
        <f t="shared" si="4"/>
        <v>-</v>
      </c>
      <c r="X34" s="23">
        <f t="shared" si="4"/>
        <v>112.6571354478865</v>
      </c>
      <c r="AC34" s="16" t="s">
        <v>276</v>
      </c>
    </row>
    <row r="35" spans="1:29" ht="13.5" x14ac:dyDescent="0.25">
      <c r="A35" s="34">
        <v>42061</v>
      </c>
      <c r="B35" s="35" t="s">
        <v>14</v>
      </c>
      <c r="C35" s="36" t="s">
        <v>18</v>
      </c>
      <c r="D35" s="36" t="s">
        <v>146</v>
      </c>
      <c r="E35" s="36">
        <v>0</v>
      </c>
      <c r="F35" s="36">
        <v>0</v>
      </c>
      <c r="G35" s="37">
        <v>0</v>
      </c>
      <c r="H35" s="37">
        <v>5000</v>
      </c>
      <c r="J35" s="25"/>
      <c r="K35" s="25"/>
      <c r="L35" s="25"/>
      <c r="M35" s="25">
        <v>5000</v>
      </c>
      <c r="N35" s="25"/>
      <c r="O35" s="2" t="b">
        <f t="shared" si="0"/>
        <v>1</v>
      </c>
      <c r="P35" s="12">
        <f t="shared" si="3"/>
        <v>21668.660000000091</v>
      </c>
      <c r="R35" s="20">
        <f t="shared" si="1"/>
        <v>42061</v>
      </c>
      <c r="S35" s="25" t="s">
        <v>161</v>
      </c>
      <c r="T35" s="25">
        <v>1</v>
      </c>
      <c r="U35" s="25" t="s">
        <v>227</v>
      </c>
      <c r="V35" s="25"/>
      <c r="W35" s="23" t="str">
        <f t="shared" si="4"/>
        <v>-</v>
      </c>
      <c r="X35" s="23">
        <f t="shared" si="4"/>
        <v>106.28031646027029</v>
      </c>
      <c r="AC35" s="16" t="s">
        <v>279</v>
      </c>
    </row>
    <row r="36" spans="1:29" ht="13.5" x14ac:dyDescent="0.25">
      <c r="A36" s="34">
        <v>42061</v>
      </c>
      <c r="B36" s="35" t="s">
        <v>14</v>
      </c>
      <c r="C36" s="36" t="s">
        <v>16</v>
      </c>
      <c r="D36" s="36" t="s">
        <v>137</v>
      </c>
      <c r="E36" s="36">
        <v>0</v>
      </c>
      <c r="F36" s="36">
        <v>0</v>
      </c>
      <c r="G36" s="37">
        <v>0</v>
      </c>
      <c r="H36" s="37">
        <v>23950</v>
      </c>
      <c r="J36" s="25"/>
      <c r="K36" s="25"/>
      <c r="L36" s="25"/>
      <c r="M36" s="25">
        <v>23950</v>
      </c>
      <c r="N36" s="25"/>
      <c r="O36" s="2" t="b">
        <f t="shared" si="0"/>
        <v>1</v>
      </c>
      <c r="P36" s="12">
        <f t="shared" si="3"/>
        <v>21668.660000000091</v>
      </c>
      <c r="R36" s="20">
        <f t="shared" si="1"/>
        <v>42061</v>
      </c>
      <c r="S36" s="25" t="s">
        <v>153</v>
      </c>
      <c r="T36" s="25">
        <v>3</v>
      </c>
      <c r="U36" s="25" t="s">
        <v>228</v>
      </c>
      <c r="V36" s="25"/>
      <c r="W36" s="23" t="str">
        <f t="shared" si="4"/>
        <v>-</v>
      </c>
      <c r="X36" s="23">
        <f t="shared" si="4"/>
        <v>509.08271584469469</v>
      </c>
      <c r="AC36" s="16" t="s">
        <v>347</v>
      </c>
    </row>
    <row r="37" spans="1:29" ht="12.75" x14ac:dyDescent="0.25">
      <c r="A37" s="34">
        <v>42061</v>
      </c>
      <c r="B37" s="35" t="s">
        <v>14</v>
      </c>
      <c r="C37" s="36" t="s">
        <v>16</v>
      </c>
      <c r="D37" s="36" t="s">
        <v>23</v>
      </c>
      <c r="E37" s="36">
        <v>0</v>
      </c>
      <c r="F37" s="36">
        <v>0</v>
      </c>
      <c r="G37" s="37">
        <v>0</v>
      </c>
      <c r="H37" s="37">
        <v>575</v>
      </c>
      <c r="J37" s="25"/>
      <c r="K37" s="25"/>
      <c r="L37" s="25"/>
      <c r="M37" s="25">
        <v>575</v>
      </c>
      <c r="N37" s="25"/>
      <c r="O37" s="2" t="b">
        <f t="shared" si="0"/>
        <v>1</v>
      </c>
      <c r="P37" s="12">
        <f t="shared" si="3"/>
        <v>21668.660000000091</v>
      </c>
      <c r="R37" s="20">
        <f t="shared" ref="R37:R100" si="5">A37</f>
        <v>42061</v>
      </c>
      <c r="S37" s="25" t="s">
        <v>155</v>
      </c>
      <c r="T37" s="25">
        <v>2</v>
      </c>
      <c r="U37" s="25" t="s">
        <v>229</v>
      </c>
      <c r="V37" s="25"/>
      <c r="W37" s="23" t="str">
        <f t="shared" si="4"/>
        <v>-</v>
      </c>
      <c r="X37" s="23">
        <f t="shared" si="4"/>
        <v>12.222236392931084</v>
      </c>
      <c r="AC37" s="17" t="s">
        <v>282</v>
      </c>
    </row>
    <row r="38" spans="1:29" ht="12.75" x14ac:dyDescent="0.25">
      <c r="A38" s="34">
        <v>42061</v>
      </c>
      <c r="B38" s="35" t="s">
        <v>14</v>
      </c>
      <c r="C38" s="36" t="s">
        <v>18</v>
      </c>
      <c r="D38" s="36" t="s">
        <v>147</v>
      </c>
      <c r="E38" s="36">
        <v>0</v>
      </c>
      <c r="F38" s="36">
        <v>0</v>
      </c>
      <c r="G38" s="37">
        <v>0</v>
      </c>
      <c r="H38" s="37">
        <v>1050</v>
      </c>
      <c r="J38" s="25"/>
      <c r="K38" s="25"/>
      <c r="L38" s="25"/>
      <c r="M38" s="25">
        <v>1050</v>
      </c>
      <c r="N38" s="25"/>
      <c r="O38" s="2" t="b">
        <f t="shared" si="0"/>
        <v>1</v>
      </c>
      <c r="P38" s="12">
        <f t="shared" si="3"/>
        <v>21668.660000000091</v>
      </c>
      <c r="R38" s="20">
        <f t="shared" si="5"/>
        <v>42061</v>
      </c>
      <c r="S38" s="25" t="s">
        <v>149</v>
      </c>
      <c r="T38" s="25">
        <v>1</v>
      </c>
      <c r="U38" s="25" t="s">
        <v>230</v>
      </c>
      <c r="V38" s="25"/>
      <c r="W38" s="23" t="str">
        <f t="shared" si="4"/>
        <v>-</v>
      </c>
      <c r="X38" s="23">
        <f t="shared" si="4"/>
        <v>22.31886645665676</v>
      </c>
      <c r="AC38" s="17" t="s">
        <v>286</v>
      </c>
    </row>
    <row r="39" spans="1:29" ht="12.75" x14ac:dyDescent="0.25">
      <c r="A39" s="34">
        <v>42061</v>
      </c>
      <c r="B39" s="35" t="s">
        <v>14</v>
      </c>
      <c r="C39" s="36" t="s">
        <v>20</v>
      </c>
      <c r="D39" s="36" t="s">
        <v>148</v>
      </c>
      <c r="E39" s="36">
        <v>0</v>
      </c>
      <c r="F39" s="36">
        <v>0</v>
      </c>
      <c r="G39" s="37">
        <v>0</v>
      </c>
      <c r="H39" s="37">
        <v>1540</v>
      </c>
      <c r="J39" s="25"/>
      <c r="K39" s="25"/>
      <c r="L39" s="25"/>
      <c r="M39" s="25">
        <v>1540</v>
      </c>
      <c r="N39" s="25"/>
      <c r="O39" s="2" t="b">
        <f t="shared" si="0"/>
        <v>1</v>
      </c>
      <c r="P39" s="12">
        <f t="shared" si="3"/>
        <v>21668.660000000091</v>
      </c>
      <c r="R39" s="20">
        <f t="shared" si="5"/>
        <v>42061</v>
      </c>
      <c r="S39" s="25" t="s">
        <v>154</v>
      </c>
      <c r="T39" s="25">
        <v>1</v>
      </c>
      <c r="U39" s="25" t="s">
        <v>178</v>
      </c>
      <c r="V39" s="25"/>
      <c r="W39" s="23" t="str">
        <f t="shared" si="4"/>
        <v>-</v>
      </c>
      <c r="X39" s="23">
        <f t="shared" si="4"/>
        <v>32.734337469763247</v>
      </c>
      <c r="AC39" s="17" t="s">
        <v>289</v>
      </c>
    </row>
    <row r="40" spans="1:29" ht="12.75" x14ac:dyDescent="0.25">
      <c r="A40" s="34">
        <v>42061</v>
      </c>
      <c r="B40" s="35" t="s">
        <v>14</v>
      </c>
      <c r="C40" s="36" t="s">
        <v>11</v>
      </c>
      <c r="D40" s="36" t="s">
        <v>26</v>
      </c>
      <c r="E40" s="36">
        <v>0</v>
      </c>
      <c r="F40" s="36">
        <v>0</v>
      </c>
      <c r="G40" s="37">
        <v>0</v>
      </c>
      <c r="H40" s="37">
        <v>8000</v>
      </c>
      <c r="J40" s="25"/>
      <c r="K40" s="25"/>
      <c r="L40" s="25"/>
      <c r="M40" s="25">
        <v>8000</v>
      </c>
      <c r="N40" s="25"/>
      <c r="O40" s="2" t="b">
        <f t="shared" si="0"/>
        <v>1</v>
      </c>
      <c r="P40" s="12">
        <f t="shared" si="3"/>
        <v>21668.660000000091</v>
      </c>
      <c r="R40" s="20">
        <f t="shared" si="5"/>
        <v>42061</v>
      </c>
      <c r="S40" s="25" t="s">
        <v>152</v>
      </c>
      <c r="T40" s="25">
        <v>2</v>
      </c>
      <c r="U40" s="25" t="s">
        <v>175</v>
      </c>
      <c r="V40" s="25"/>
      <c r="W40" s="23" t="str">
        <f t="shared" si="4"/>
        <v>-</v>
      </c>
      <c r="X40" s="23">
        <f t="shared" si="4"/>
        <v>170.04850633643247</v>
      </c>
      <c r="AC40" s="17" t="s">
        <v>154</v>
      </c>
    </row>
    <row r="41" spans="1:29" ht="12.75" x14ac:dyDescent="0.25">
      <c r="A41" s="34">
        <v>42061</v>
      </c>
      <c r="B41" s="35" t="s">
        <v>14</v>
      </c>
      <c r="C41" s="36" t="s">
        <v>16</v>
      </c>
      <c r="D41" s="36" t="s">
        <v>139</v>
      </c>
      <c r="E41" s="36">
        <v>0</v>
      </c>
      <c r="F41" s="36">
        <v>0</v>
      </c>
      <c r="G41" s="37">
        <v>0</v>
      </c>
      <c r="H41" s="37">
        <v>2525</v>
      </c>
      <c r="J41" s="25"/>
      <c r="K41" s="25"/>
      <c r="L41" s="25"/>
      <c r="M41" s="25">
        <v>2525</v>
      </c>
      <c r="N41" s="25"/>
      <c r="O41" s="2" t="b">
        <f t="shared" si="0"/>
        <v>1</v>
      </c>
      <c r="P41" s="12">
        <f t="shared" si="3"/>
        <v>21668.660000000091</v>
      </c>
      <c r="R41" s="20">
        <f t="shared" si="5"/>
        <v>42061</v>
      </c>
      <c r="S41" s="25" t="s">
        <v>153</v>
      </c>
      <c r="T41" s="25">
        <v>3</v>
      </c>
      <c r="U41" s="25" t="s">
        <v>228</v>
      </c>
      <c r="V41" s="25"/>
      <c r="W41" s="23" t="str">
        <f t="shared" si="4"/>
        <v>-</v>
      </c>
      <c r="X41" s="23">
        <f t="shared" si="4"/>
        <v>53.671559812436499</v>
      </c>
      <c r="AC41" s="17" t="s">
        <v>346</v>
      </c>
    </row>
    <row r="42" spans="1:29" x14ac:dyDescent="0.25">
      <c r="A42" s="25"/>
      <c r="B42" s="25"/>
      <c r="C42" s="25"/>
      <c r="D42" s="25"/>
      <c r="E42" s="25"/>
      <c r="F42" s="25"/>
      <c r="G42" s="25"/>
      <c r="H42" s="25"/>
      <c r="J42" s="25"/>
      <c r="K42" s="25"/>
      <c r="L42" s="25"/>
      <c r="M42" s="25"/>
      <c r="N42" s="25"/>
      <c r="R42" s="20">
        <f t="shared" si="5"/>
        <v>0</v>
      </c>
      <c r="S42" s="25"/>
      <c r="T42" s="25"/>
      <c r="U42" s="25"/>
      <c r="V42" s="25"/>
      <c r="W42" s="23" t="str">
        <f t="shared" si="4"/>
        <v>-</v>
      </c>
      <c r="X42" s="23" t="str">
        <f t="shared" si="4"/>
        <v>-</v>
      </c>
      <c r="AC42" s="17" t="s">
        <v>371</v>
      </c>
    </row>
    <row r="43" spans="1:29" x14ac:dyDescent="0.25">
      <c r="A43" s="25"/>
      <c r="B43" s="25"/>
      <c r="C43" s="25"/>
      <c r="D43" s="25"/>
      <c r="E43" s="25"/>
      <c r="F43" s="25"/>
      <c r="G43" s="25"/>
      <c r="H43" s="25"/>
      <c r="J43" s="25"/>
      <c r="K43" s="25"/>
      <c r="L43" s="25"/>
      <c r="M43" s="25"/>
      <c r="N43" s="25"/>
      <c r="R43" s="20">
        <f t="shared" si="5"/>
        <v>0</v>
      </c>
      <c r="S43" s="25"/>
      <c r="T43" s="25"/>
      <c r="U43" s="25"/>
      <c r="V43" s="25"/>
      <c r="W43" s="23" t="str">
        <f t="shared" si="4"/>
        <v>-</v>
      </c>
      <c r="X43" s="23" t="str">
        <f t="shared" si="4"/>
        <v>-</v>
      </c>
      <c r="AC43" s="17" t="s">
        <v>571</v>
      </c>
    </row>
    <row r="44" spans="1:29" x14ac:dyDescent="0.25">
      <c r="A44" s="25"/>
      <c r="B44" s="25"/>
      <c r="C44" s="25"/>
      <c r="D44" s="25"/>
      <c r="E44" s="25"/>
      <c r="F44" s="25"/>
      <c r="G44" s="25"/>
      <c r="H44" s="25"/>
      <c r="J44" s="25"/>
      <c r="K44" s="25"/>
      <c r="L44" s="25"/>
      <c r="M44" s="25"/>
      <c r="N44" s="25"/>
      <c r="R44" s="20">
        <f t="shared" si="5"/>
        <v>0</v>
      </c>
      <c r="S44" s="25"/>
      <c r="T44" s="25"/>
      <c r="U44" s="25"/>
      <c r="V44" s="25"/>
      <c r="W44" s="23" t="str">
        <f t="shared" si="4"/>
        <v>-</v>
      </c>
      <c r="X44" s="23" t="str">
        <f t="shared" si="4"/>
        <v>-</v>
      </c>
      <c r="AC44" s="17"/>
    </row>
    <row r="45" spans="1:29" x14ac:dyDescent="0.25">
      <c r="A45" s="25"/>
      <c r="B45" s="25"/>
      <c r="C45" s="25"/>
      <c r="D45" s="25"/>
      <c r="E45" s="25"/>
      <c r="F45" s="25"/>
      <c r="G45" s="25"/>
      <c r="H45" s="25"/>
      <c r="J45" s="25"/>
      <c r="K45" s="25"/>
      <c r="L45" s="25"/>
      <c r="M45" s="25"/>
      <c r="N45" s="25"/>
      <c r="R45" s="20">
        <f t="shared" si="5"/>
        <v>0</v>
      </c>
      <c r="S45" s="25"/>
      <c r="T45" s="25"/>
      <c r="U45" s="25"/>
      <c r="V45" s="25"/>
      <c r="W45" s="23" t="str">
        <f t="shared" si="4"/>
        <v>-</v>
      </c>
      <c r="X45" s="23" t="str">
        <f t="shared" si="4"/>
        <v>-</v>
      </c>
      <c r="AC45" s="17"/>
    </row>
    <row r="46" spans="1:29" x14ac:dyDescent="0.25">
      <c r="A46" s="25"/>
      <c r="B46" s="25"/>
      <c r="C46" s="25"/>
      <c r="D46" s="25"/>
      <c r="E46" s="25"/>
      <c r="F46" s="25"/>
      <c r="G46" s="25"/>
      <c r="H46" s="25"/>
      <c r="J46" s="25"/>
      <c r="K46" s="25"/>
      <c r="L46" s="25"/>
      <c r="M46" s="25"/>
      <c r="N46" s="25"/>
      <c r="R46" s="20">
        <f t="shared" si="5"/>
        <v>0</v>
      </c>
      <c r="S46" s="25"/>
      <c r="T46" s="25"/>
      <c r="U46" s="25"/>
      <c r="V46" s="25"/>
      <c r="W46" s="23" t="str">
        <f t="shared" si="4"/>
        <v>-</v>
      </c>
      <c r="X46" s="23" t="str">
        <f t="shared" si="4"/>
        <v>-</v>
      </c>
      <c r="AC46" s="17"/>
    </row>
    <row r="47" spans="1:29" x14ac:dyDescent="0.25">
      <c r="A47" s="25"/>
      <c r="B47" s="25"/>
      <c r="C47" s="25"/>
      <c r="D47" s="25"/>
      <c r="E47" s="25"/>
      <c r="F47" s="25"/>
      <c r="G47" s="25"/>
      <c r="H47" s="25"/>
      <c r="J47" s="25"/>
      <c r="K47" s="25"/>
      <c r="L47" s="25"/>
      <c r="M47" s="25"/>
      <c r="N47" s="25"/>
      <c r="R47" s="20">
        <f t="shared" si="5"/>
        <v>0</v>
      </c>
      <c r="S47" s="25"/>
      <c r="T47" s="25"/>
      <c r="U47" s="25"/>
      <c r="V47" s="25"/>
      <c r="W47" s="23" t="str">
        <f t="shared" si="4"/>
        <v>-</v>
      </c>
      <c r="X47" s="23" t="str">
        <f t="shared" si="4"/>
        <v>-</v>
      </c>
      <c r="AC47" s="17"/>
    </row>
    <row r="48" spans="1:29" ht="12.75" thickBot="1" x14ac:dyDescent="0.3">
      <c r="A48" s="25"/>
      <c r="B48" s="25"/>
      <c r="C48" s="25"/>
      <c r="D48" s="25"/>
      <c r="E48" s="25"/>
      <c r="F48" s="25"/>
      <c r="G48" s="25"/>
      <c r="H48" s="25"/>
      <c r="J48" s="25"/>
      <c r="K48" s="25"/>
      <c r="L48" s="25"/>
      <c r="M48" s="25"/>
      <c r="N48" s="25"/>
      <c r="R48" s="20">
        <f t="shared" si="5"/>
        <v>0</v>
      </c>
      <c r="S48" s="25"/>
      <c r="T48" s="25"/>
      <c r="U48" s="25"/>
      <c r="V48" s="25"/>
      <c r="W48" s="23" t="str">
        <f t="shared" si="4"/>
        <v>-</v>
      </c>
      <c r="X48" s="23" t="str">
        <f t="shared" si="4"/>
        <v>-</v>
      </c>
      <c r="AC48" s="18"/>
    </row>
    <row r="49" spans="1:24" ht="12.75" thickTop="1" x14ac:dyDescent="0.25">
      <c r="A49" s="25"/>
      <c r="B49" s="25"/>
      <c r="C49" s="25"/>
      <c r="D49" s="25"/>
      <c r="E49" s="25"/>
      <c r="F49" s="25"/>
      <c r="G49" s="25"/>
      <c r="H49" s="25"/>
      <c r="J49" s="25"/>
      <c r="K49" s="25"/>
      <c r="L49" s="25"/>
      <c r="M49" s="25"/>
      <c r="N49" s="25"/>
      <c r="R49" s="20">
        <f t="shared" si="5"/>
        <v>0</v>
      </c>
      <c r="S49" s="25"/>
      <c r="T49" s="25"/>
      <c r="U49" s="25"/>
      <c r="V49" s="25"/>
      <c r="W49" s="23" t="str">
        <f t="shared" si="4"/>
        <v>-</v>
      </c>
      <c r="X49" s="23" t="str">
        <f t="shared" si="4"/>
        <v>-</v>
      </c>
    </row>
    <row r="50" spans="1:24" x14ac:dyDescent="0.25">
      <c r="A50" s="25"/>
      <c r="B50" s="25"/>
      <c r="C50" s="25"/>
      <c r="D50" s="25"/>
      <c r="E50" s="25"/>
      <c r="F50" s="25"/>
      <c r="G50" s="25"/>
      <c r="H50" s="25"/>
      <c r="J50" s="25"/>
      <c r="K50" s="25"/>
      <c r="L50" s="25"/>
      <c r="M50" s="25"/>
      <c r="N50" s="25"/>
      <c r="R50" s="20">
        <f t="shared" si="5"/>
        <v>0</v>
      </c>
      <c r="S50" s="25"/>
      <c r="T50" s="25"/>
      <c r="U50" s="25"/>
      <c r="V50" s="25"/>
      <c r="W50" s="23" t="str">
        <f t="shared" si="4"/>
        <v>-</v>
      </c>
      <c r="X50" s="23" t="str">
        <f t="shared" si="4"/>
        <v>-</v>
      </c>
    </row>
    <row r="51" spans="1:24" x14ac:dyDescent="0.25">
      <c r="A51" s="25"/>
      <c r="B51" s="25"/>
      <c r="C51" s="25"/>
      <c r="D51" s="25"/>
      <c r="E51" s="25"/>
      <c r="F51" s="25"/>
      <c r="G51" s="25"/>
      <c r="H51" s="25"/>
      <c r="J51" s="25"/>
      <c r="K51" s="25"/>
      <c r="L51" s="25"/>
      <c r="M51" s="25"/>
      <c r="N51" s="25"/>
      <c r="R51" s="20">
        <f t="shared" si="5"/>
        <v>0</v>
      </c>
      <c r="S51" s="25"/>
      <c r="T51" s="25"/>
      <c r="U51" s="25"/>
      <c r="V51" s="25"/>
      <c r="W51" s="23" t="str">
        <f t="shared" si="4"/>
        <v>-</v>
      </c>
      <c r="X51" s="23" t="str">
        <f t="shared" si="4"/>
        <v>-</v>
      </c>
    </row>
    <row r="52" spans="1:24" x14ac:dyDescent="0.25">
      <c r="A52" s="25"/>
      <c r="B52" s="25"/>
      <c r="C52" s="25"/>
      <c r="D52" s="25"/>
      <c r="E52" s="25"/>
      <c r="F52" s="25"/>
      <c r="G52" s="25"/>
      <c r="H52" s="25"/>
      <c r="J52" s="25"/>
      <c r="K52" s="25"/>
      <c r="L52" s="25"/>
      <c r="M52" s="25"/>
      <c r="N52" s="25"/>
      <c r="R52" s="20">
        <f t="shared" si="5"/>
        <v>0</v>
      </c>
      <c r="S52" s="25"/>
      <c r="T52" s="25"/>
      <c r="U52" s="25"/>
      <c r="V52" s="25"/>
      <c r="W52" s="23" t="str">
        <f t="shared" ref="W52:X115" si="6">IF((J52+L52/$X$6)&gt;0,(J52+L52/$X$6),"-")</f>
        <v>-</v>
      </c>
      <c r="X52" s="23" t="str">
        <f t="shared" si="6"/>
        <v>-</v>
      </c>
    </row>
    <row r="53" spans="1:24" x14ac:dyDescent="0.25">
      <c r="A53" s="25"/>
      <c r="B53" s="25"/>
      <c r="C53" s="25"/>
      <c r="D53" s="25"/>
      <c r="E53" s="25"/>
      <c r="F53" s="25"/>
      <c r="G53" s="25"/>
      <c r="H53" s="25"/>
      <c r="J53" s="25"/>
      <c r="K53" s="25"/>
      <c r="L53" s="25"/>
      <c r="M53" s="25"/>
      <c r="N53" s="25"/>
      <c r="R53" s="20">
        <f t="shared" si="5"/>
        <v>0</v>
      </c>
      <c r="S53" s="25"/>
      <c r="T53" s="25"/>
      <c r="U53" s="25"/>
      <c r="V53" s="25"/>
      <c r="W53" s="23" t="str">
        <f t="shared" si="6"/>
        <v>-</v>
      </c>
      <c r="X53" s="23" t="str">
        <f t="shared" si="6"/>
        <v>-</v>
      </c>
    </row>
    <row r="54" spans="1:24" x14ac:dyDescent="0.25">
      <c r="A54" s="25"/>
      <c r="B54" s="25"/>
      <c r="C54" s="25"/>
      <c r="D54" s="25"/>
      <c r="E54" s="25"/>
      <c r="F54" s="25"/>
      <c r="G54" s="25"/>
      <c r="H54" s="25"/>
      <c r="J54" s="25"/>
      <c r="K54" s="25"/>
      <c r="L54" s="25"/>
      <c r="M54" s="25"/>
      <c r="N54" s="25"/>
      <c r="R54" s="20">
        <f t="shared" si="5"/>
        <v>0</v>
      </c>
      <c r="S54" s="25"/>
      <c r="T54" s="25"/>
      <c r="U54" s="25"/>
      <c r="V54" s="25"/>
      <c r="W54" s="23" t="str">
        <f t="shared" si="6"/>
        <v>-</v>
      </c>
      <c r="X54" s="23" t="str">
        <f t="shared" si="6"/>
        <v>-</v>
      </c>
    </row>
    <row r="55" spans="1:24" x14ac:dyDescent="0.25">
      <c r="A55" s="25"/>
      <c r="B55" s="25"/>
      <c r="C55" s="25"/>
      <c r="D55" s="25"/>
      <c r="E55" s="25"/>
      <c r="F55" s="25"/>
      <c r="G55" s="25"/>
      <c r="H55" s="25"/>
      <c r="J55" s="25"/>
      <c r="K55" s="25"/>
      <c r="L55" s="25"/>
      <c r="M55" s="25"/>
      <c r="N55" s="25"/>
      <c r="R55" s="20">
        <f t="shared" si="5"/>
        <v>0</v>
      </c>
      <c r="S55" s="25"/>
      <c r="T55" s="25"/>
      <c r="U55" s="25"/>
      <c r="V55" s="25"/>
      <c r="W55" s="23" t="str">
        <f t="shared" si="6"/>
        <v>-</v>
      </c>
      <c r="X55" s="23" t="str">
        <f t="shared" si="6"/>
        <v>-</v>
      </c>
    </row>
    <row r="56" spans="1:24" x14ac:dyDescent="0.25">
      <c r="A56" s="25"/>
      <c r="B56" s="25"/>
      <c r="C56" s="25"/>
      <c r="D56" s="25"/>
      <c r="E56" s="25"/>
      <c r="F56" s="25"/>
      <c r="G56" s="25"/>
      <c r="H56" s="25"/>
      <c r="J56" s="25"/>
      <c r="K56" s="25"/>
      <c r="L56" s="25"/>
      <c r="M56" s="25"/>
      <c r="N56" s="25"/>
      <c r="R56" s="20">
        <f t="shared" si="5"/>
        <v>0</v>
      </c>
      <c r="S56" s="25"/>
      <c r="T56" s="25"/>
      <c r="U56" s="25"/>
      <c r="V56" s="25"/>
      <c r="W56" s="23" t="str">
        <f t="shared" si="6"/>
        <v>-</v>
      </c>
      <c r="X56" s="23" t="str">
        <f t="shared" si="6"/>
        <v>-</v>
      </c>
    </row>
    <row r="57" spans="1:24" x14ac:dyDescent="0.25">
      <c r="A57" s="25"/>
      <c r="B57" s="25"/>
      <c r="C57" s="25"/>
      <c r="D57" s="25"/>
      <c r="E57" s="25"/>
      <c r="F57" s="25"/>
      <c r="G57" s="25"/>
      <c r="H57" s="25"/>
      <c r="J57" s="25"/>
      <c r="K57" s="25"/>
      <c r="L57" s="25"/>
      <c r="M57" s="25"/>
      <c r="N57" s="25"/>
      <c r="R57" s="20">
        <f t="shared" si="5"/>
        <v>0</v>
      </c>
      <c r="S57" s="25"/>
      <c r="T57" s="25"/>
      <c r="U57" s="25"/>
      <c r="V57" s="25"/>
      <c r="W57" s="23" t="str">
        <f t="shared" si="6"/>
        <v>-</v>
      </c>
      <c r="X57" s="23" t="str">
        <f t="shared" si="6"/>
        <v>-</v>
      </c>
    </row>
    <row r="58" spans="1:24" x14ac:dyDescent="0.25">
      <c r="A58" s="25"/>
      <c r="B58" s="25"/>
      <c r="C58" s="25"/>
      <c r="D58" s="25"/>
      <c r="E58" s="25"/>
      <c r="F58" s="25"/>
      <c r="G58" s="25"/>
      <c r="H58" s="25"/>
      <c r="J58" s="25"/>
      <c r="K58" s="25"/>
      <c r="L58" s="25"/>
      <c r="M58" s="25"/>
      <c r="N58" s="25"/>
      <c r="R58" s="20">
        <f t="shared" si="5"/>
        <v>0</v>
      </c>
      <c r="S58" s="25"/>
      <c r="T58" s="25"/>
      <c r="U58" s="25"/>
      <c r="V58" s="25"/>
      <c r="W58" s="23" t="str">
        <f t="shared" si="6"/>
        <v>-</v>
      </c>
      <c r="X58" s="23" t="str">
        <f t="shared" si="6"/>
        <v>-</v>
      </c>
    </row>
    <row r="59" spans="1:24" x14ac:dyDescent="0.25">
      <c r="A59" s="25"/>
      <c r="B59" s="25"/>
      <c r="C59" s="25"/>
      <c r="D59" s="25"/>
      <c r="E59" s="25"/>
      <c r="F59" s="25"/>
      <c r="G59" s="25"/>
      <c r="H59" s="25"/>
      <c r="J59" s="25"/>
      <c r="K59" s="25"/>
      <c r="L59" s="25"/>
      <c r="M59" s="25"/>
      <c r="N59" s="25"/>
      <c r="R59" s="20">
        <f t="shared" si="5"/>
        <v>0</v>
      </c>
      <c r="S59" s="25"/>
      <c r="T59" s="25"/>
      <c r="U59" s="25"/>
      <c r="V59" s="25"/>
      <c r="W59" s="23" t="str">
        <f t="shared" si="6"/>
        <v>-</v>
      </c>
      <c r="X59" s="23" t="str">
        <f t="shared" si="6"/>
        <v>-</v>
      </c>
    </row>
    <row r="60" spans="1:24" x14ac:dyDescent="0.25">
      <c r="A60" s="25"/>
      <c r="B60" s="25"/>
      <c r="C60" s="25"/>
      <c r="D60" s="25"/>
      <c r="E60" s="25"/>
      <c r="F60" s="25"/>
      <c r="G60" s="25"/>
      <c r="H60" s="25"/>
      <c r="J60" s="25"/>
      <c r="K60" s="25"/>
      <c r="L60" s="25"/>
      <c r="M60" s="25"/>
      <c r="N60" s="25"/>
      <c r="R60" s="20">
        <f t="shared" si="5"/>
        <v>0</v>
      </c>
      <c r="S60" s="25"/>
      <c r="T60" s="25"/>
      <c r="U60" s="25"/>
      <c r="V60" s="25"/>
      <c r="W60" s="23" t="str">
        <f t="shared" si="6"/>
        <v>-</v>
      </c>
      <c r="X60" s="23" t="str">
        <f t="shared" si="6"/>
        <v>-</v>
      </c>
    </row>
    <row r="61" spans="1:24" x14ac:dyDescent="0.25">
      <c r="A61" s="25"/>
      <c r="B61" s="25"/>
      <c r="C61" s="25"/>
      <c r="D61" s="25"/>
      <c r="E61" s="25"/>
      <c r="F61" s="25"/>
      <c r="G61" s="25"/>
      <c r="H61" s="25"/>
      <c r="J61" s="25"/>
      <c r="K61" s="25"/>
      <c r="L61" s="25"/>
      <c r="M61" s="25"/>
      <c r="N61" s="25"/>
      <c r="R61" s="20">
        <f t="shared" si="5"/>
        <v>0</v>
      </c>
      <c r="S61" s="25"/>
      <c r="T61" s="25"/>
      <c r="U61" s="25"/>
      <c r="V61" s="25"/>
      <c r="W61" s="23" t="str">
        <f t="shared" si="6"/>
        <v>-</v>
      </c>
      <c r="X61" s="23" t="str">
        <f t="shared" si="6"/>
        <v>-</v>
      </c>
    </row>
    <row r="62" spans="1:24" x14ac:dyDescent="0.25">
      <c r="A62" s="25"/>
      <c r="B62" s="25"/>
      <c r="C62" s="25"/>
      <c r="D62" s="25"/>
      <c r="E62" s="25"/>
      <c r="F62" s="25"/>
      <c r="G62" s="25"/>
      <c r="H62" s="25"/>
      <c r="J62" s="25"/>
      <c r="K62" s="25"/>
      <c r="L62" s="25"/>
      <c r="M62" s="25"/>
      <c r="N62" s="25"/>
      <c r="R62" s="20">
        <f t="shared" si="5"/>
        <v>0</v>
      </c>
      <c r="S62" s="25"/>
      <c r="T62" s="25"/>
      <c r="U62" s="25"/>
      <c r="V62" s="25"/>
      <c r="W62" s="23" t="str">
        <f t="shared" si="6"/>
        <v>-</v>
      </c>
      <c r="X62" s="23" t="str">
        <f t="shared" si="6"/>
        <v>-</v>
      </c>
    </row>
    <row r="63" spans="1:24" x14ac:dyDescent="0.25">
      <c r="A63" s="25"/>
      <c r="B63" s="25"/>
      <c r="C63" s="25"/>
      <c r="D63" s="25"/>
      <c r="E63" s="25"/>
      <c r="F63" s="25"/>
      <c r="G63" s="25"/>
      <c r="H63" s="25"/>
      <c r="J63" s="25"/>
      <c r="K63" s="25"/>
      <c r="L63" s="25"/>
      <c r="M63" s="25"/>
      <c r="N63" s="25"/>
      <c r="R63" s="20">
        <f t="shared" si="5"/>
        <v>0</v>
      </c>
      <c r="S63" s="25"/>
      <c r="T63" s="25"/>
      <c r="U63" s="25"/>
      <c r="V63" s="25"/>
      <c r="W63" s="23" t="str">
        <f t="shared" si="6"/>
        <v>-</v>
      </c>
      <c r="X63" s="23" t="str">
        <f t="shared" si="6"/>
        <v>-</v>
      </c>
    </row>
    <row r="64" spans="1:24" x14ac:dyDescent="0.25">
      <c r="A64" s="25"/>
      <c r="B64" s="25"/>
      <c r="C64" s="25"/>
      <c r="D64" s="25"/>
      <c r="E64" s="25"/>
      <c r="F64" s="25"/>
      <c r="G64" s="25"/>
      <c r="H64" s="25"/>
      <c r="J64" s="25"/>
      <c r="K64" s="25"/>
      <c r="L64" s="25"/>
      <c r="M64" s="25"/>
      <c r="N64" s="25"/>
      <c r="R64" s="20">
        <f t="shared" si="5"/>
        <v>0</v>
      </c>
      <c r="S64" s="25"/>
      <c r="T64" s="25"/>
      <c r="U64" s="25"/>
      <c r="V64" s="25"/>
      <c r="W64" s="23" t="str">
        <f t="shared" si="6"/>
        <v>-</v>
      </c>
      <c r="X64" s="23" t="str">
        <f t="shared" si="6"/>
        <v>-</v>
      </c>
    </row>
    <row r="65" spans="1:24" x14ac:dyDescent="0.25">
      <c r="A65" s="25"/>
      <c r="B65" s="25"/>
      <c r="C65" s="25"/>
      <c r="D65" s="25"/>
      <c r="E65" s="25"/>
      <c r="F65" s="25"/>
      <c r="G65" s="25"/>
      <c r="H65" s="25"/>
      <c r="J65" s="25"/>
      <c r="K65" s="25"/>
      <c r="L65" s="25"/>
      <c r="M65" s="25"/>
      <c r="N65" s="25"/>
      <c r="R65" s="20">
        <f t="shared" si="5"/>
        <v>0</v>
      </c>
      <c r="S65" s="25"/>
      <c r="T65" s="25"/>
      <c r="U65" s="25"/>
      <c r="V65" s="25"/>
      <c r="W65" s="23" t="str">
        <f t="shared" si="6"/>
        <v>-</v>
      </c>
      <c r="X65" s="23" t="str">
        <f t="shared" si="6"/>
        <v>-</v>
      </c>
    </row>
    <row r="66" spans="1:24" x14ac:dyDescent="0.25">
      <c r="A66" s="25"/>
      <c r="B66" s="25"/>
      <c r="C66" s="25"/>
      <c r="D66" s="25"/>
      <c r="E66" s="25"/>
      <c r="F66" s="25"/>
      <c r="G66" s="25"/>
      <c r="H66" s="25"/>
      <c r="J66" s="25"/>
      <c r="K66" s="25"/>
      <c r="L66" s="25"/>
      <c r="M66" s="25"/>
      <c r="N66" s="25"/>
      <c r="R66" s="20">
        <f t="shared" si="5"/>
        <v>0</v>
      </c>
      <c r="S66" s="25"/>
      <c r="T66" s="25"/>
      <c r="U66" s="25"/>
      <c r="V66" s="25"/>
      <c r="W66" s="23" t="str">
        <f t="shared" si="6"/>
        <v>-</v>
      </c>
      <c r="X66" s="23" t="str">
        <f t="shared" si="6"/>
        <v>-</v>
      </c>
    </row>
    <row r="67" spans="1:24" x14ac:dyDescent="0.25">
      <c r="A67" s="25"/>
      <c r="B67" s="25"/>
      <c r="C67" s="25"/>
      <c r="D67" s="25"/>
      <c r="E67" s="25"/>
      <c r="F67" s="25"/>
      <c r="G67" s="25"/>
      <c r="H67" s="25"/>
      <c r="J67" s="25"/>
      <c r="K67" s="25"/>
      <c r="L67" s="25"/>
      <c r="M67" s="25"/>
      <c r="N67" s="25"/>
      <c r="R67" s="20">
        <f t="shared" si="5"/>
        <v>0</v>
      </c>
      <c r="S67" s="25"/>
      <c r="T67" s="25"/>
      <c r="U67" s="25"/>
      <c r="V67" s="25"/>
      <c r="W67" s="23" t="str">
        <f t="shared" si="6"/>
        <v>-</v>
      </c>
      <c r="X67" s="23" t="str">
        <f t="shared" si="6"/>
        <v>-</v>
      </c>
    </row>
    <row r="68" spans="1:24" x14ac:dyDescent="0.25">
      <c r="A68" s="25"/>
      <c r="B68" s="25"/>
      <c r="C68" s="25"/>
      <c r="D68" s="25"/>
      <c r="E68" s="25"/>
      <c r="F68" s="25"/>
      <c r="G68" s="25"/>
      <c r="H68" s="25"/>
      <c r="J68" s="25"/>
      <c r="K68" s="25"/>
      <c r="L68" s="25"/>
      <c r="M68" s="25"/>
      <c r="N68" s="25"/>
      <c r="R68" s="20">
        <f t="shared" si="5"/>
        <v>0</v>
      </c>
      <c r="S68" s="25"/>
      <c r="T68" s="25"/>
      <c r="U68" s="25"/>
      <c r="V68" s="25"/>
      <c r="W68" s="23" t="str">
        <f t="shared" si="6"/>
        <v>-</v>
      </c>
      <c r="X68" s="23" t="str">
        <f t="shared" si="6"/>
        <v>-</v>
      </c>
    </row>
    <row r="69" spans="1:24" x14ac:dyDescent="0.25">
      <c r="A69" s="25"/>
      <c r="B69" s="25"/>
      <c r="C69" s="25"/>
      <c r="D69" s="25"/>
      <c r="E69" s="25"/>
      <c r="F69" s="25"/>
      <c r="G69" s="25"/>
      <c r="H69" s="25"/>
      <c r="J69" s="25"/>
      <c r="K69" s="25"/>
      <c r="L69" s="25"/>
      <c r="M69" s="25"/>
      <c r="N69" s="25"/>
      <c r="R69" s="20">
        <f t="shared" si="5"/>
        <v>0</v>
      </c>
      <c r="S69" s="25"/>
      <c r="T69" s="25"/>
      <c r="U69" s="25"/>
      <c r="V69" s="25"/>
      <c r="W69" s="23" t="str">
        <f t="shared" si="6"/>
        <v>-</v>
      </c>
      <c r="X69" s="23" t="str">
        <f t="shared" si="6"/>
        <v>-</v>
      </c>
    </row>
    <row r="70" spans="1:24" x14ac:dyDescent="0.25">
      <c r="A70" s="25"/>
      <c r="B70" s="25"/>
      <c r="C70" s="25"/>
      <c r="D70" s="25"/>
      <c r="E70" s="25"/>
      <c r="F70" s="25"/>
      <c r="G70" s="25"/>
      <c r="H70" s="25"/>
      <c r="J70" s="25"/>
      <c r="K70" s="25"/>
      <c r="L70" s="25"/>
      <c r="M70" s="25"/>
      <c r="N70" s="25"/>
      <c r="R70" s="20">
        <f t="shared" si="5"/>
        <v>0</v>
      </c>
      <c r="S70" s="25"/>
      <c r="T70" s="25"/>
      <c r="U70" s="25"/>
      <c r="V70" s="25"/>
      <c r="W70" s="23" t="str">
        <f t="shared" si="6"/>
        <v>-</v>
      </c>
      <c r="X70" s="23" t="str">
        <f t="shared" si="6"/>
        <v>-</v>
      </c>
    </row>
    <row r="71" spans="1:24" x14ac:dyDescent="0.25">
      <c r="A71" s="25"/>
      <c r="B71" s="25"/>
      <c r="C71" s="25"/>
      <c r="D71" s="25"/>
      <c r="E71" s="25"/>
      <c r="F71" s="25"/>
      <c r="G71" s="25"/>
      <c r="H71" s="25"/>
      <c r="J71" s="25"/>
      <c r="K71" s="25"/>
      <c r="L71" s="25"/>
      <c r="M71" s="25"/>
      <c r="N71" s="25"/>
      <c r="R71" s="20">
        <f t="shared" si="5"/>
        <v>0</v>
      </c>
      <c r="S71" s="25"/>
      <c r="T71" s="25"/>
      <c r="U71" s="25"/>
      <c r="V71" s="25"/>
      <c r="W71" s="23" t="str">
        <f t="shared" si="6"/>
        <v>-</v>
      </c>
      <c r="X71" s="23" t="str">
        <f t="shared" si="6"/>
        <v>-</v>
      </c>
    </row>
    <row r="72" spans="1:24" x14ac:dyDescent="0.25">
      <c r="A72" s="25"/>
      <c r="B72" s="25"/>
      <c r="C72" s="25"/>
      <c r="D72" s="25"/>
      <c r="E72" s="25"/>
      <c r="F72" s="25"/>
      <c r="G72" s="25"/>
      <c r="H72" s="25"/>
      <c r="J72" s="25"/>
      <c r="K72" s="25"/>
      <c r="L72" s="25"/>
      <c r="M72" s="25"/>
      <c r="N72" s="25"/>
      <c r="R72" s="20">
        <f t="shared" si="5"/>
        <v>0</v>
      </c>
      <c r="S72" s="25"/>
      <c r="T72" s="25"/>
      <c r="U72" s="25"/>
      <c r="V72" s="25"/>
      <c r="W72" s="23" t="str">
        <f t="shared" si="6"/>
        <v>-</v>
      </c>
      <c r="X72" s="23" t="str">
        <f t="shared" si="6"/>
        <v>-</v>
      </c>
    </row>
    <row r="73" spans="1:24" x14ac:dyDescent="0.25">
      <c r="A73" s="25"/>
      <c r="B73" s="25"/>
      <c r="C73" s="25"/>
      <c r="D73" s="25"/>
      <c r="E73" s="25"/>
      <c r="F73" s="25"/>
      <c r="G73" s="25"/>
      <c r="H73" s="25"/>
      <c r="J73" s="25"/>
      <c r="K73" s="25"/>
      <c r="L73" s="25"/>
      <c r="M73" s="25"/>
      <c r="N73" s="25"/>
      <c r="R73" s="20">
        <f t="shared" si="5"/>
        <v>0</v>
      </c>
      <c r="S73" s="25"/>
      <c r="T73" s="25"/>
      <c r="U73" s="25"/>
      <c r="V73" s="25"/>
      <c r="W73" s="23" t="str">
        <f t="shared" si="6"/>
        <v>-</v>
      </c>
      <c r="X73" s="23" t="str">
        <f t="shared" si="6"/>
        <v>-</v>
      </c>
    </row>
    <row r="74" spans="1:24" x14ac:dyDescent="0.25">
      <c r="A74" s="25"/>
      <c r="B74" s="25"/>
      <c r="C74" s="25"/>
      <c r="D74" s="25"/>
      <c r="E74" s="25"/>
      <c r="F74" s="25"/>
      <c r="G74" s="25"/>
      <c r="H74" s="25"/>
      <c r="J74" s="25"/>
      <c r="K74" s="25"/>
      <c r="L74" s="25"/>
      <c r="M74" s="25"/>
      <c r="N74" s="25"/>
      <c r="R74" s="20">
        <f t="shared" si="5"/>
        <v>0</v>
      </c>
      <c r="S74" s="25"/>
      <c r="T74" s="25"/>
      <c r="U74" s="25"/>
      <c r="V74" s="25"/>
      <c r="W74" s="23" t="str">
        <f t="shared" si="6"/>
        <v>-</v>
      </c>
      <c r="X74" s="23" t="str">
        <f t="shared" si="6"/>
        <v>-</v>
      </c>
    </row>
    <row r="75" spans="1:24" x14ac:dyDescent="0.25">
      <c r="A75" s="25"/>
      <c r="B75" s="25"/>
      <c r="C75" s="25"/>
      <c r="D75" s="25"/>
      <c r="E75" s="25"/>
      <c r="F75" s="25"/>
      <c r="G75" s="25"/>
      <c r="H75" s="25"/>
      <c r="J75" s="25"/>
      <c r="K75" s="25"/>
      <c r="L75" s="25"/>
      <c r="M75" s="25"/>
      <c r="N75" s="25"/>
      <c r="R75" s="20">
        <f t="shared" si="5"/>
        <v>0</v>
      </c>
      <c r="S75" s="25"/>
      <c r="T75" s="25"/>
      <c r="U75" s="25"/>
      <c r="V75" s="25"/>
      <c r="W75" s="23" t="str">
        <f t="shared" si="6"/>
        <v>-</v>
      </c>
      <c r="X75" s="23" t="str">
        <f t="shared" si="6"/>
        <v>-</v>
      </c>
    </row>
    <row r="76" spans="1:24" x14ac:dyDescent="0.25">
      <c r="A76" s="25"/>
      <c r="B76" s="25"/>
      <c r="C76" s="25"/>
      <c r="D76" s="25"/>
      <c r="E76" s="25"/>
      <c r="F76" s="25"/>
      <c r="G76" s="25"/>
      <c r="H76" s="25"/>
      <c r="J76" s="25"/>
      <c r="K76" s="25"/>
      <c r="L76" s="25"/>
      <c r="M76" s="25"/>
      <c r="N76" s="25"/>
      <c r="R76" s="20">
        <f t="shared" si="5"/>
        <v>0</v>
      </c>
      <c r="S76" s="25"/>
      <c r="T76" s="25"/>
      <c r="U76" s="25"/>
      <c r="V76" s="25"/>
      <c r="W76" s="23" t="str">
        <f t="shared" si="6"/>
        <v>-</v>
      </c>
      <c r="X76" s="23" t="str">
        <f t="shared" si="6"/>
        <v>-</v>
      </c>
    </row>
    <row r="77" spans="1:24" x14ac:dyDescent="0.25">
      <c r="A77" s="25"/>
      <c r="B77" s="25"/>
      <c r="C77" s="25"/>
      <c r="D77" s="25"/>
      <c r="E77" s="25"/>
      <c r="F77" s="25"/>
      <c r="G77" s="25"/>
      <c r="H77" s="25"/>
      <c r="J77" s="25"/>
      <c r="K77" s="25"/>
      <c r="L77" s="25"/>
      <c r="M77" s="25"/>
      <c r="N77" s="25"/>
      <c r="R77" s="20">
        <f t="shared" si="5"/>
        <v>0</v>
      </c>
      <c r="S77" s="25"/>
      <c r="T77" s="25"/>
      <c r="U77" s="25"/>
      <c r="V77" s="25"/>
      <c r="W77" s="23" t="str">
        <f t="shared" si="6"/>
        <v>-</v>
      </c>
      <c r="X77" s="23" t="str">
        <f t="shared" si="6"/>
        <v>-</v>
      </c>
    </row>
    <row r="78" spans="1:24" x14ac:dyDescent="0.25">
      <c r="A78" s="25"/>
      <c r="B78" s="25"/>
      <c r="C78" s="25"/>
      <c r="D78" s="25"/>
      <c r="E78" s="25"/>
      <c r="F78" s="25"/>
      <c r="G78" s="25"/>
      <c r="H78" s="25"/>
      <c r="J78" s="25"/>
      <c r="K78" s="25"/>
      <c r="L78" s="25"/>
      <c r="M78" s="25"/>
      <c r="N78" s="25"/>
      <c r="R78" s="20">
        <f t="shared" si="5"/>
        <v>0</v>
      </c>
      <c r="S78" s="25"/>
      <c r="T78" s="25"/>
      <c r="U78" s="25"/>
      <c r="V78" s="25"/>
      <c r="W78" s="23" t="str">
        <f t="shared" si="6"/>
        <v>-</v>
      </c>
      <c r="X78" s="23" t="str">
        <f t="shared" si="6"/>
        <v>-</v>
      </c>
    </row>
    <row r="79" spans="1:24" x14ac:dyDescent="0.25">
      <c r="A79" s="25"/>
      <c r="B79" s="25"/>
      <c r="C79" s="25"/>
      <c r="D79" s="25"/>
      <c r="E79" s="25"/>
      <c r="F79" s="25"/>
      <c r="G79" s="25"/>
      <c r="H79" s="25"/>
      <c r="J79" s="25"/>
      <c r="K79" s="25"/>
      <c r="L79" s="25"/>
      <c r="M79" s="25"/>
      <c r="N79" s="25"/>
      <c r="R79" s="20">
        <f t="shared" si="5"/>
        <v>0</v>
      </c>
      <c r="S79" s="25"/>
      <c r="T79" s="25"/>
      <c r="U79" s="25"/>
      <c r="V79" s="25"/>
      <c r="W79" s="23" t="str">
        <f t="shared" si="6"/>
        <v>-</v>
      </c>
      <c r="X79" s="23" t="str">
        <f t="shared" si="6"/>
        <v>-</v>
      </c>
    </row>
    <row r="80" spans="1:24" x14ac:dyDescent="0.25">
      <c r="A80" s="25"/>
      <c r="B80" s="25"/>
      <c r="C80" s="25"/>
      <c r="D80" s="25"/>
      <c r="E80" s="25"/>
      <c r="F80" s="25"/>
      <c r="G80" s="25"/>
      <c r="H80" s="25"/>
      <c r="J80" s="25"/>
      <c r="K80" s="25"/>
      <c r="L80" s="25"/>
      <c r="M80" s="25"/>
      <c r="N80" s="25"/>
      <c r="R80" s="20">
        <f t="shared" si="5"/>
        <v>0</v>
      </c>
      <c r="S80" s="25"/>
      <c r="T80" s="25"/>
      <c r="U80" s="25"/>
      <c r="V80" s="25"/>
      <c r="W80" s="23" t="str">
        <f t="shared" si="6"/>
        <v>-</v>
      </c>
      <c r="X80" s="23" t="str">
        <f t="shared" si="6"/>
        <v>-</v>
      </c>
    </row>
    <row r="81" spans="1:24" x14ac:dyDescent="0.25">
      <c r="A81" s="25"/>
      <c r="B81" s="25"/>
      <c r="C81" s="25"/>
      <c r="D81" s="25"/>
      <c r="E81" s="25"/>
      <c r="F81" s="25"/>
      <c r="G81" s="25"/>
      <c r="H81" s="25"/>
      <c r="J81" s="25"/>
      <c r="K81" s="25"/>
      <c r="L81" s="25"/>
      <c r="M81" s="25"/>
      <c r="N81" s="25"/>
      <c r="R81" s="20">
        <f t="shared" si="5"/>
        <v>0</v>
      </c>
      <c r="S81" s="25"/>
      <c r="T81" s="25"/>
      <c r="U81" s="25"/>
      <c r="V81" s="25"/>
      <c r="W81" s="23" t="str">
        <f t="shared" si="6"/>
        <v>-</v>
      </c>
      <c r="X81" s="23" t="str">
        <f t="shared" si="6"/>
        <v>-</v>
      </c>
    </row>
    <row r="82" spans="1:24" x14ac:dyDescent="0.25">
      <c r="A82" s="25"/>
      <c r="B82" s="25"/>
      <c r="C82" s="25"/>
      <c r="D82" s="25"/>
      <c r="E82" s="25"/>
      <c r="F82" s="25"/>
      <c r="G82" s="25"/>
      <c r="H82" s="25"/>
      <c r="J82" s="25"/>
      <c r="K82" s="25"/>
      <c r="L82" s="25"/>
      <c r="M82" s="25"/>
      <c r="N82" s="25"/>
      <c r="R82" s="20">
        <f t="shared" si="5"/>
        <v>0</v>
      </c>
      <c r="S82" s="25"/>
      <c r="T82" s="25"/>
      <c r="U82" s="25"/>
      <c r="V82" s="25"/>
      <c r="W82" s="23" t="str">
        <f t="shared" si="6"/>
        <v>-</v>
      </c>
      <c r="X82" s="23" t="str">
        <f t="shared" si="6"/>
        <v>-</v>
      </c>
    </row>
    <row r="83" spans="1:24" x14ac:dyDescent="0.25">
      <c r="A83" s="25"/>
      <c r="B83" s="25"/>
      <c r="C83" s="25"/>
      <c r="D83" s="25"/>
      <c r="E83" s="25"/>
      <c r="F83" s="25"/>
      <c r="G83" s="25"/>
      <c r="H83" s="25"/>
      <c r="J83" s="25"/>
      <c r="K83" s="25"/>
      <c r="L83" s="25"/>
      <c r="M83" s="25"/>
      <c r="N83" s="25"/>
      <c r="R83" s="20">
        <f t="shared" si="5"/>
        <v>0</v>
      </c>
      <c r="S83" s="25"/>
      <c r="T83" s="25"/>
      <c r="U83" s="25"/>
      <c r="V83" s="25"/>
      <c r="W83" s="23" t="str">
        <f t="shared" si="6"/>
        <v>-</v>
      </c>
      <c r="X83" s="23" t="str">
        <f t="shared" si="6"/>
        <v>-</v>
      </c>
    </row>
    <row r="84" spans="1:24" x14ac:dyDescent="0.25">
      <c r="A84" s="25"/>
      <c r="B84" s="25"/>
      <c r="C84" s="25"/>
      <c r="D84" s="25"/>
      <c r="E84" s="25"/>
      <c r="F84" s="25"/>
      <c r="G84" s="25"/>
      <c r="H84" s="25"/>
      <c r="J84" s="25"/>
      <c r="K84" s="25"/>
      <c r="L84" s="25"/>
      <c r="M84" s="25"/>
      <c r="N84" s="25"/>
      <c r="R84" s="20">
        <f t="shared" si="5"/>
        <v>0</v>
      </c>
      <c r="S84" s="25"/>
      <c r="T84" s="25"/>
      <c r="U84" s="25"/>
      <c r="V84" s="25"/>
      <c r="W84" s="23" t="str">
        <f t="shared" si="6"/>
        <v>-</v>
      </c>
      <c r="X84" s="23" t="str">
        <f t="shared" si="6"/>
        <v>-</v>
      </c>
    </row>
    <row r="85" spans="1:24" x14ac:dyDescent="0.25">
      <c r="A85" s="25"/>
      <c r="B85" s="25"/>
      <c r="C85" s="25"/>
      <c r="D85" s="25"/>
      <c r="E85" s="25"/>
      <c r="F85" s="25"/>
      <c r="G85" s="25"/>
      <c r="H85" s="25"/>
      <c r="J85" s="25"/>
      <c r="K85" s="25"/>
      <c r="L85" s="25"/>
      <c r="M85" s="25"/>
      <c r="N85" s="25"/>
      <c r="R85" s="20">
        <f t="shared" si="5"/>
        <v>0</v>
      </c>
      <c r="S85" s="25"/>
      <c r="T85" s="25"/>
      <c r="U85" s="25"/>
      <c r="V85" s="25"/>
      <c r="W85" s="23" t="str">
        <f t="shared" si="6"/>
        <v>-</v>
      </c>
      <c r="X85" s="23" t="str">
        <f t="shared" si="6"/>
        <v>-</v>
      </c>
    </row>
    <row r="86" spans="1:24" x14ac:dyDescent="0.25">
      <c r="A86" s="25"/>
      <c r="B86" s="25"/>
      <c r="C86" s="25"/>
      <c r="D86" s="25"/>
      <c r="E86" s="25"/>
      <c r="F86" s="25"/>
      <c r="G86" s="25"/>
      <c r="H86" s="25"/>
      <c r="J86" s="25"/>
      <c r="K86" s="25"/>
      <c r="L86" s="25"/>
      <c r="M86" s="25"/>
      <c r="N86" s="25"/>
      <c r="R86" s="20">
        <f t="shared" si="5"/>
        <v>0</v>
      </c>
      <c r="S86" s="25"/>
      <c r="T86" s="25"/>
      <c r="U86" s="25"/>
      <c r="V86" s="25"/>
      <c r="W86" s="23" t="str">
        <f t="shared" si="6"/>
        <v>-</v>
      </c>
      <c r="X86" s="23" t="str">
        <f t="shared" si="6"/>
        <v>-</v>
      </c>
    </row>
    <row r="87" spans="1:24" x14ac:dyDescent="0.25">
      <c r="A87" s="25"/>
      <c r="B87" s="25"/>
      <c r="C87" s="25"/>
      <c r="D87" s="25"/>
      <c r="E87" s="25"/>
      <c r="F87" s="25"/>
      <c r="G87" s="25"/>
      <c r="H87" s="25"/>
      <c r="J87" s="25"/>
      <c r="K87" s="25"/>
      <c r="L87" s="25"/>
      <c r="M87" s="25"/>
      <c r="N87" s="25"/>
      <c r="R87" s="20">
        <f t="shared" si="5"/>
        <v>0</v>
      </c>
      <c r="S87" s="25"/>
      <c r="T87" s="25"/>
      <c r="U87" s="25"/>
      <c r="V87" s="25"/>
      <c r="W87" s="23" t="str">
        <f t="shared" si="6"/>
        <v>-</v>
      </c>
      <c r="X87" s="23" t="str">
        <f t="shared" si="6"/>
        <v>-</v>
      </c>
    </row>
    <row r="88" spans="1:24" x14ac:dyDescent="0.25">
      <c r="A88" s="25"/>
      <c r="B88" s="25"/>
      <c r="C88" s="25"/>
      <c r="D88" s="25"/>
      <c r="E88" s="25"/>
      <c r="F88" s="25"/>
      <c r="G88" s="25"/>
      <c r="H88" s="25"/>
      <c r="J88" s="25"/>
      <c r="K88" s="25"/>
      <c r="L88" s="25"/>
      <c r="M88" s="25"/>
      <c r="N88" s="25"/>
      <c r="R88" s="20">
        <f t="shared" si="5"/>
        <v>0</v>
      </c>
      <c r="S88" s="25"/>
      <c r="T88" s="25"/>
      <c r="U88" s="25"/>
      <c r="V88" s="25"/>
      <c r="W88" s="23" t="str">
        <f t="shared" si="6"/>
        <v>-</v>
      </c>
      <c r="X88" s="23" t="str">
        <f t="shared" si="6"/>
        <v>-</v>
      </c>
    </row>
    <row r="89" spans="1:24" x14ac:dyDescent="0.25">
      <c r="A89" s="25"/>
      <c r="B89" s="25"/>
      <c r="C89" s="25"/>
      <c r="D89" s="25"/>
      <c r="E89" s="25"/>
      <c r="F89" s="25"/>
      <c r="G89" s="25"/>
      <c r="H89" s="25"/>
      <c r="J89" s="25"/>
      <c r="K89" s="25"/>
      <c r="L89" s="25"/>
      <c r="M89" s="25"/>
      <c r="N89" s="25"/>
      <c r="R89" s="20">
        <f t="shared" si="5"/>
        <v>0</v>
      </c>
      <c r="S89" s="25"/>
      <c r="T89" s="25"/>
      <c r="U89" s="25"/>
      <c r="V89" s="25"/>
      <c r="W89" s="23" t="str">
        <f t="shared" si="6"/>
        <v>-</v>
      </c>
      <c r="X89" s="23" t="str">
        <f t="shared" si="6"/>
        <v>-</v>
      </c>
    </row>
    <row r="90" spans="1:24" x14ac:dyDescent="0.25">
      <c r="A90" s="25"/>
      <c r="B90" s="25"/>
      <c r="C90" s="25"/>
      <c r="D90" s="25"/>
      <c r="E90" s="25"/>
      <c r="F90" s="25"/>
      <c r="G90" s="25"/>
      <c r="H90" s="25"/>
      <c r="J90" s="25"/>
      <c r="K90" s="25"/>
      <c r="L90" s="25"/>
      <c r="M90" s="25"/>
      <c r="N90" s="25"/>
      <c r="R90" s="20">
        <f t="shared" si="5"/>
        <v>0</v>
      </c>
      <c r="S90" s="25"/>
      <c r="T90" s="25"/>
      <c r="U90" s="25"/>
      <c r="V90" s="25"/>
      <c r="W90" s="23" t="str">
        <f t="shared" si="6"/>
        <v>-</v>
      </c>
      <c r="X90" s="23" t="str">
        <f t="shared" si="6"/>
        <v>-</v>
      </c>
    </row>
    <row r="91" spans="1:24" x14ac:dyDescent="0.25">
      <c r="A91" s="25"/>
      <c r="B91" s="25"/>
      <c r="C91" s="25"/>
      <c r="D91" s="25"/>
      <c r="E91" s="25"/>
      <c r="F91" s="25"/>
      <c r="G91" s="25"/>
      <c r="H91" s="25"/>
      <c r="J91" s="25"/>
      <c r="K91" s="25"/>
      <c r="L91" s="25"/>
      <c r="M91" s="25"/>
      <c r="N91" s="25"/>
      <c r="R91" s="20">
        <f t="shared" si="5"/>
        <v>0</v>
      </c>
      <c r="S91" s="25"/>
      <c r="T91" s="25"/>
      <c r="U91" s="25"/>
      <c r="V91" s="25"/>
      <c r="W91" s="23" t="str">
        <f t="shared" si="6"/>
        <v>-</v>
      </c>
      <c r="X91" s="23" t="str">
        <f t="shared" si="6"/>
        <v>-</v>
      </c>
    </row>
    <row r="92" spans="1:24" x14ac:dyDescent="0.25">
      <c r="A92" s="25"/>
      <c r="B92" s="25"/>
      <c r="C92" s="25"/>
      <c r="D92" s="25"/>
      <c r="E92" s="25"/>
      <c r="F92" s="25"/>
      <c r="G92" s="25"/>
      <c r="H92" s="25"/>
      <c r="J92" s="25"/>
      <c r="K92" s="25"/>
      <c r="L92" s="25"/>
      <c r="M92" s="25"/>
      <c r="N92" s="25"/>
      <c r="R92" s="20">
        <f t="shared" si="5"/>
        <v>0</v>
      </c>
      <c r="S92" s="25"/>
      <c r="T92" s="25"/>
      <c r="U92" s="25"/>
      <c r="V92" s="25"/>
      <c r="W92" s="23" t="str">
        <f t="shared" si="6"/>
        <v>-</v>
      </c>
      <c r="X92" s="23" t="str">
        <f t="shared" si="6"/>
        <v>-</v>
      </c>
    </row>
    <row r="93" spans="1:24" x14ac:dyDescent="0.25">
      <c r="A93" s="25"/>
      <c r="B93" s="25"/>
      <c r="C93" s="25"/>
      <c r="D93" s="25"/>
      <c r="E93" s="25"/>
      <c r="F93" s="25"/>
      <c r="G93" s="25"/>
      <c r="H93" s="25"/>
      <c r="J93" s="25"/>
      <c r="K93" s="25"/>
      <c r="L93" s="25"/>
      <c r="M93" s="25"/>
      <c r="N93" s="25"/>
      <c r="R93" s="20">
        <f t="shared" si="5"/>
        <v>0</v>
      </c>
      <c r="S93" s="25"/>
      <c r="T93" s="25"/>
      <c r="U93" s="25"/>
      <c r="V93" s="25"/>
      <c r="W93" s="23" t="str">
        <f t="shared" si="6"/>
        <v>-</v>
      </c>
      <c r="X93" s="23" t="str">
        <f t="shared" si="6"/>
        <v>-</v>
      </c>
    </row>
    <row r="94" spans="1:24" x14ac:dyDescent="0.25">
      <c r="A94" s="25"/>
      <c r="B94" s="25"/>
      <c r="C94" s="25"/>
      <c r="D94" s="25"/>
      <c r="E94" s="25"/>
      <c r="F94" s="25"/>
      <c r="G94" s="25"/>
      <c r="H94" s="25"/>
      <c r="J94" s="25"/>
      <c r="K94" s="25"/>
      <c r="L94" s="25"/>
      <c r="M94" s="25"/>
      <c r="N94" s="25"/>
      <c r="R94" s="20">
        <f t="shared" si="5"/>
        <v>0</v>
      </c>
      <c r="S94" s="25"/>
      <c r="T94" s="25"/>
      <c r="U94" s="25"/>
      <c r="V94" s="25"/>
      <c r="W94" s="23" t="str">
        <f t="shared" si="6"/>
        <v>-</v>
      </c>
      <c r="X94" s="23" t="str">
        <f t="shared" si="6"/>
        <v>-</v>
      </c>
    </row>
    <row r="95" spans="1:24" x14ac:dyDescent="0.25">
      <c r="A95" s="25"/>
      <c r="B95" s="25"/>
      <c r="C95" s="25"/>
      <c r="D95" s="25"/>
      <c r="E95" s="25"/>
      <c r="F95" s="25"/>
      <c r="G95" s="25"/>
      <c r="H95" s="25"/>
      <c r="J95" s="25"/>
      <c r="K95" s="25"/>
      <c r="L95" s="25"/>
      <c r="M95" s="25"/>
      <c r="N95" s="25"/>
      <c r="R95" s="20">
        <f t="shared" si="5"/>
        <v>0</v>
      </c>
      <c r="S95" s="25"/>
      <c r="T95" s="25"/>
      <c r="U95" s="25"/>
      <c r="V95" s="25"/>
      <c r="W95" s="23" t="str">
        <f t="shared" si="6"/>
        <v>-</v>
      </c>
      <c r="X95" s="23" t="str">
        <f t="shared" si="6"/>
        <v>-</v>
      </c>
    </row>
    <row r="96" spans="1:24" x14ac:dyDescent="0.25">
      <c r="A96" s="25"/>
      <c r="B96" s="25"/>
      <c r="C96" s="25"/>
      <c r="D96" s="25"/>
      <c r="E96" s="25"/>
      <c r="F96" s="25"/>
      <c r="G96" s="25"/>
      <c r="H96" s="25"/>
      <c r="J96" s="25"/>
      <c r="K96" s="25"/>
      <c r="L96" s="25"/>
      <c r="M96" s="25"/>
      <c r="N96" s="25"/>
      <c r="R96" s="20">
        <f t="shared" si="5"/>
        <v>0</v>
      </c>
      <c r="S96" s="25"/>
      <c r="T96" s="25"/>
      <c r="U96" s="25"/>
      <c r="V96" s="25"/>
      <c r="W96" s="23" t="str">
        <f t="shared" si="6"/>
        <v>-</v>
      </c>
      <c r="X96" s="23" t="str">
        <f t="shared" si="6"/>
        <v>-</v>
      </c>
    </row>
    <row r="97" spans="1:24" x14ac:dyDescent="0.25">
      <c r="A97" s="25"/>
      <c r="B97" s="25"/>
      <c r="C97" s="25"/>
      <c r="D97" s="25"/>
      <c r="E97" s="25"/>
      <c r="F97" s="25"/>
      <c r="G97" s="25"/>
      <c r="H97" s="25"/>
      <c r="J97" s="25"/>
      <c r="K97" s="25"/>
      <c r="L97" s="25"/>
      <c r="M97" s="25"/>
      <c r="N97" s="25"/>
      <c r="R97" s="20">
        <f t="shared" si="5"/>
        <v>0</v>
      </c>
      <c r="S97" s="25"/>
      <c r="T97" s="25"/>
      <c r="U97" s="25"/>
      <c r="V97" s="25"/>
      <c r="W97" s="23" t="str">
        <f t="shared" si="6"/>
        <v>-</v>
      </c>
      <c r="X97" s="23" t="str">
        <f t="shared" si="6"/>
        <v>-</v>
      </c>
    </row>
    <row r="98" spans="1:24" x14ac:dyDescent="0.25">
      <c r="A98" s="25"/>
      <c r="B98" s="25"/>
      <c r="C98" s="25"/>
      <c r="D98" s="25"/>
      <c r="E98" s="25"/>
      <c r="F98" s="25"/>
      <c r="G98" s="25"/>
      <c r="H98" s="25"/>
      <c r="J98" s="25"/>
      <c r="K98" s="25"/>
      <c r="L98" s="25"/>
      <c r="M98" s="25"/>
      <c r="N98" s="25"/>
      <c r="R98" s="20">
        <f t="shared" si="5"/>
        <v>0</v>
      </c>
      <c r="S98" s="25"/>
      <c r="T98" s="25"/>
      <c r="U98" s="25"/>
      <c r="V98" s="25"/>
      <c r="W98" s="23" t="str">
        <f t="shared" si="6"/>
        <v>-</v>
      </c>
      <c r="X98" s="23" t="str">
        <f t="shared" si="6"/>
        <v>-</v>
      </c>
    </row>
    <row r="99" spans="1:24" x14ac:dyDescent="0.25">
      <c r="A99" s="25"/>
      <c r="B99" s="25"/>
      <c r="C99" s="25"/>
      <c r="D99" s="25"/>
      <c r="E99" s="25"/>
      <c r="F99" s="25"/>
      <c r="G99" s="25"/>
      <c r="H99" s="25"/>
      <c r="J99" s="25"/>
      <c r="K99" s="25"/>
      <c r="L99" s="25"/>
      <c r="M99" s="25"/>
      <c r="N99" s="25"/>
      <c r="R99" s="20">
        <f t="shared" si="5"/>
        <v>0</v>
      </c>
      <c r="S99" s="25"/>
      <c r="T99" s="25"/>
      <c r="U99" s="25"/>
      <c r="V99" s="25"/>
      <c r="W99" s="23" t="str">
        <f t="shared" si="6"/>
        <v>-</v>
      </c>
      <c r="X99" s="23" t="str">
        <f t="shared" si="6"/>
        <v>-</v>
      </c>
    </row>
    <row r="100" spans="1:24" x14ac:dyDescent="0.25">
      <c r="A100" s="25"/>
      <c r="B100" s="25"/>
      <c r="C100" s="25"/>
      <c r="D100" s="25"/>
      <c r="E100" s="25"/>
      <c r="F100" s="25"/>
      <c r="G100" s="25"/>
      <c r="H100" s="25"/>
      <c r="J100" s="25"/>
      <c r="K100" s="25"/>
      <c r="L100" s="25"/>
      <c r="M100" s="25"/>
      <c r="N100" s="25"/>
      <c r="R100" s="20">
        <f t="shared" si="5"/>
        <v>0</v>
      </c>
      <c r="S100" s="25"/>
      <c r="T100" s="25"/>
      <c r="U100" s="25"/>
      <c r="V100" s="25"/>
      <c r="W100" s="23" t="str">
        <f t="shared" si="6"/>
        <v>-</v>
      </c>
      <c r="X100" s="23" t="str">
        <f t="shared" si="6"/>
        <v>-</v>
      </c>
    </row>
    <row r="101" spans="1:24" x14ac:dyDescent="0.25">
      <c r="A101" s="25"/>
      <c r="B101" s="25"/>
      <c r="C101" s="25"/>
      <c r="D101" s="25"/>
      <c r="E101" s="25"/>
      <c r="F101" s="25"/>
      <c r="G101" s="25"/>
      <c r="H101" s="25"/>
      <c r="J101" s="25"/>
      <c r="K101" s="25"/>
      <c r="L101" s="25"/>
      <c r="M101" s="25"/>
      <c r="N101" s="25"/>
      <c r="R101" s="20">
        <f t="shared" ref="R101:R164" si="7">A101</f>
        <v>0</v>
      </c>
      <c r="S101" s="25"/>
      <c r="T101" s="25"/>
      <c r="U101" s="25"/>
      <c r="V101" s="25"/>
      <c r="W101" s="23" t="str">
        <f t="shared" si="6"/>
        <v>-</v>
      </c>
      <c r="X101" s="23" t="str">
        <f t="shared" si="6"/>
        <v>-</v>
      </c>
    </row>
    <row r="102" spans="1:24" x14ac:dyDescent="0.25">
      <c r="A102" s="25"/>
      <c r="B102" s="25"/>
      <c r="C102" s="25"/>
      <c r="D102" s="25"/>
      <c r="E102" s="25"/>
      <c r="F102" s="25"/>
      <c r="G102" s="25"/>
      <c r="H102" s="25"/>
      <c r="J102" s="25"/>
      <c r="K102" s="25"/>
      <c r="L102" s="25"/>
      <c r="M102" s="25"/>
      <c r="N102" s="25"/>
      <c r="R102" s="20">
        <f t="shared" si="7"/>
        <v>0</v>
      </c>
      <c r="S102" s="25"/>
      <c r="T102" s="25"/>
      <c r="U102" s="25"/>
      <c r="V102" s="25"/>
      <c r="W102" s="23" t="str">
        <f t="shared" si="6"/>
        <v>-</v>
      </c>
      <c r="X102" s="23" t="str">
        <f t="shared" si="6"/>
        <v>-</v>
      </c>
    </row>
    <row r="103" spans="1:24" x14ac:dyDescent="0.25">
      <c r="A103" s="25"/>
      <c r="B103" s="25"/>
      <c r="C103" s="25"/>
      <c r="D103" s="25"/>
      <c r="E103" s="25"/>
      <c r="F103" s="25"/>
      <c r="G103" s="25"/>
      <c r="H103" s="25"/>
      <c r="J103" s="25"/>
      <c r="K103" s="25"/>
      <c r="L103" s="25"/>
      <c r="M103" s="25"/>
      <c r="N103" s="25"/>
      <c r="R103" s="20">
        <f t="shared" si="7"/>
        <v>0</v>
      </c>
      <c r="S103" s="25"/>
      <c r="T103" s="25"/>
      <c r="U103" s="25"/>
      <c r="V103" s="25"/>
      <c r="W103" s="23" t="str">
        <f t="shared" si="6"/>
        <v>-</v>
      </c>
      <c r="X103" s="23" t="str">
        <f t="shared" si="6"/>
        <v>-</v>
      </c>
    </row>
    <row r="104" spans="1:24" x14ac:dyDescent="0.25">
      <c r="A104" s="25"/>
      <c r="B104" s="25"/>
      <c r="C104" s="25"/>
      <c r="D104" s="25"/>
      <c r="E104" s="25"/>
      <c r="F104" s="25"/>
      <c r="G104" s="25"/>
      <c r="H104" s="25"/>
      <c r="J104" s="25"/>
      <c r="K104" s="25"/>
      <c r="L104" s="25"/>
      <c r="M104" s="25"/>
      <c r="N104" s="25"/>
      <c r="R104" s="20">
        <f t="shared" si="7"/>
        <v>0</v>
      </c>
      <c r="S104" s="25"/>
      <c r="T104" s="25"/>
      <c r="U104" s="25"/>
      <c r="V104" s="25"/>
      <c r="W104" s="23" t="str">
        <f t="shared" si="6"/>
        <v>-</v>
      </c>
      <c r="X104" s="23" t="str">
        <f t="shared" si="6"/>
        <v>-</v>
      </c>
    </row>
    <row r="105" spans="1:24" x14ac:dyDescent="0.25">
      <c r="A105" s="25"/>
      <c r="B105" s="25"/>
      <c r="C105" s="25"/>
      <c r="D105" s="25"/>
      <c r="E105" s="25"/>
      <c r="F105" s="25"/>
      <c r="G105" s="25"/>
      <c r="H105" s="25"/>
      <c r="J105" s="25"/>
      <c r="K105" s="25"/>
      <c r="L105" s="25"/>
      <c r="M105" s="25"/>
      <c r="N105" s="25"/>
      <c r="R105" s="20">
        <f t="shared" si="7"/>
        <v>0</v>
      </c>
      <c r="S105" s="25"/>
      <c r="T105" s="25"/>
      <c r="U105" s="25"/>
      <c r="V105" s="25"/>
      <c r="W105" s="23" t="str">
        <f t="shared" si="6"/>
        <v>-</v>
      </c>
      <c r="X105" s="23" t="str">
        <f t="shared" si="6"/>
        <v>-</v>
      </c>
    </row>
    <row r="106" spans="1:24" x14ac:dyDescent="0.25">
      <c r="A106" s="25"/>
      <c r="B106" s="25"/>
      <c r="C106" s="25"/>
      <c r="D106" s="25"/>
      <c r="E106" s="25"/>
      <c r="F106" s="25"/>
      <c r="G106" s="25"/>
      <c r="H106" s="25"/>
      <c r="J106" s="25"/>
      <c r="K106" s="25"/>
      <c r="L106" s="25"/>
      <c r="M106" s="25"/>
      <c r="N106" s="25"/>
      <c r="R106" s="20">
        <f t="shared" si="7"/>
        <v>0</v>
      </c>
      <c r="S106" s="25"/>
      <c r="T106" s="25"/>
      <c r="U106" s="25"/>
      <c r="V106" s="25"/>
      <c r="W106" s="23" t="str">
        <f t="shared" si="6"/>
        <v>-</v>
      </c>
      <c r="X106" s="23" t="str">
        <f t="shared" si="6"/>
        <v>-</v>
      </c>
    </row>
    <row r="107" spans="1:24" x14ac:dyDescent="0.25">
      <c r="A107" s="25"/>
      <c r="B107" s="25"/>
      <c r="C107" s="25"/>
      <c r="D107" s="25"/>
      <c r="E107" s="25"/>
      <c r="F107" s="25"/>
      <c r="G107" s="25"/>
      <c r="H107" s="25"/>
      <c r="J107" s="25"/>
      <c r="K107" s="25"/>
      <c r="L107" s="25"/>
      <c r="M107" s="25"/>
      <c r="N107" s="25"/>
      <c r="R107" s="20">
        <f t="shared" si="7"/>
        <v>0</v>
      </c>
      <c r="S107" s="25"/>
      <c r="T107" s="25"/>
      <c r="U107" s="25"/>
      <c r="V107" s="25"/>
      <c r="W107" s="23" t="str">
        <f t="shared" si="6"/>
        <v>-</v>
      </c>
      <c r="X107" s="23" t="str">
        <f t="shared" si="6"/>
        <v>-</v>
      </c>
    </row>
    <row r="108" spans="1:24" x14ac:dyDescent="0.25">
      <c r="A108" s="25"/>
      <c r="B108" s="25"/>
      <c r="C108" s="25"/>
      <c r="D108" s="25"/>
      <c r="E108" s="25"/>
      <c r="F108" s="25"/>
      <c r="G108" s="25"/>
      <c r="H108" s="25"/>
      <c r="J108" s="25"/>
      <c r="K108" s="25"/>
      <c r="L108" s="25"/>
      <c r="M108" s="25"/>
      <c r="N108" s="25"/>
      <c r="R108" s="20">
        <f t="shared" si="7"/>
        <v>0</v>
      </c>
      <c r="S108" s="25"/>
      <c r="T108" s="25"/>
      <c r="U108" s="25"/>
      <c r="V108" s="25"/>
      <c r="W108" s="23" t="str">
        <f t="shared" si="6"/>
        <v>-</v>
      </c>
      <c r="X108" s="23" t="str">
        <f t="shared" si="6"/>
        <v>-</v>
      </c>
    </row>
    <row r="109" spans="1:24" x14ac:dyDescent="0.25">
      <c r="A109" s="25"/>
      <c r="B109" s="25"/>
      <c r="C109" s="25"/>
      <c r="D109" s="25"/>
      <c r="E109" s="25"/>
      <c r="F109" s="25"/>
      <c r="G109" s="25"/>
      <c r="H109" s="25"/>
      <c r="J109" s="25"/>
      <c r="K109" s="25"/>
      <c r="L109" s="25"/>
      <c r="M109" s="25"/>
      <c r="N109" s="25"/>
      <c r="R109" s="20">
        <f t="shared" si="7"/>
        <v>0</v>
      </c>
      <c r="S109" s="25"/>
      <c r="T109" s="25"/>
      <c r="U109" s="25"/>
      <c r="V109" s="25"/>
      <c r="W109" s="23" t="str">
        <f t="shared" si="6"/>
        <v>-</v>
      </c>
      <c r="X109" s="23" t="str">
        <f t="shared" si="6"/>
        <v>-</v>
      </c>
    </row>
    <row r="110" spans="1:24" x14ac:dyDescent="0.25">
      <c r="A110" s="25"/>
      <c r="B110" s="25"/>
      <c r="C110" s="25"/>
      <c r="D110" s="25"/>
      <c r="E110" s="25"/>
      <c r="F110" s="25"/>
      <c r="G110" s="25"/>
      <c r="H110" s="25"/>
      <c r="J110" s="25"/>
      <c r="K110" s="25"/>
      <c r="L110" s="25"/>
      <c r="M110" s="25"/>
      <c r="N110" s="25"/>
      <c r="R110" s="20">
        <f t="shared" si="7"/>
        <v>0</v>
      </c>
      <c r="S110" s="25"/>
      <c r="T110" s="25"/>
      <c r="U110" s="25"/>
      <c r="V110" s="25"/>
      <c r="W110" s="23" t="str">
        <f t="shared" si="6"/>
        <v>-</v>
      </c>
      <c r="X110" s="23" t="str">
        <f t="shared" si="6"/>
        <v>-</v>
      </c>
    </row>
    <row r="111" spans="1:24" x14ac:dyDescent="0.25">
      <c r="A111" s="25"/>
      <c r="B111" s="25"/>
      <c r="C111" s="25"/>
      <c r="D111" s="25"/>
      <c r="E111" s="25"/>
      <c r="F111" s="25"/>
      <c r="G111" s="25"/>
      <c r="H111" s="25"/>
      <c r="J111" s="25"/>
      <c r="K111" s="25"/>
      <c r="L111" s="25"/>
      <c r="M111" s="25"/>
      <c r="N111" s="25"/>
      <c r="R111" s="20">
        <f t="shared" si="7"/>
        <v>0</v>
      </c>
      <c r="S111" s="25"/>
      <c r="T111" s="25"/>
      <c r="U111" s="25"/>
      <c r="V111" s="25"/>
      <c r="W111" s="23" t="str">
        <f t="shared" si="6"/>
        <v>-</v>
      </c>
      <c r="X111" s="23" t="str">
        <f t="shared" si="6"/>
        <v>-</v>
      </c>
    </row>
    <row r="112" spans="1:24" x14ac:dyDescent="0.25">
      <c r="A112" s="25"/>
      <c r="B112" s="25"/>
      <c r="C112" s="25"/>
      <c r="D112" s="25"/>
      <c r="E112" s="25"/>
      <c r="F112" s="25"/>
      <c r="G112" s="25"/>
      <c r="H112" s="25"/>
      <c r="J112" s="25"/>
      <c r="K112" s="25"/>
      <c r="L112" s="25"/>
      <c r="M112" s="25"/>
      <c r="N112" s="25"/>
      <c r="R112" s="20">
        <f t="shared" si="7"/>
        <v>0</v>
      </c>
      <c r="S112" s="25"/>
      <c r="T112" s="25"/>
      <c r="U112" s="25"/>
      <c r="V112" s="25"/>
      <c r="W112" s="23" t="str">
        <f t="shared" si="6"/>
        <v>-</v>
      </c>
      <c r="X112" s="23" t="str">
        <f t="shared" si="6"/>
        <v>-</v>
      </c>
    </row>
    <row r="113" spans="1:24" x14ac:dyDescent="0.25">
      <c r="A113" s="25"/>
      <c r="B113" s="25"/>
      <c r="C113" s="25"/>
      <c r="D113" s="25"/>
      <c r="E113" s="25"/>
      <c r="F113" s="25"/>
      <c r="G113" s="25"/>
      <c r="H113" s="25"/>
      <c r="J113" s="25"/>
      <c r="K113" s="25"/>
      <c r="L113" s="25"/>
      <c r="M113" s="25"/>
      <c r="N113" s="25"/>
      <c r="R113" s="20">
        <f t="shared" si="7"/>
        <v>0</v>
      </c>
      <c r="S113" s="25"/>
      <c r="T113" s="25"/>
      <c r="U113" s="25"/>
      <c r="V113" s="25"/>
      <c r="W113" s="23" t="str">
        <f t="shared" si="6"/>
        <v>-</v>
      </c>
      <c r="X113" s="23" t="str">
        <f t="shared" si="6"/>
        <v>-</v>
      </c>
    </row>
    <row r="114" spans="1:24" x14ac:dyDescent="0.25">
      <c r="A114" s="25"/>
      <c r="B114" s="25"/>
      <c r="C114" s="25"/>
      <c r="D114" s="25"/>
      <c r="E114" s="25"/>
      <c r="F114" s="25"/>
      <c r="G114" s="25"/>
      <c r="H114" s="25"/>
      <c r="J114" s="25"/>
      <c r="K114" s="25"/>
      <c r="L114" s="25"/>
      <c r="M114" s="25"/>
      <c r="N114" s="25"/>
      <c r="R114" s="20">
        <f t="shared" si="7"/>
        <v>0</v>
      </c>
      <c r="S114" s="25"/>
      <c r="T114" s="25"/>
      <c r="U114" s="25"/>
      <c r="V114" s="25"/>
      <c r="W114" s="23" t="str">
        <f t="shared" si="6"/>
        <v>-</v>
      </c>
      <c r="X114" s="23" t="str">
        <f t="shared" si="6"/>
        <v>-</v>
      </c>
    </row>
    <row r="115" spans="1:24" x14ac:dyDescent="0.25">
      <c r="A115" s="25"/>
      <c r="B115" s="25"/>
      <c r="C115" s="25"/>
      <c r="D115" s="25"/>
      <c r="E115" s="25"/>
      <c r="F115" s="25"/>
      <c r="G115" s="25"/>
      <c r="H115" s="25"/>
      <c r="J115" s="25"/>
      <c r="K115" s="25"/>
      <c r="L115" s="25"/>
      <c r="M115" s="25"/>
      <c r="N115" s="25"/>
      <c r="R115" s="20">
        <f t="shared" si="7"/>
        <v>0</v>
      </c>
      <c r="S115" s="25"/>
      <c r="T115" s="25"/>
      <c r="U115" s="25"/>
      <c r="V115" s="25"/>
      <c r="W115" s="23" t="str">
        <f t="shared" si="6"/>
        <v>-</v>
      </c>
      <c r="X115" s="23" t="str">
        <f t="shared" si="6"/>
        <v>-</v>
      </c>
    </row>
    <row r="116" spans="1:24" x14ac:dyDescent="0.25">
      <c r="A116" s="25"/>
      <c r="B116" s="25"/>
      <c r="C116" s="25"/>
      <c r="D116" s="25"/>
      <c r="E116" s="25"/>
      <c r="F116" s="25"/>
      <c r="G116" s="25"/>
      <c r="H116" s="25"/>
      <c r="J116" s="25"/>
      <c r="K116" s="25"/>
      <c r="L116" s="25"/>
      <c r="M116" s="25"/>
      <c r="N116" s="25"/>
      <c r="R116" s="20">
        <f t="shared" si="7"/>
        <v>0</v>
      </c>
      <c r="S116" s="25"/>
      <c r="T116" s="25"/>
      <c r="U116" s="25"/>
      <c r="V116" s="25"/>
      <c r="W116" s="23" t="str">
        <f t="shared" ref="W116:X179" si="8">IF((J116+L116/$X$6)&gt;0,(J116+L116/$X$6),"-")</f>
        <v>-</v>
      </c>
      <c r="X116" s="23" t="str">
        <f t="shared" si="8"/>
        <v>-</v>
      </c>
    </row>
    <row r="117" spans="1:24" x14ac:dyDescent="0.25">
      <c r="A117" s="25"/>
      <c r="B117" s="25"/>
      <c r="C117" s="25"/>
      <c r="D117" s="25"/>
      <c r="E117" s="25"/>
      <c r="F117" s="25"/>
      <c r="G117" s="25"/>
      <c r="H117" s="25"/>
      <c r="J117" s="25"/>
      <c r="K117" s="25"/>
      <c r="L117" s="25"/>
      <c r="M117" s="25"/>
      <c r="N117" s="25"/>
      <c r="R117" s="20">
        <f t="shared" si="7"/>
        <v>0</v>
      </c>
      <c r="S117" s="25"/>
      <c r="T117" s="25"/>
      <c r="U117" s="25"/>
      <c r="V117" s="25"/>
      <c r="W117" s="23" t="str">
        <f t="shared" si="8"/>
        <v>-</v>
      </c>
      <c r="X117" s="23" t="str">
        <f t="shared" si="8"/>
        <v>-</v>
      </c>
    </row>
    <row r="118" spans="1:24" x14ac:dyDescent="0.25">
      <c r="A118" s="25"/>
      <c r="B118" s="25"/>
      <c r="C118" s="25"/>
      <c r="D118" s="25"/>
      <c r="E118" s="25"/>
      <c r="F118" s="25"/>
      <c r="G118" s="25"/>
      <c r="H118" s="25"/>
      <c r="J118" s="25"/>
      <c r="K118" s="25"/>
      <c r="L118" s="25"/>
      <c r="M118" s="25"/>
      <c r="N118" s="25"/>
      <c r="R118" s="20">
        <f t="shared" si="7"/>
        <v>0</v>
      </c>
      <c r="S118" s="25"/>
      <c r="T118" s="25"/>
      <c r="U118" s="25"/>
      <c r="V118" s="25"/>
      <c r="W118" s="23" t="str">
        <f t="shared" si="8"/>
        <v>-</v>
      </c>
      <c r="X118" s="23" t="str">
        <f t="shared" si="8"/>
        <v>-</v>
      </c>
    </row>
    <row r="119" spans="1:24" x14ac:dyDescent="0.25">
      <c r="A119" s="25"/>
      <c r="B119" s="25"/>
      <c r="C119" s="25"/>
      <c r="D119" s="25"/>
      <c r="E119" s="25"/>
      <c r="F119" s="25"/>
      <c r="G119" s="25"/>
      <c r="H119" s="25"/>
      <c r="J119" s="25"/>
      <c r="K119" s="25"/>
      <c r="L119" s="25"/>
      <c r="M119" s="25"/>
      <c r="N119" s="25"/>
      <c r="R119" s="20">
        <f t="shared" si="7"/>
        <v>0</v>
      </c>
      <c r="S119" s="25"/>
      <c r="T119" s="25"/>
      <c r="U119" s="25"/>
      <c r="V119" s="25"/>
      <c r="W119" s="23" t="str">
        <f t="shared" si="8"/>
        <v>-</v>
      </c>
      <c r="X119" s="23" t="str">
        <f t="shared" si="8"/>
        <v>-</v>
      </c>
    </row>
    <row r="120" spans="1:24" x14ac:dyDescent="0.25">
      <c r="A120" s="25"/>
      <c r="B120" s="25"/>
      <c r="C120" s="25"/>
      <c r="D120" s="25"/>
      <c r="E120" s="25"/>
      <c r="F120" s="25"/>
      <c r="G120" s="25"/>
      <c r="H120" s="25"/>
      <c r="J120" s="25"/>
      <c r="K120" s="25"/>
      <c r="L120" s="25"/>
      <c r="M120" s="25"/>
      <c r="N120" s="25"/>
      <c r="R120" s="20">
        <f t="shared" si="7"/>
        <v>0</v>
      </c>
      <c r="S120" s="25"/>
      <c r="T120" s="25"/>
      <c r="U120" s="25"/>
      <c r="V120" s="25"/>
      <c r="W120" s="23" t="str">
        <f t="shared" si="8"/>
        <v>-</v>
      </c>
      <c r="X120" s="23" t="str">
        <f t="shared" si="8"/>
        <v>-</v>
      </c>
    </row>
    <row r="121" spans="1:24" x14ac:dyDescent="0.25">
      <c r="A121" s="25"/>
      <c r="B121" s="25"/>
      <c r="C121" s="25"/>
      <c r="D121" s="25"/>
      <c r="E121" s="25"/>
      <c r="F121" s="25"/>
      <c r="G121" s="25"/>
      <c r="H121" s="25"/>
      <c r="J121" s="25"/>
      <c r="K121" s="25"/>
      <c r="L121" s="25"/>
      <c r="M121" s="25"/>
      <c r="N121" s="25"/>
      <c r="R121" s="20">
        <f t="shared" si="7"/>
        <v>0</v>
      </c>
      <c r="S121" s="25"/>
      <c r="T121" s="25"/>
      <c r="U121" s="25"/>
      <c r="V121" s="25"/>
      <c r="W121" s="23" t="str">
        <f t="shared" si="8"/>
        <v>-</v>
      </c>
      <c r="X121" s="23" t="str">
        <f t="shared" si="8"/>
        <v>-</v>
      </c>
    </row>
    <row r="122" spans="1:24" x14ac:dyDescent="0.25">
      <c r="A122" s="25"/>
      <c r="B122" s="25"/>
      <c r="C122" s="25"/>
      <c r="D122" s="25"/>
      <c r="E122" s="25"/>
      <c r="F122" s="25"/>
      <c r="G122" s="25"/>
      <c r="H122" s="25"/>
      <c r="J122" s="25"/>
      <c r="K122" s="25"/>
      <c r="L122" s="25"/>
      <c r="M122" s="25"/>
      <c r="N122" s="25"/>
      <c r="R122" s="20">
        <f t="shared" si="7"/>
        <v>0</v>
      </c>
      <c r="S122" s="25"/>
      <c r="T122" s="25"/>
      <c r="U122" s="25"/>
      <c r="V122" s="25"/>
      <c r="W122" s="23" t="str">
        <f t="shared" si="8"/>
        <v>-</v>
      </c>
      <c r="X122" s="23" t="str">
        <f t="shared" si="8"/>
        <v>-</v>
      </c>
    </row>
    <row r="123" spans="1:24" x14ac:dyDescent="0.25">
      <c r="A123" s="25"/>
      <c r="B123" s="25"/>
      <c r="C123" s="25"/>
      <c r="D123" s="25"/>
      <c r="E123" s="25"/>
      <c r="F123" s="25"/>
      <c r="G123" s="25"/>
      <c r="H123" s="25"/>
      <c r="J123" s="25"/>
      <c r="K123" s="25"/>
      <c r="L123" s="25"/>
      <c r="M123" s="25"/>
      <c r="N123" s="25"/>
      <c r="R123" s="20">
        <f t="shared" si="7"/>
        <v>0</v>
      </c>
      <c r="S123" s="25"/>
      <c r="T123" s="25"/>
      <c r="U123" s="25"/>
      <c r="V123" s="25"/>
      <c r="W123" s="23" t="str">
        <f t="shared" si="8"/>
        <v>-</v>
      </c>
      <c r="X123" s="23" t="str">
        <f t="shared" si="8"/>
        <v>-</v>
      </c>
    </row>
    <row r="124" spans="1:24" x14ac:dyDescent="0.25">
      <c r="A124" s="25"/>
      <c r="B124" s="25"/>
      <c r="C124" s="25"/>
      <c r="D124" s="25"/>
      <c r="E124" s="25"/>
      <c r="F124" s="25"/>
      <c r="G124" s="25"/>
      <c r="H124" s="25"/>
      <c r="J124" s="25"/>
      <c r="K124" s="25"/>
      <c r="L124" s="25"/>
      <c r="M124" s="25"/>
      <c r="N124" s="25"/>
      <c r="R124" s="20">
        <f t="shared" si="7"/>
        <v>0</v>
      </c>
      <c r="S124" s="25"/>
      <c r="T124" s="25"/>
      <c r="U124" s="25"/>
      <c r="V124" s="25"/>
      <c r="W124" s="23" t="str">
        <f t="shared" si="8"/>
        <v>-</v>
      </c>
      <c r="X124" s="23" t="str">
        <f t="shared" si="8"/>
        <v>-</v>
      </c>
    </row>
    <row r="125" spans="1:24" x14ac:dyDescent="0.25">
      <c r="A125" s="25"/>
      <c r="B125" s="25"/>
      <c r="C125" s="25"/>
      <c r="D125" s="25"/>
      <c r="E125" s="25"/>
      <c r="F125" s="25"/>
      <c r="G125" s="25"/>
      <c r="H125" s="25"/>
      <c r="J125" s="25"/>
      <c r="K125" s="25"/>
      <c r="L125" s="25"/>
      <c r="M125" s="25"/>
      <c r="N125" s="25"/>
      <c r="R125" s="20">
        <f t="shared" si="7"/>
        <v>0</v>
      </c>
      <c r="S125" s="25"/>
      <c r="T125" s="25"/>
      <c r="U125" s="25"/>
      <c r="V125" s="25"/>
      <c r="W125" s="23" t="str">
        <f t="shared" si="8"/>
        <v>-</v>
      </c>
      <c r="X125" s="23" t="str">
        <f t="shared" si="8"/>
        <v>-</v>
      </c>
    </row>
    <row r="126" spans="1:24" x14ac:dyDescent="0.25">
      <c r="A126" s="25"/>
      <c r="B126" s="25"/>
      <c r="C126" s="25"/>
      <c r="D126" s="25"/>
      <c r="E126" s="25"/>
      <c r="F126" s="25"/>
      <c r="G126" s="25"/>
      <c r="H126" s="25"/>
      <c r="J126" s="25"/>
      <c r="K126" s="25"/>
      <c r="L126" s="25"/>
      <c r="M126" s="25"/>
      <c r="N126" s="25"/>
      <c r="R126" s="20">
        <f t="shared" si="7"/>
        <v>0</v>
      </c>
      <c r="S126" s="25"/>
      <c r="T126" s="25"/>
      <c r="U126" s="25"/>
      <c r="V126" s="25"/>
      <c r="W126" s="23" t="str">
        <f t="shared" si="8"/>
        <v>-</v>
      </c>
      <c r="X126" s="23" t="str">
        <f t="shared" si="8"/>
        <v>-</v>
      </c>
    </row>
    <row r="127" spans="1:24" x14ac:dyDescent="0.25">
      <c r="A127" s="25"/>
      <c r="B127" s="25"/>
      <c r="C127" s="25"/>
      <c r="D127" s="25"/>
      <c r="E127" s="25"/>
      <c r="F127" s="25"/>
      <c r="G127" s="25"/>
      <c r="H127" s="25"/>
      <c r="J127" s="25"/>
      <c r="K127" s="25"/>
      <c r="L127" s="25"/>
      <c r="M127" s="25"/>
      <c r="N127" s="25"/>
      <c r="R127" s="20">
        <f t="shared" si="7"/>
        <v>0</v>
      </c>
      <c r="S127" s="25"/>
      <c r="T127" s="25"/>
      <c r="U127" s="25"/>
      <c r="V127" s="25"/>
      <c r="W127" s="23" t="str">
        <f t="shared" si="8"/>
        <v>-</v>
      </c>
      <c r="X127" s="23" t="str">
        <f t="shared" si="8"/>
        <v>-</v>
      </c>
    </row>
    <row r="128" spans="1:24" x14ac:dyDescent="0.25">
      <c r="A128" s="25"/>
      <c r="B128" s="25"/>
      <c r="C128" s="25"/>
      <c r="D128" s="25"/>
      <c r="E128" s="25"/>
      <c r="F128" s="25"/>
      <c r="G128" s="25"/>
      <c r="H128" s="25"/>
      <c r="J128" s="25"/>
      <c r="K128" s="25"/>
      <c r="L128" s="25"/>
      <c r="M128" s="25"/>
      <c r="N128" s="25"/>
      <c r="R128" s="20">
        <f t="shared" si="7"/>
        <v>0</v>
      </c>
      <c r="S128" s="25"/>
      <c r="T128" s="25"/>
      <c r="U128" s="25"/>
      <c r="V128" s="25"/>
      <c r="W128" s="23" t="str">
        <f t="shared" si="8"/>
        <v>-</v>
      </c>
      <c r="X128" s="23" t="str">
        <f t="shared" si="8"/>
        <v>-</v>
      </c>
    </row>
    <row r="129" spans="1:24" x14ac:dyDescent="0.25">
      <c r="A129" s="25"/>
      <c r="B129" s="25"/>
      <c r="C129" s="25"/>
      <c r="D129" s="25"/>
      <c r="E129" s="25"/>
      <c r="F129" s="25"/>
      <c r="G129" s="25"/>
      <c r="H129" s="25"/>
      <c r="J129" s="25"/>
      <c r="K129" s="25"/>
      <c r="L129" s="25"/>
      <c r="M129" s="25"/>
      <c r="N129" s="25"/>
      <c r="R129" s="20">
        <f t="shared" si="7"/>
        <v>0</v>
      </c>
      <c r="S129" s="25"/>
      <c r="T129" s="25"/>
      <c r="U129" s="25"/>
      <c r="V129" s="25"/>
      <c r="W129" s="23" t="str">
        <f t="shared" si="8"/>
        <v>-</v>
      </c>
      <c r="X129" s="23" t="str">
        <f t="shared" si="8"/>
        <v>-</v>
      </c>
    </row>
    <row r="130" spans="1:24" x14ac:dyDescent="0.25">
      <c r="A130" s="25"/>
      <c r="B130" s="25"/>
      <c r="C130" s="25"/>
      <c r="D130" s="25"/>
      <c r="E130" s="25"/>
      <c r="F130" s="25"/>
      <c r="G130" s="25"/>
      <c r="H130" s="25"/>
      <c r="J130" s="25"/>
      <c r="K130" s="25"/>
      <c r="L130" s="25"/>
      <c r="M130" s="25"/>
      <c r="N130" s="25"/>
      <c r="R130" s="20">
        <f t="shared" si="7"/>
        <v>0</v>
      </c>
      <c r="S130" s="25"/>
      <c r="T130" s="25"/>
      <c r="U130" s="25"/>
      <c r="V130" s="25"/>
      <c r="W130" s="23" t="str">
        <f t="shared" si="8"/>
        <v>-</v>
      </c>
      <c r="X130" s="23" t="str">
        <f t="shared" si="8"/>
        <v>-</v>
      </c>
    </row>
    <row r="131" spans="1:24" x14ac:dyDescent="0.25">
      <c r="A131" s="25"/>
      <c r="B131" s="25"/>
      <c r="C131" s="25"/>
      <c r="D131" s="25"/>
      <c r="E131" s="25"/>
      <c r="F131" s="25"/>
      <c r="G131" s="25"/>
      <c r="H131" s="25"/>
      <c r="J131" s="25"/>
      <c r="K131" s="25"/>
      <c r="L131" s="25"/>
      <c r="M131" s="25"/>
      <c r="N131" s="25"/>
      <c r="R131" s="20">
        <f t="shared" si="7"/>
        <v>0</v>
      </c>
      <c r="S131" s="25"/>
      <c r="T131" s="25"/>
      <c r="U131" s="25"/>
      <c r="V131" s="25"/>
      <c r="W131" s="23" t="str">
        <f t="shared" si="8"/>
        <v>-</v>
      </c>
      <c r="X131" s="23" t="str">
        <f t="shared" si="8"/>
        <v>-</v>
      </c>
    </row>
    <row r="132" spans="1:24" x14ac:dyDescent="0.25">
      <c r="A132" s="25"/>
      <c r="B132" s="25"/>
      <c r="C132" s="25"/>
      <c r="D132" s="25"/>
      <c r="E132" s="25"/>
      <c r="F132" s="25"/>
      <c r="G132" s="25"/>
      <c r="H132" s="25"/>
      <c r="J132" s="25"/>
      <c r="K132" s="25"/>
      <c r="L132" s="25"/>
      <c r="M132" s="25"/>
      <c r="N132" s="25"/>
      <c r="R132" s="20">
        <f t="shared" si="7"/>
        <v>0</v>
      </c>
      <c r="S132" s="25"/>
      <c r="T132" s="25"/>
      <c r="U132" s="25"/>
      <c r="V132" s="25"/>
      <c r="W132" s="23" t="str">
        <f t="shared" si="8"/>
        <v>-</v>
      </c>
      <c r="X132" s="23" t="str">
        <f t="shared" si="8"/>
        <v>-</v>
      </c>
    </row>
    <row r="133" spans="1:24" x14ac:dyDescent="0.25">
      <c r="A133" s="25"/>
      <c r="B133" s="25"/>
      <c r="C133" s="25"/>
      <c r="D133" s="25"/>
      <c r="E133" s="25"/>
      <c r="F133" s="25"/>
      <c r="G133" s="25"/>
      <c r="H133" s="25"/>
      <c r="J133" s="25"/>
      <c r="K133" s="25"/>
      <c r="L133" s="25"/>
      <c r="M133" s="25"/>
      <c r="N133" s="25"/>
      <c r="R133" s="20">
        <f t="shared" si="7"/>
        <v>0</v>
      </c>
      <c r="S133" s="25"/>
      <c r="T133" s="25"/>
      <c r="U133" s="25"/>
      <c r="V133" s="25"/>
      <c r="W133" s="23" t="str">
        <f t="shared" si="8"/>
        <v>-</v>
      </c>
      <c r="X133" s="23" t="str">
        <f t="shared" si="8"/>
        <v>-</v>
      </c>
    </row>
    <row r="134" spans="1:24" x14ac:dyDescent="0.25">
      <c r="A134" s="25"/>
      <c r="B134" s="25"/>
      <c r="C134" s="25"/>
      <c r="D134" s="25"/>
      <c r="E134" s="25"/>
      <c r="F134" s="25"/>
      <c r="G134" s="25"/>
      <c r="H134" s="25"/>
      <c r="J134" s="25"/>
      <c r="K134" s="25"/>
      <c r="L134" s="25"/>
      <c r="M134" s="25"/>
      <c r="N134" s="25"/>
      <c r="R134" s="20">
        <f t="shared" si="7"/>
        <v>0</v>
      </c>
      <c r="S134" s="25"/>
      <c r="T134" s="25"/>
      <c r="U134" s="25"/>
      <c r="V134" s="25"/>
      <c r="W134" s="23" t="str">
        <f t="shared" si="8"/>
        <v>-</v>
      </c>
      <c r="X134" s="23" t="str">
        <f t="shared" si="8"/>
        <v>-</v>
      </c>
    </row>
    <row r="135" spans="1:24" x14ac:dyDescent="0.25">
      <c r="A135" s="25"/>
      <c r="B135" s="25"/>
      <c r="C135" s="25"/>
      <c r="D135" s="25"/>
      <c r="E135" s="25"/>
      <c r="F135" s="25"/>
      <c r="G135" s="25"/>
      <c r="H135" s="25"/>
      <c r="J135" s="25"/>
      <c r="K135" s="25"/>
      <c r="L135" s="25"/>
      <c r="M135" s="25"/>
      <c r="N135" s="25"/>
      <c r="R135" s="20">
        <f t="shared" si="7"/>
        <v>0</v>
      </c>
      <c r="S135" s="25"/>
      <c r="T135" s="25"/>
      <c r="U135" s="25"/>
      <c r="V135" s="25"/>
      <c r="W135" s="23" t="str">
        <f t="shared" si="8"/>
        <v>-</v>
      </c>
      <c r="X135" s="23" t="str">
        <f t="shared" si="8"/>
        <v>-</v>
      </c>
    </row>
    <row r="136" spans="1:24" x14ac:dyDescent="0.25">
      <c r="A136" s="25"/>
      <c r="B136" s="25"/>
      <c r="C136" s="25"/>
      <c r="D136" s="25"/>
      <c r="E136" s="25"/>
      <c r="F136" s="25"/>
      <c r="G136" s="25"/>
      <c r="H136" s="25"/>
      <c r="J136" s="25"/>
      <c r="K136" s="25"/>
      <c r="L136" s="25"/>
      <c r="M136" s="25"/>
      <c r="N136" s="25"/>
      <c r="R136" s="20">
        <f t="shared" si="7"/>
        <v>0</v>
      </c>
      <c r="S136" s="25"/>
      <c r="T136" s="25"/>
      <c r="U136" s="25"/>
      <c r="V136" s="25"/>
      <c r="W136" s="23" t="str">
        <f t="shared" si="8"/>
        <v>-</v>
      </c>
      <c r="X136" s="23" t="str">
        <f t="shared" si="8"/>
        <v>-</v>
      </c>
    </row>
    <row r="137" spans="1:24" x14ac:dyDescent="0.25">
      <c r="A137" s="25"/>
      <c r="B137" s="25"/>
      <c r="C137" s="25"/>
      <c r="D137" s="25"/>
      <c r="E137" s="25"/>
      <c r="F137" s="25"/>
      <c r="G137" s="25"/>
      <c r="H137" s="25"/>
      <c r="J137" s="25"/>
      <c r="K137" s="25"/>
      <c r="L137" s="25"/>
      <c r="M137" s="25"/>
      <c r="N137" s="25"/>
      <c r="R137" s="20">
        <f t="shared" si="7"/>
        <v>0</v>
      </c>
      <c r="S137" s="25"/>
      <c r="T137" s="25"/>
      <c r="U137" s="25"/>
      <c r="V137" s="25"/>
      <c r="W137" s="23" t="str">
        <f t="shared" si="8"/>
        <v>-</v>
      </c>
      <c r="X137" s="23" t="str">
        <f t="shared" si="8"/>
        <v>-</v>
      </c>
    </row>
    <row r="138" spans="1:24" x14ac:dyDescent="0.25">
      <c r="A138" s="25"/>
      <c r="B138" s="25"/>
      <c r="C138" s="25"/>
      <c r="D138" s="25"/>
      <c r="E138" s="25"/>
      <c r="F138" s="25"/>
      <c r="G138" s="25"/>
      <c r="H138" s="25"/>
      <c r="J138" s="25"/>
      <c r="K138" s="25"/>
      <c r="L138" s="25"/>
      <c r="M138" s="25"/>
      <c r="N138" s="25"/>
      <c r="R138" s="20">
        <f t="shared" si="7"/>
        <v>0</v>
      </c>
      <c r="S138" s="25"/>
      <c r="T138" s="25"/>
      <c r="U138" s="25"/>
      <c r="V138" s="25"/>
      <c r="W138" s="23" t="str">
        <f t="shared" si="8"/>
        <v>-</v>
      </c>
      <c r="X138" s="23" t="str">
        <f t="shared" si="8"/>
        <v>-</v>
      </c>
    </row>
    <row r="139" spans="1:24" x14ac:dyDescent="0.25">
      <c r="A139" s="25"/>
      <c r="B139" s="25"/>
      <c r="C139" s="25"/>
      <c r="D139" s="25"/>
      <c r="E139" s="25"/>
      <c r="F139" s="25"/>
      <c r="G139" s="25"/>
      <c r="H139" s="25"/>
      <c r="J139" s="25"/>
      <c r="K139" s="25"/>
      <c r="L139" s="25"/>
      <c r="M139" s="25"/>
      <c r="N139" s="25"/>
      <c r="R139" s="20">
        <f t="shared" si="7"/>
        <v>0</v>
      </c>
      <c r="S139" s="25"/>
      <c r="T139" s="25"/>
      <c r="U139" s="25"/>
      <c r="V139" s="25"/>
      <c r="W139" s="23" t="str">
        <f t="shared" si="8"/>
        <v>-</v>
      </c>
      <c r="X139" s="23" t="str">
        <f t="shared" si="8"/>
        <v>-</v>
      </c>
    </row>
    <row r="140" spans="1:24" x14ac:dyDescent="0.25">
      <c r="A140" s="25"/>
      <c r="B140" s="25"/>
      <c r="C140" s="25"/>
      <c r="D140" s="25"/>
      <c r="E140" s="25"/>
      <c r="F140" s="25"/>
      <c r="G140" s="25"/>
      <c r="H140" s="25"/>
      <c r="J140" s="25"/>
      <c r="K140" s="25"/>
      <c r="L140" s="25"/>
      <c r="M140" s="25"/>
      <c r="N140" s="25"/>
      <c r="R140" s="20">
        <f t="shared" si="7"/>
        <v>0</v>
      </c>
      <c r="S140" s="25"/>
      <c r="T140" s="25"/>
      <c r="U140" s="25"/>
      <c r="V140" s="25"/>
      <c r="W140" s="23" t="str">
        <f t="shared" si="8"/>
        <v>-</v>
      </c>
      <c r="X140" s="23" t="str">
        <f t="shared" si="8"/>
        <v>-</v>
      </c>
    </row>
    <row r="141" spans="1:24" x14ac:dyDescent="0.25">
      <c r="A141" s="25"/>
      <c r="B141" s="25"/>
      <c r="C141" s="25"/>
      <c r="D141" s="25"/>
      <c r="E141" s="25"/>
      <c r="F141" s="25"/>
      <c r="G141" s="25"/>
      <c r="H141" s="25"/>
      <c r="J141" s="25"/>
      <c r="K141" s="25"/>
      <c r="L141" s="25"/>
      <c r="M141" s="25"/>
      <c r="N141" s="25"/>
      <c r="R141" s="20">
        <f t="shared" si="7"/>
        <v>0</v>
      </c>
      <c r="S141" s="25"/>
      <c r="T141" s="25"/>
      <c r="U141" s="25"/>
      <c r="V141" s="25"/>
      <c r="W141" s="23" t="str">
        <f t="shared" si="8"/>
        <v>-</v>
      </c>
      <c r="X141" s="23" t="str">
        <f t="shared" si="8"/>
        <v>-</v>
      </c>
    </row>
    <row r="142" spans="1:24" x14ac:dyDescent="0.25">
      <c r="A142" s="25"/>
      <c r="B142" s="25"/>
      <c r="C142" s="25"/>
      <c r="D142" s="25"/>
      <c r="E142" s="25"/>
      <c r="F142" s="25"/>
      <c r="G142" s="25"/>
      <c r="H142" s="25"/>
      <c r="J142" s="25"/>
      <c r="K142" s="25"/>
      <c r="L142" s="25"/>
      <c r="M142" s="25"/>
      <c r="N142" s="25"/>
      <c r="R142" s="20">
        <f t="shared" si="7"/>
        <v>0</v>
      </c>
      <c r="S142" s="25"/>
      <c r="T142" s="25"/>
      <c r="U142" s="25"/>
      <c r="V142" s="25"/>
      <c r="W142" s="23" t="str">
        <f t="shared" si="8"/>
        <v>-</v>
      </c>
      <c r="X142" s="23" t="str">
        <f t="shared" si="8"/>
        <v>-</v>
      </c>
    </row>
    <row r="143" spans="1:24" x14ac:dyDescent="0.25">
      <c r="A143" s="25"/>
      <c r="B143" s="25"/>
      <c r="C143" s="25"/>
      <c r="D143" s="25"/>
      <c r="E143" s="25"/>
      <c r="F143" s="25"/>
      <c r="G143" s="25"/>
      <c r="H143" s="25"/>
      <c r="J143" s="25"/>
      <c r="K143" s="25"/>
      <c r="L143" s="25"/>
      <c r="M143" s="25"/>
      <c r="N143" s="25"/>
      <c r="R143" s="20">
        <f t="shared" si="7"/>
        <v>0</v>
      </c>
      <c r="S143" s="25"/>
      <c r="T143" s="25"/>
      <c r="U143" s="25"/>
      <c r="V143" s="25"/>
      <c r="W143" s="23" t="str">
        <f t="shared" si="8"/>
        <v>-</v>
      </c>
      <c r="X143" s="23" t="str">
        <f t="shared" si="8"/>
        <v>-</v>
      </c>
    </row>
    <row r="144" spans="1:24" x14ac:dyDescent="0.25">
      <c r="A144" s="25"/>
      <c r="B144" s="25"/>
      <c r="C144" s="25"/>
      <c r="D144" s="25"/>
      <c r="E144" s="25"/>
      <c r="F144" s="25"/>
      <c r="G144" s="25"/>
      <c r="H144" s="25"/>
      <c r="J144" s="25"/>
      <c r="K144" s="25"/>
      <c r="L144" s="25"/>
      <c r="M144" s="25"/>
      <c r="N144" s="25"/>
      <c r="R144" s="20">
        <f t="shared" si="7"/>
        <v>0</v>
      </c>
      <c r="S144" s="25"/>
      <c r="T144" s="25"/>
      <c r="U144" s="25"/>
      <c r="V144" s="25"/>
      <c r="W144" s="23" t="str">
        <f t="shared" si="8"/>
        <v>-</v>
      </c>
      <c r="X144" s="23" t="str">
        <f t="shared" si="8"/>
        <v>-</v>
      </c>
    </row>
    <row r="145" spans="1:24" x14ac:dyDescent="0.25">
      <c r="A145" s="25"/>
      <c r="B145" s="25"/>
      <c r="C145" s="25"/>
      <c r="D145" s="25"/>
      <c r="E145" s="25"/>
      <c r="F145" s="25"/>
      <c r="G145" s="25"/>
      <c r="H145" s="25"/>
      <c r="J145" s="25"/>
      <c r="K145" s="25"/>
      <c r="L145" s="25"/>
      <c r="M145" s="25"/>
      <c r="N145" s="25"/>
      <c r="R145" s="20">
        <f t="shared" si="7"/>
        <v>0</v>
      </c>
      <c r="S145" s="25"/>
      <c r="T145" s="25"/>
      <c r="U145" s="25"/>
      <c r="V145" s="25"/>
      <c r="W145" s="23" t="str">
        <f t="shared" si="8"/>
        <v>-</v>
      </c>
      <c r="X145" s="23" t="str">
        <f t="shared" si="8"/>
        <v>-</v>
      </c>
    </row>
    <row r="146" spans="1:24" x14ac:dyDescent="0.25">
      <c r="A146" s="25"/>
      <c r="B146" s="25"/>
      <c r="C146" s="25"/>
      <c r="D146" s="25"/>
      <c r="E146" s="25"/>
      <c r="F146" s="25"/>
      <c r="G146" s="25"/>
      <c r="H146" s="25"/>
      <c r="J146" s="25"/>
      <c r="K146" s="25"/>
      <c r="L146" s="25"/>
      <c r="M146" s="25"/>
      <c r="N146" s="25"/>
      <c r="R146" s="20">
        <f t="shared" si="7"/>
        <v>0</v>
      </c>
      <c r="S146" s="25"/>
      <c r="T146" s="25"/>
      <c r="U146" s="25"/>
      <c r="V146" s="25"/>
      <c r="W146" s="23" t="str">
        <f t="shared" si="8"/>
        <v>-</v>
      </c>
      <c r="X146" s="23" t="str">
        <f t="shared" si="8"/>
        <v>-</v>
      </c>
    </row>
    <row r="147" spans="1:24" x14ac:dyDescent="0.25">
      <c r="A147" s="25"/>
      <c r="B147" s="25"/>
      <c r="C147" s="25"/>
      <c r="D147" s="25"/>
      <c r="E147" s="25"/>
      <c r="F147" s="25"/>
      <c r="G147" s="25"/>
      <c r="H147" s="25"/>
      <c r="J147" s="25"/>
      <c r="K147" s="25"/>
      <c r="L147" s="25"/>
      <c r="M147" s="25"/>
      <c r="N147" s="25"/>
      <c r="R147" s="20">
        <f t="shared" si="7"/>
        <v>0</v>
      </c>
      <c r="S147" s="25"/>
      <c r="T147" s="25"/>
      <c r="U147" s="25"/>
      <c r="V147" s="25"/>
      <c r="W147" s="23" t="str">
        <f t="shared" si="8"/>
        <v>-</v>
      </c>
      <c r="X147" s="23" t="str">
        <f t="shared" si="8"/>
        <v>-</v>
      </c>
    </row>
    <row r="148" spans="1:24" x14ac:dyDescent="0.25">
      <c r="A148" s="25"/>
      <c r="B148" s="25"/>
      <c r="C148" s="25"/>
      <c r="D148" s="25"/>
      <c r="E148" s="25"/>
      <c r="F148" s="25"/>
      <c r="G148" s="25"/>
      <c r="H148" s="25"/>
      <c r="J148" s="25"/>
      <c r="K148" s="25"/>
      <c r="L148" s="25"/>
      <c r="M148" s="25"/>
      <c r="N148" s="25"/>
      <c r="R148" s="20">
        <f t="shared" si="7"/>
        <v>0</v>
      </c>
      <c r="S148" s="25"/>
      <c r="T148" s="25"/>
      <c r="U148" s="25"/>
      <c r="V148" s="25"/>
      <c r="W148" s="23" t="str">
        <f t="shared" si="8"/>
        <v>-</v>
      </c>
      <c r="X148" s="23" t="str">
        <f t="shared" si="8"/>
        <v>-</v>
      </c>
    </row>
    <row r="149" spans="1:24" x14ac:dyDescent="0.25">
      <c r="A149" s="25"/>
      <c r="B149" s="25"/>
      <c r="C149" s="25"/>
      <c r="D149" s="25"/>
      <c r="E149" s="25"/>
      <c r="F149" s="25"/>
      <c r="G149" s="25"/>
      <c r="H149" s="25"/>
      <c r="J149" s="25"/>
      <c r="K149" s="25"/>
      <c r="L149" s="25"/>
      <c r="M149" s="25"/>
      <c r="N149" s="25"/>
      <c r="R149" s="20">
        <f t="shared" si="7"/>
        <v>0</v>
      </c>
      <c r="S149" s="25"/>
      <c r="T149" s="25"/>
      <c r="U149" s="25"/>
      <c r="V149" s="25"/>
      <c r="W149" s="23" t="str">
        <f t="shared" si="8"/>
        <v>-</v>
      </c>
      <c r="X149" s="23" t="str">
        <f t="shared" si="8"/>
        <v>-</v>
      </c>
    </row>
    <row r="150" spans="1:24" x14ac:dyDescent="0.25">
      <c r="A150" s="25"/>
      <c r="B150" s="25"/>
      <c r="C150" s="25"/>
      <c r="D150" s="25"/>
      <c r="E150" s="25"/>
      <c r="F150" s="25"/>
      <c r="G150" s="25"/>
      <c r="H150" s="25"/>
      <c r="J150" s="25"/>
      <c r="K150" s="25"/>
      <c r="L150" s="25"/>
      <c r="M150" s="25"/>
      <c r="N150" s="25"/>
      <c r="R150" s="20">
        <f t="shared" si="7"/>
        <v>0</v>
      </c>
      <c r="S150" s="25"/>
      <c r="T150" s="25"/>
      <c r="U150" s="25"/>
      <c r="V150" s="25"/>
      <c r="W150" s="23" t="str">
        <f t="shared" si="8"/>
        <v>-</v>
      </c>
      <c r="X150" s="23" t="str">
        <f t="shared" si="8"/>
        <v>-</v>
      </c>
    </row>
    <row r="151" spans="1:24" x14ac:dyDescent="0.25">
      <c r="A151" s="25"/>
      <c r="B151" s="25"/>
      <c r="C151" s="25"/>
      <c r="D151" s="25"/>
      <c r="E151" s="25"/>
      <c r="F151" s="25"/>
      <c r="G151" s="25"/>
      <c r="H151" s="25"/>
      <c r="J151" s="25"/>
      <c r="K151" s="25"/>
      <c r="L151" s="25"/>
      <c r="M151" s="25"/>
      <c r="N151" s="25"/>
      <c r="R151" s="20">
        <f t="shared" si="7"/>
        <v>0</v>
      </c>
      <c r="S151" s="25"/>
      <c r="T151" s="25"/>
      <c r="U151" s="25"/>
      <c r="V151" s="25"/>
      <c r="W151" s="23" t="str">
        <f t="shared" si="8"/>
        <v>-</v>
      </c>
      <c r="X151" s="23" t="str">
        <f t="shared" si="8"/>
        <v>-</v>
      </c>
    </row>
    <row r="152" spans="1:24" x14ac:dyDescent="0.25">
      <c r="A152" s="25"/>
      <c r="B152" s="25"/>
      <c r="C152" s="25"/>
      <c r="D152" s="25"/>
      <c r="E152" s="25"/>
      <c r="F152" s="25"/>
      <c r="G152" s="25"/>
      <c r="H152" s="25"/>
      <c r="J152" s="25"/>
      <c r="K152" s="25"/>
      <c r="L152" s="25"/>
      <c r="M152" s="25"/>
      <c r="N152" s="25"/>
      <c r="R152" s="20">
        <f t="shared" si="7"/>
        <v>0</v>
      </c>
      <c r="S152" s="25"/>
      <c r="T152" s="25"/>
      <c r="U152" s="25"/>
      <c r="V152" s="25"/>
      <c r="W152" s="23" t="str">
        <f t="shared" si="8"/>
        <v>-</v>
      </c>
      <c r="X152" s="23" t="str">
        <f t="shared" si="8"/>
        <v>-</v>
      </c>
    </row>
    <row r="153" spans="1:24" x14ac:dyDescent="0.25">
      <c r="A153" s="25"/>
      <c r="B153" s="25"/>
      <c r="C153" s="25"/>
      <c r="D153" s="25"/>
      <c r="E153" s="25"/>
      <c r="F153" s="25"/>
      <c r="G153" s="25"/>
      <c r="H153" s="25"/>
      <c r="J153" s="25"/>
      <c r="K153" s="25"/>
      <c r="L153" s="25"/>
      <c r="M153" s="25"/>
      <c r="N153" s="25"/>
      <c r="R153" s="20">
        <f t="shared" si="7"/>
        <v>0</v>
      </c>
      <c r="S153" s="25"/>
      <c r="T153" s="25"/>
      <c r="U153" s="25"/>
      <c r="V153" s="25"/>
      <c r="W153" s="23" t="str">
        <f t="shared" si="8"/>
        <v>-</v>
      </c>
      <c r="X153" s="23" t="str">
        <f t="shared" si="8"/>
        <v>-</v>
      </c>
    </row>
    <row r="154" spans="1:24" x14ac:dyDescent="0.25">
      <c r="A154" s="25"/>
      <c r="B154" s="25"/>
      <c r="C154" s="25"/>
      <c r="D154" s="25"/>
      <c r="E154" s="25"/>
      <c r="F154" s="25"/>
      <c r="G154" s="25"/>
      <c r="H154" s="25"/>
      <c r="J154" s="25"/>
      <c r="K154" s="25"/>
      <c r="L154" s="25"/>
      <c r="M154" s="25"/>
      <c r="N154" s="25"/>
      <c r="R154" s="20">
        <f t="shared" si="7"/>
        <v>0</v>
      </c>
      <c r="S154" s="25"/>
      <c r="T154" s="25"/>
      <c r="U154" s="25"/>
      <c r="V154" s="25"/>
      <c r="W154" s="23" t="str">
        <f t="shared" si="8"/>
        <v>-</v>
      </c>
      <c r="X154" s="23" t="str">
        <f t="shared" si="8"/>
        <v>-</v>
      </c>
    </row>
    <row r="155" spans="1:24" x14ac:dyDescent="0.25">
      <c r="A155" s="25"/>
      <c r="B155" s="25"/>
      <c r="C155" s="25"/>
      <c r="D155" s="25"/>
      <c r="E155" s="25"/>
      <c r="F155" s="25"/>
      <c r="G155" s="25"/>
      <c r="H155" s="25"/>
      <c r="J155" s="25"/>
      <c r="K155" s="25"/>
      <c r="L155" s="25"/>
      <c r="M155" s="25"/>
      <c r="N155" s="25"/>
      <c r="R155" s="20">
        <f t="shared" si="7"/>
        <v>0</v>
      </c>
      <c r="S155" s="25"/>
      <c r="T155" s="25"/>
      <c r="U155" s="25"/>
      <c r="V155" s="25"/>
      <c r="W155" s="23" t="str">
        <f t="shared" si="8"/>
        <v>-</v>
      </c>
      <c r="X155" s="23" t="str">
        <f t="shared" si="8"/>
        <v>-</v>
      </c>
    </row>
    <row r="156" spans="1:24" x14ac:dyDescent="0.25">
      <c r="A156" s="25"/>
      <c r="B156" s="25"/>
      <c r="C156" s="25"/>
      <c r="D156" s="25"/>
      <c r="E156" s="25"/>
      <c r="F156" s="25"/>
      <c r="G156" s="25"/>
      <c r="H156" s="25"/>
      <c r="J156" s="25"/>
      <c r="K156" s="25"/>
      <c r="L156" s="25"/>
      <c r="M156" s="25"/>
      <c r="N156" s="25"/>
      <c r="R156" s="20">
        <f t="shared" si="7"/>
        <v>0</v>
      </c>
      <c r="S156" s="25"/>
      <c r="T156" s="25"/>
      <c r="U156" s="25"/>
      <c r="V156" s="25"/>
      <c r="W156" s="23" t="str">
        <f t="shared" si="8"/>
        <v>-</v>
      </c>
      <c r="X156" s="23" t="str">
        <f t="shared" si="8"/>
        <v>-</v>
      </c>
    </row>
    <row r="157" spans="1:24" x14ac:dyDescent="0.25">
      <c r="A157" s="25"/>
      <c r="B157" s="25"/>
      <c r="C157" s="25"/>
      <c r="D157" s="25"/>
      <c r="E157" s="25"/>
      <c r="F157" s="25"/>
      <c r="G157" s="25"/>
      <c r="H157" s="25"/>
      <c r="J157" s="25"/>
      <c r="K157" s="25"/>
      <c r="L157" s="25"/>
      <c r="M157" s="25"/>
      <c r="N157" s="25"/>
      <c r="R157" s="20">
        <f t="shared" si="7"/>
        <v>0</v>
      </c>
      <c r="S157" s="25"/>
      <c r="T157" s="25"/>
      <c r="U157" s="25"/>
      <c r="V157" s="25"/>
      <c r="W157" s="23" t="str">
        <f t="shared" si="8"/>
        <v>-</v>
      </c>
      <c r="X157" s="23" t="str">
        <f t="shared" si="8"/>
        <v>-</v>
      </c>
    </row>
    <row r="158" spans="1:24" x14ac:dyDescent="0.25">
      <c r="A158" s="25"/>
      <c r="B158" s="25"/>
      <c r="C158" s="25"/>
      <c r="D158" s="25"/>
      <c r="E158" s="25"/>
      <c r="F158" s="25"/>
      <c r="G158" s="25"/>
      <c r="H158" s="25"/>
      <c r="J158" s="25"/>
      <c r="K158" s="25"/>
      <c r="L158" s="25"/>
      <c r="M158" s="25"/>
      <c r="N158" s="25"/>
      <c r="R158" s="20">
        <f t="shared" si="7"/>
        <v>0</v>
      </c>
      <c r="S158" s="25"/>
      <c r="T158" s="25"/>
      <c r="U158" s="25"/>
      <c r="V158" s="25"/>
      <c r="W158" s="23" t="str">
        <f t="shared" si="8"/>
        <v>-</v>
      </c>
      <c r="X158" s="23" t="str">
        <f t="shared" si="8"/>
        <v>-</v>
      </c>
    </row>
    <row r="159" spans="1:24" x14ac:dyDescent="0.25">
      <c r="A159" s="25"/>
      <c r="B159" s="25"/>
      <c r="C159" s="25"/>
      <c r="D159" s="25"/>
      <c r="E159" s="25"/>
      <c r="F159" s="25"/>
      <c r="G159" s="25"/>
      <c r="H159" s="25"/>
      <c r="J159" s="25"/>
      <c r="K159" s="25"/>
      <c r="L159" s="25"/>
      <c r="M159" s="25"/>
      <c r="N159" s="25"/>
      <c r="R159" s="20">
        <f t="shared" si="7"/>
        <v>0</v>
      </c>
      <c r="S159" s="25"/>
      <c r="T159" s="25"/>
      <c r="U159" s="25"/>
      <c r="V159" s="25"/>
      <c r="W159" s="23" t="str">
        <f t="shared" si="8"/>
        <v>-</v>
      </c>
      <c r="X159" s="23" t="str">
        <f t="shared" si="8"/>
        <v>-</v>
      </c>
    </row>
    <row r="160" spans="1:24" x14ac:dyDescent="0.25">
      <c r="A160" s="25"/>
      <c r="B160" s="25"/>
      <c r="C160" s="25"/>
      <c r="D160" s="25"/>
      <c r="E160" s="25"/>
      <c r="F160" s="25"/>
      <c r="G160" s="25"/>
      <c r="H160" s="25"/>
      <c r="J160" s="25"/>
      <c r="K160" s="25"/>
      <c r="L160" s="25"/>
      <c r="M160" s="25"/>
      <c r="N160" s="25"/>
      <c r="R160" s="20">
        <f t="shared" si="7"/>
        <v>0</v>
      </c>
      <c r="S160" s="25"/>
      <c r="T160" s="25"/>
      <c r="U160" s="25"/>
      <c r="V160" s="25"/>
      <c r="W160" s="23" t="str">
        <f t="shared" si="8"/>
        <v>-</v>
      </c>
      <c r="X160" s="23" t="str">
        <f t="shared" si="8"/>
        <v>-</v>
      </c>
    </row>
    <row r="161" spans="1:24" x14ac:dyDescent="0.25">
      <c r="A161" s="25"/>
      <c r="B161" s="25"/>
      <c r="C161" s="25"/>
      <c r="D161" s="25"/>
      <c r="E161" s="25"/>
      <c r="F161" s="25"/>
      <c r="G161" s="25"/>
      <c r="H161" s="25"/>
      <c r="J161" s="25"/>
      <c r="K161" s="25"/>
      <c r="L161" s="25"/>
      <c r="M161" s="25"/>
      <c r="N161" s="25"/>
      <c r="R161" s="20">
        <f t="shared" si="7"/>
        <v>0</v>
      </c>
      <c r="S161" s="25"/>
      <c r="T161" s="25"/>
      <c r="U161" s="25"/>
      <c r="V161" s="25"/>
      <c r="W161" s="23" t="str">
        <f t="shared" si="8"/>
        <v>-</v>
      </c>
      <c r="X161" s="23" t="str">
        <f t="shared" si="8"/>
        <v>-</v>
      </c>
    </row>
    <row r="162" spans="1:24" x14ac:dyDescent="0.25">
      <c r="A162" s="25"/>
      <c r="B162" s="25"/>
      <c r="C162" s="25"/>
      <c r="D162" s="25"/>
      <c r="E162" s="25"/>
      <c r="F162" s="25"/>
      <c r="G162" s="25"/>
      <c r="H162" s="25"/>
      <c r="J162" s="25"/>
      <c r="K162" s="25"/>
      <c r="L162" s="25"/>
      <c r="M162" s="25"/>
      <c r="N162" s="25"/>
      <c r="R162" s="20">
        <f t="shared" si="7"/>
        <v>0</v>
      </c>
      <c r="S162" s="25"/>
      <c r="T162" s="25"/>
      <c r="U162" s="25"/>
      <c r="V162" s="25"/>
      <c r="W162" s="23" t="str">
        <f t="shared" si="8"/>
        <v>-</v>
      </c>
      <c r="X162" s="23" t="str">
        <f t="shared" si="8"/>
        <v>-</v>
      </c>
    </row>
    <row r="163" spans="1:24" x14ac:dyDescent="0.25">
      <c r="A163" s="25"/>
      <c r="B163" s="25"/>
      <c r="C163" s="25"/>
      <c r="D163" s="25"/>
      <c r="E163" s="25"/>
      <c r="F163" s="25"/>
      <c r="G163" s="25"/>
      <c r="H163" s="25"/>
      <c r="J163" s="25"/>
      <c r="K163" s="25"/>
      <c r="L163" s="25"/>
      <c r="M163" s="25"/>
      <c r="N163" s="25"/>
      <c r="R163" s="20">
        <f t="shared" si="7"/>
        <v>0</v>
      </c>
      <c r="S163" s="25"/>
      <c r="T163" s="25"/>
      <c r="U163" s="25"/>
      <c r="V163" s="25"/>
      <c r="W163" s="23" t="str">
        <f t="shared" si="8"/>
        <v>-</v>
      </c>
      <c r="X163" s="23" t="str">
        <f t="shared" si="8"/>
        <v>-</v>
      </c>
    </row>
    <row r="164" spans="1:24" x14ac:dyDescent="0.25">
      <c r="A164" s="25"/>
      <c r="B164" s="25"/>
      <c r="C164" s="25"/>
      <c r="D164" s="25"/>
      <c r="E164" s="25"/>
      <c r="F164" s="25"/>
      <c r="G164" s="25"/>
      <c r="H164" s="25"/>
      <c r="J164" s="25"/>
      <c r="K164" s="25"/>
      <c r="L164" s="25"/>
      <c r="M164" s="25"/>
      <c r="N164" s="25"/>
      <c r="R164" s="20">
        <f t="shared" si="7"/>
        <v>0</v>
      </c>
      <c r="S164" s="25"/>
      <c r="T164" s="25"/>
      <c r="U164" s="25"/>
      <c r="V164" s="25"/>
      <c r="W164" s="23" t="str">
        <f t="shared" si="8"/>
        <v>-</v>
      </c>
      <c r="X164" s="23" t="str">
        <f t="shared" si="8"/>
        <v>-</v>
      </c>
    </row>
    <row r="165" spans="1:24" x14ac:dyDescent="0.25">
      <c r="A165" s="25"/>
      <c r="B165" s="25"/>
      <c r="C165" s="25"/>
      <c r="D165" s="25"/>
      <c r="E165" s="25"/>
      <c r="F165" s="25"/>
      <c r="G165" s="25"/>
      <c r="H165" s="25"/>
      <c r="J165" s="25"/>
      <c r="K165" s="25"/>
      <c r="L165" s="25"/>
      <c r="M165" s="25"/>
      <c r="N165" s="25"/>
      <c r="R165" s="20">
        <f t="shared" ref="R165:R228" si="9">A165</f>
        <v>0</v>
      </c>
      <c r="S165" s="25"/>
      <c r="T165" s="25"/>
      <c r="U165" s="25"/>
      <c r="V165" s="25"/>
      <c r="W165" s="23" t="str">
        <f t="shared" si="8"/>
        <v>-</v>
      </c>
      <c r="X165" s="23" t="str">
        <f t="shared" si="8"/>
        <v>-</v>
      </c>
    </row>
    <row r="166" spans="1:24" x14ac:dyDescent="0.25">
      <c r="A166" s="25"/>
      <c r="B166" s="25"/>
      <c r="C166" s="25"/>
      <c r="D166" s="25"/>
      <c r="E166" s="25"/>
      <c r="F166" s="25"/>
      <c r="G166" s="25"/>
      <c r="H166" s="25"/>
      <c r="J166" s="25"/>
      <c r="K166" s="25"/>
      <c r="L166" s="25"/>
      <c r="M166" s="25"/>
      <c r="N166" s="25"/>
      <c r="R166" s="20">
        <f t="shared" si="9"/>
        <v>0</v>
      </c>
      <c r="S166" s="25"/>
      <c r="T166" s="25"/>
      <c r="U166" s="25"/>
      <c r="V166" s="25"/>
      <c r="W166" s="23" t="str">
        <f t="shared" si="8"/>
        <v>-</v>
      </c>
      <c r="X166" s="23" t="str">
        <f t="shared" si="8"/>
        <v>-</v>
      </c>
    </row>
    <row r="167" spans="1:24" x14ac:dyDescent="0.25">
      <c r="A167" s="25"/>
      <c r="B167" s="25"/>
      <c r="C167" s="25"/>
      <c r="D167" s="25"/>
      <c r="E167" s="25"/>
      <c r="F167" s="25"/>
      <c r="G167" s="25"/>
      <c r="H167" s="25"/>
      <c r="J167" s="25"/>
      <c r="K167" s="25"/>
      <c r="L167" s="25"/>
      <c r="M167" s="25"/>
      <c r="N167" s="25"/>
      <c r="R167" s="20">
        <f t="shared" si="9"/>
        <v>0</v>
      </c>
      <c r="S167" s="25"/>
      <c r="T167" s="25"/>
      <c r="U167" s="25"/>
      <c r="V167" s="25"/>
      <c r="W167" s="23" t="str">
        <f t="shared" si="8"/>
        <v>-</v>
      </c>
      <c r="X167" s="23" t="str">
        <f t="shared" si="8"/>
        <v>-</v>
      </c>
    </row>
    <row r="168" spans="1:24" x14ac:dyDescent="0.25">
      <c r="A168" s="25"/>
      <c r="B168" s="25"/>
      <c r="C168" s="25"/>
      <c r="D168" s="25"/>
      <c r="E168" s="25"/>
      <c r="F168" s="25"/>
      <c r="G168" s="25"/>
      <c r="H168" s="25"/>
      <c r="J168" s="25"/>
      <c r="K168" s="25"/>
      <c r="L168" s="25"/>
      <c r="M168" s="25"/>
      <c r="N168" s="25"/>
      <c r="R168" s="20">
        <f t="shared" si="9"/>
        <v>0</v>
      </c>
      <c r="S168" s="25"/>
      <c r="T168" s="25"/>
      <c r="U168" s="25"/>
      <c r="V168" s="25"/>
      <c r="W168" s="23" t="str">
        <f t="shared" si="8"/>
        <v>-</v>
      </c>
      <c r="X168" s="23" t="str">
        <f t="shared" si="8"/>
        <v>-</v>
      </c>
    </row>
    <row r="169" spans="1:24" x14ac:dyDescent="0.25">
      <c r="A169" s="25"/>
      <c r="B169" s="25"/>
      <c r="C169" s="25"/>
      <c r="D169" s="25"/>
      <c r="E169" s="25"/>
      <c r="F169" s="25"/>
      <c r="G169" s="25"/>
      <c r="H169" s="25"/>
      <c r="J169" s="25"/>
      <c r="K169" s="25"/>
      <c r="L169" s="25"/>
      <c r="M169" s="25"/>
      <c r="N169" s="25"/>
      <c r="R169" s="20">
        <f t="shared" si="9"/>
        <v>0</v>
      </c>
      <c r="S169" s="25"/>
      <c r="T169" s="25"/>
      <c r="U169" s="25"/>
      <c r="V169" s="25"/>
      <c r="W169" s="23" t="str">
        <f t="shared" si="8"/>
        <v>-</v>
      </c>
      <c r="X169" s="23" t="str">
        <f t="shared" si="8"/>
        <v>-</v>
      </c>
    </row>
    <row r="170" spans="1:24" x14ac:dyDescent="0.25">
      <c r="A170" s="25"/>
      <c r="B170" s="25"/>
      <c r="C170" s="25"/>
      <c r="D170" s="25"/>
      <c r="E170" s="25"/>
      <c r="F170" s="25"/>
      <c r="G170" s="25"/>
      <c r="H170" s="25"/>
      <c r="J170" s="25"/>
      <c r="K170" s="25"/>
      <c r="L170" s="25"/>
      <c r="M170" s="25"/>
      <c r="N170" s="25"/>
      <c r="R170" s="20">
        <f t="shared" si="9"/>
        <v>0</v>
      </c>
      <c r="S170" s="25"/>
      <c r="T170" s="25"/>
      <c r="U170" s="25"/>
      <c r="V170" s="25"/>
      <c r="W170" s="23" t="str">
        <f t="shared" si="8"/>
        <v>-</v>
      </c>
      <c r="X170" s="23" t="str">
        <f t="shared" si="8"/>
        <v>-</v>
      </c>
    </row>
    <row r="171" spans="1:24" x14ac:dyDescent="0.25">
      <c r="A171" s="25"/>
      <c r="B171" s="25"/>
      <c r="C171" s="25"/>
      <c r="D171" s="25"/>
      <c r="E171" s="25"/>
      <c r="F171" s="25"/>
      <c r="G171" s="25"/>
      <c r="H171" s="25"/>
      <c r="J171" s="25"/>
      <c r="K171" s="25"/>
      <c r="L171" s="25"/>
      <c r="M171" s="25"/>
      <c r="N171" s="25"/>
      <c r="R171" s="20">
        <f t="shared" si="9"/>
        <v>0</v>
      </c>
      <c r="S171" s="25"/>
      <c r="T171" s="25"/>
      <c r="U171" s="25"/>
      <c r="V171" s="25"/>
      <c r="W171" s="23" t="str">
        <f t="shared" si="8"/>
        <v>-</v>
      </c>
      <c r="X171" s="23" t="str">
        <f t="shared" si="8"/>
        <v>-</v>
      </c>
    </row>
    <row r="172" spans="1:24" x14ac:dyDescent="0.25">
      <c r="A172" s="25"/>
      <c r="B172" s="25"/>
      <c r="C172" s="25"/>
      <c r="D172" s="25"/>
      <c r="E172" s="25"/>
      <c r="F172" s="25"/>
      <c r="G172" s="25"/>
      <c r="H172" s="25"/>
      <c r="J172" s="25"/>
      <c r="K172" s="25"/>
      <c r="L172" s="25"/>
      <c r="M172" s="25"/>
      <c r="N172" s="25"/>
      <c r="R172" s="20">
        <f t="shared" si="9"/>
        <v>0</v>
      </c>
      <c r="S172" s="25"/>
      <c r="T172" s="25"/>
      <c r="U172" s="25"/>
      <c r="V172" s="25"/>
      <c r="W172" s="23" t="str">
        <f t="shared" si="8"/>
        <v>-</v>
      </c>
      <c r="X172" s="23" t="str">
        <f t="shared" si="8"/>
        <v>-</v>
      </c>
    </row>
    <row r="173" spans="1:24" x14ac:dyDescent="0.25">
      <c r="A173" s="25"/>
      <c r="B173" s="25"/>
      <c r="C173" s="25"/>
      <c r="D173" s="25"/>
      <c r="E173" s="25"/>
      <c r="F173" s="25"/>
      <c r="G173" s="25"/>
      <c r="H173" s="25"/>
      <c r="J173" s="25"/>
      <c r="K173" s="25"/>
      <c r="L173" s="25"/>
      <c r="M173" s="25"/>
      <c r="N173" s="25"/>
      <c r="R173" s="20">
        <f t="shared" si="9"/>
        <v>0</v>
      </c>
      <c r="S173" s="25"/>
      <c r="T173" s="25"/>
      <c r="U173" s="25"/>
      <c r="V173" s="25"/>
      <c r="W173" s="23" t="str">
        <f t="shared" si="8"/>
        <v>-</v>
      </c>
      <c r="X173" s="23" t="str">
        <f t="shared" si="8"/>
        <v>-</v>
      </c>
    </row>
    <row r="174" spans="1:24" x14ac:dyDescent="0.25">
      <c r="A174" s="25"/>
      <c r="B174" s="25"/>
      <c r="C174" s="25"/>
      <c r="D174" s="25"/>
      <c r="E174" s="25"/>
      <c r="F174" s="25"/>
      <c r="G174" s="25"/>
      <c r="H174" s="25"/>
      <c r="J174" s="25"/>
      <c r="K174" s="25"/>
      <c r="L174" s="25"/>
      <c r="M174" s="25"/>
      <c r="N174" s="25"/>
      <c r="R174" s="20">
        <f t="shared" si="9"/>
        <v>0</v>
      </c>
      <c r="S174" s="25"/>
      <c r="T174" s="25"/>
      <c r="U174" s="25"/>
      <c r="V174" s="25"/>
      <c r="W174" s="23" t="str">
        <f t="shared" si="8"/>
        <v>-</v>
      </c>
      <c r="X174" s="23" t="str">
        <f t="shared" si="8"/>
        <v>-</v>
      </c>
    </row>
    <row r="175" spans="1:24" x14ac:dyDescent="0.25">
      <c r="A175" s="25"/>
      <c r="B175" s="25"/>
      <c r="C175" s="25"/>
      <c r="D175" s="25"/>
      <c r="E175" s="25"/>
      <c r="F175" s="25"/>
      <c r="G175" s="25"/>
      <c r="H175" s="25"/>
      <c r="J175" s="25"/>
      <c r="K175" s="25"/>
      <c r="L175" s="25"/>
      <c r="M175" s="25"/>
      <c r="N175" s="25"/>
      <c r="R175" s="20">
        <f t="shared" si="9"/>
        <v>0</v>
      </c>
      <c r="S175" s="25"/>
      <c r="T175" s="25"/>
      <c r="U175" s="25"/>
      <c r="V175" s="25"/>
      <c r="W175" s="23" t="str">
        <f t="shared" si="8"/>
        <v>-</v>
      </c>
      <c r="X175" s="23" t="str">
        <f t="shared" si="8"/>
        <v>-</v>
      </c>
    </row>
    <row r="176" spans="1:24" x14ac:dyDescent="0.25">
      <c r="A176" s="25"/>
      <c r="B176" s="25"/>
      <c r="C176" s="25"/>
      <c r="D176" s="25"/>
      <c r="E176" s="25"/>
      <c r="F176" s="25"/>
      <c r="G176" s="25"/>
      <c r="H176" s="25"/>
      <c r="J176" s="25"/>
      <c r="K176" s="25"/>
      <c r="L176" s="25"/>
      <c r="M176" s="25"/>
      <c r="N176" s="25"/>
      <c r="R176" s="20">
        <f t="shared" si="9"/>
        <v>0</v>
      </c>
      <c r="S176" s="25"/>
      <c r="T176" s="25"/>
      <c r="U176" s="25"/>
      <c r="V176" s="25"/>
      <c r="W176" s="23" t="str">
        <f t="shared" si="8"/>
        <v>-</v>
      </c>
      <c r="X176" s="23" t="str">
        <f t="shared" si="8"/>
        <v>-</v>
      </c>
    </row>
    <row r="177" spans="1:24" x14ac:dyDescent="0.25">
      <c r="A177" s="25"/>
      <c r="B177" s="25"/>
      <c r="C177" s="25"/>
      <c r="D177" s="25"/>
      <c r="E177" s="25"/>
      <c r="F177" s="25"/>
      <c r="G177" s="25"/>
      <c r="H177" s="25"/>
      <c r="J177" s="25"/>
      <c r="K177" s="25"/>
      <c r="L177" s="25"/>
      <c r="M177" s="25"/>
      <c r="N177" s="25"/>
      <c r="R177" s="20">
        <f t="shared" si="9"/>
        <v>0</v>
      </c>
      <c r="S177" s="25"/>
      <c r="T177" s="25"/>
      <c r="U177" s="25"/>
      <c r="V177" s="25"/>
      <c r="W177" s="23" t="str">
        <f t="shared" si="8"/>
        <v>-</v>
      </c>
      <c r="X177" s="23" t="str">
        <f t="shared" si="8"/>
        <v>-</v>
      </c>
    </row>
    <row r="178" spans="1:24" x14ac:dyDescent="0.25">
      <c r="A178" s="25"/>
      <c r="B178" s="25"/>
      <c r="C178" s="25"/>
      <c r="D178" s="25"/>
      <c r="E178" s="25"/>
      <c r="F178" s="25"/>
      <c r="G178" s="25"/>
      <c r="H178" s="25"/>
      <c r="J178" s="25"/>
      <c r="K178" s="25"/>
      <c r="L178" s="25"/>
      <c r="M178" s="25"/>
      <c r="N178" s="25"/>
      <c r="R178" s="20">
        <f t="shared" si="9"/>
        <v>0</v>
      </c>
      <c r="S178" s="25"/>
      <c r="T178" s="25"/>
      <c r="U178" s="25"/>
      <c r="V178" s="25"/>
      <c r="W178" s="23" t="str">
        <f t="shared" si="8"/>
        <v>-</v>
      </c>
      <c r="X178" s="23" t="str">
        <f t="shared" si="8"/>
        <v>-</v>
      </c>
    </row>
    <row r="179" spans="1:24" x14ac:dyDescent="0.25">
      <c r="A179" s="25"/>
      <c r="B179" s="25"/>
      <c r="C179" s="25"/>
      <c r="D179" s="25"/>
      <c r="E179" s="25"/>
      <c r="F179" s="25"/>
      <c r="G179" s="25"/>
      <c r="H179" s="25"/>
      <c r="J179" s="25"/>
      <c r="K179" s="25"/>
      <c r="L179" s="25"/>
      <c r="M179" s="25"/>
      <c r="N179" s="25"/>
      <c r="R179" s="20">
        <f t="shared" si="9"/>
        <v>0</v>
      </c>
      <c r="S179" s="25"/>
      <c r="T179" s="25"/>
      <c r="U179" s="25"/>
      <c r="V179" s="25"/>
      <c r="W179" s="23" t="str">
        <f t="shared" si="8"/>
        <v>-</v>
      </c>
      <c r="X179" s="23" t="str">
        <f t="shared" si="8"/>
        <v>-</v>
      </c>
    </row>
    <row r="180" spans="1:24" x14ac:dyDescent="0.25">
      <c r="A180" s="25"/>
      <c r="B180" s="25"/>
      <c r="C180" s="25"/>
      <c r="D180" s="25"/>
      <c r="E180" s="25"/>
      <c r="F180" s="25"/>
      <c r="G180" s="25"/>
      <c r="H180" s="25"/>
      <c r="J180" s="25"/>
      <c r="K180" s="25"/>
      <c r="L180" s="25"/>
      <c r="M180" s="25"/>
      <c r="N180" s="25"/>
      <c r="R180" s="20">
        <f t="shared" si="9"/>
        <v>0</v>
      </c>
      <c r="S180" s="25"/>
      <c r="T180" s="25"/>
      <c r="U180" s="25"/>
      <c r="V180" s="25"/>
      <c r="W180" s="23" t="str">
        <f t="shared" ref="W180:X243" si="10">IF((J180+L180/$X$6)&gt;0,(J180+L180/$X$6),"-")</f>
        <v>-</v>
      </c>
      <c r="X180" s="23" t="str">
        <f t="shared" si="10"/>
        <v>-</v>
      </c>
    </row>
    <row r="181" spans="1:24" x14ac:dyDescent="0.25">
      <c r="A181" s="25"/>
      <c r="B181" s="25"/>
      <c r="C181" s="25"/>
      <c r="D181" s="25"/>
      <c r="E181" s="25"/>
      <c r="F181" s="25"/>
      <c r="G181" s="25"/>
      <c r="H181" s="25"/>
      <c r="J181" s="25"/>
      <c r="K181" s="25"/>
      <c r="L181" s="25"/>
      <c r="M181" s="25"/>
      <c r="N181" s="25"/>
      <c r="R181" s="20">
        <f t="shared" si="9"/>
        <v>0</v>
      </c>
      <c r="S181" s="25"/>
      <c r="T181" s="25"/>
      <c r="U181" s="25"/>
      <c r="V181" s="25"/>
      <c r="W181" s="23" t="str">
        <f t="shared" si="10"/>
        <v>-</v>
      </c>
      <c r="X181" s="23" t="str">
        <f t="shared" si="10"/>
        <v>-</v>
      </c>
    </row>
    <row r="182" spans="1:24" x14ac:dyDescent="0.25">
      <c r="A182" s="25"/>
      <c r="B182" s="25"/>
      <c r="C182" s="25"/>
      <c r="D182" s="25"/>
      <c r="E182" s="25"/>
      <c r="F182" s="25"/>
      <c r="G182" s="25"/>
      <c r="H182" s="25"/>
      <c r="J182" s="25"/>
      <c r="K182" s="25"/>
      <c r="L182" s="25"/>
      <c r="M182" s="25"/>
      <c r="N182" s="25"/>
      <c r="R182" s="20">
        <f t="shared" si="9"/>
        <v>0</v>
      </c>
      <c r="S182" s="25"/>
      <c r="T182" s="25"/>
      <c r="U182" s="25"/>
      <c r="V182" s="25"/>
      <c r="W182" s="23" t="str">
        <f t="shared" si="10"/>
        <v>-</v>
      </c>
      <c r="X182" s="23" t="str">
        <f t="shared" si="10"/>
        <v>-</v>
      </c>
    </row>
    <row r="183" spans="1:24" x14ac:dyDescent="0.25">
      <c r="A183" s="25"/>
      <c r="B183" s="25"/>
      <c r="C183" s="25"/>
      <c r="D183" s="25"/>
      <c r="E183" s="25"/>
      <c r="F183" s="25"/>
      <c r="G183" s="25"/>
      <c r="H183" s="25"/>
      <c r="J183" s="25"/>
      <c r="K183" s="25"/>
      <c r="L183" s="25"/>
      <c r="M183" s="25"/>
      <c r="N183" s="25"/>
      <c r="R183" s="20">
        <f t="shared" si="9"/>
        <v>0</v>
      </c>
      <c r="S183" s="25"/>
      <c r="T183" s="25"/>
      <c r="U183" s="25"/>
      <c r="V183" s="25"/>
      <c r="W183" s="23" t="str">
        <f t="shared" si="10"/>
        <v>-</v>
      </c>
      <c r="X183" s="23" t="str">
        <f t="shared" si="10"/>
        <v>-</v>
      </c>
    </row>
    <row r="184" spans="1:24" x14ac:dyDescent="0.25">
      <c r="A184" s="25"/>
      <c r="B184" s="25"/>
      <c r="C184" s="25"/>
      <c r="D184" s="25"/>
      <c r="E184" s="25"/>
      <c r="F184" s="25"/>
      <c r="G184" s="25"/>
      <c r="H184" s="25"/>
      <c r="J184" s="25"/>
      <c r="K184" s="25"/>
      <c r="L184" s="25"/>
      <c r="M184" s="25"/>
      <c r="N184" s="25"/>
      <c r="R184" s="20">
        <f t="shared" si="9"/>
        <v>0</v>
      </c>
      <c r="S184" s="25"/>
      <c r="T184" s="25"/>
      <c r="U184" s="25"/>
      <c r="V184" s="25"/>
      <c r="W184" s="23" t="str">
        <f t="shared" si="10"/>
        <v>-</v>
      </c>
      <c r="X184" s="23" t="str">
        <f t="shared" si="10"/>
        <v>-</v>
      </c>
    </row>
    <row r="185" spans="1:24" x14ac:dyDescent="0.25">
      <c r="A185" s="25"/>
      <c r="B185" s="25"/>
      <c r="C185" s="25"/>
      <c r="D185" s="25"/>
      <c r="E185" s="25"/>
      <c r="F185" s="25"/>
      <c r="G185" s="25"/>
      <c r="H185" s="25"/>
      <c r="J185" s="25"/>
      <c r="K185" s="25"/>
      <c r="L185" s="25"/>
      <c r="M185" s="25"/>
      <c r="N185" s="25"/>
      <c r="R185" s="20">
        <f t="shared" si="9"/>
        <v>0</v>
      </c>
      <c r="S185" s="25"/>
      <c r="T185" s="25"/>
      <c r="U185" s="25"/>
      <c r="V185" s="25"/>
      <c r="W185" s="23" t="str">
        <f t="shared" si="10"/>
        <v>-</v>
      </c>
      <c r="X185" s="23" t="str">
        <f t="shared" si="10"/>
        <v>-</v>
      </c>
    </row>
    <row r="186" spans="1:24" x14ac:dyDescent="0.25">
      <c r="A186" s="25"/>
      <c r="B186" s="25"/>
      <c r="C186" s="25"/>
      <c r="D186" s="25"/>
      <c r="E186" s="25"/>
      <c r="F186" s="25"/>
      <c r="G186" s="25"/>
      <c r="H186" s="25"/>
      <c r="J186" s="25"/>
      <c r="K186" s="25"/>
      <c r="L186" s="25"/>
      <c r="M186" s="25"/>
      <c r="N186" s="25"/>
      <c r="R186" s="20">
        <f t="shared" si="9"/>
        <v>0</v>
      </c>
      <c r="S186" s="25"/>
      <c r="T186" s="25"/>
      <c r="U186" s="25"/>
      <c r="V186" s="25"/>
      <c r="W186" s="23" t="str">
        <f t="shared" si="10"/>
        <v>-</v>
      </c>
      <c r="X186" s="23" t="str">
        <f t="shared" si="10"/>
        <v>-</v>
      </c>
    </row>
    <row r="187" spans="1:24" x14ac:dyDescent="0.25">
      <c r="A187" s="25"/>
      <c r="B187" s="25"/>
      <c r="C187" s="25"/>
      <c r="D187" s="25"/>
      <c r="E187" s="25"/>
      <c r="F187" s="25"/>
      <c r="G187" s="25"/>
      <c r="H187" s="25"/>
      <c r="J187" s="25"/>
      <c r="K187" s="25"/>
      <c r="L187" s="25"/>
      <c r="M187" s="25"/>
      <c r="N187" s="25"/>
      <c r="R187" s="20">
        <f t="shared" si="9"/>
        <v>0</v>
      </c>
      <c r="S187" s="25"/>
      <c r="T187" s="25"/>
      <c r="U187" s="25"/>
      <c r="V187" s="25"/>
      <c r="W187" s="23" t="str">
        <f t="shared" si="10"/>
        <v>-</v>
      </c>
      <c r="X187" s="23" t="str">
        <f t="shared" si="10"/>
        <v>-</v>
      </c>
    </row>
    <row r="188" spans="1:24" x14ac:dyDescent="0.25">
      <c r="A188" s="25"/>
      <c r="B188" s="25"/>
      <c r="C188" s="25"/>
      <c r="D188" s="25"/>
      <c r="E188" s="25"/>
      <c r="F188" s="25"/>
      <c r="G188" s="25"/>
      <c r="H188" s="25"/>
      <c r="J188" s="25"/>
      <c r="K188" s="25"/>
      <c r="L188" s="25"/>
      <c r="M188" s="25"/>
      <c r="N188" s="25"/>
      <c r="R188" s="20">
        <f t="shared" si="9"/>
        <v>0</v>
      </c>
      <c r="S188" s="25"/>
      <c r="T188" s="25"/>
      <c r="U188" s="25"/>
      <c r="V188" s="25"/>
      <c r="W188" s="23" t="str">
        <f t="shared" si="10"/>
        <v>-</v>
      </c>
      <c r="X188" s="23" t="str">
        <f t="shared" si="10"/>
        <v>-</v>
      </c>
    </row>
    <row r="189" spans="1:24" x14ac:dyDescent="0.25">
      <c r="A189" s="25"/>
      <c r="B189" s="25"/>
      <c r="C189" s="25"/>
      <c r="D189" s="25"/>
      <c r="E189" s="25"/>
      <c r="F189" s="25"/>
      <c r="G189" s="25"/>
      <c r="H189" s="25"/>
      <c r="J189" s="25"/>
      <c r="K189" s="25"/>
      <c r="L189" s="25"/>
      <c r="M189" s="25"/>
      <c r="N189" s="25"/>
      <c r="R189" s="20">
        <f t="shared" si="9"/>
        <v>0</v>
      </c>
      <c r="S189" s="25"/>
      <c r="T189" s="25"/>
      <c r="U189" s="25"/>
      <c r="V189" s="25"/>
      <c r="W189" s="23" t="str">
        <f t="shared" si="10"/>
        <v>-</v>
      </c>
      <c r="X189" s="23" t="str">
        <f t="shared" si="10"/>
        <v>-</v>
      </c>
    </row>
    <row r="190" spans="1:24" x14ac:dyDescent="0.25">
      <c r="A190" s="25"/>
      <c r="B190" s="25"/>
      <c r="C190" s="25"/>
      <c r="D190" s="25"/>
      <c r="E190" s="25"/>
      <c r="F190" s="25"/>
      <c r="G190" s="25"/>
      <c r="H190" s="25"/>
      <c r="J190" s="25"/>
      <c r="K190" s="25"/>
      <c r="L190" s="25"/>
      <c r="M190" s="25"/>
      <c r="N190" s="25"/>
      <c r="R190" s="20">
        <f t="shared" si="9"/>
        <v>0</v>
      </c>
      <c r="S190" s="25"/>
      <c r="T190" s="25"/>
      <c r="U190" s="25"/>
      <c r="V190" s="25"/>
      <c r="W190" s="23" t="str">
        <f t="shared" si="10"/>
        <v>-</v>
      </c>
      <c r="X190" s="23" t="str">
        <f t="shared" si="10"/>
        <v>-</v>
      </c>
    </row>
    <row r="191" spans="1:24" x14ac:dyDescent="0.25">
      <c r="A191" s="25"/>
      <c r="B191" s="25"/>
      <c r="C191" s="25"/>
      <c r="D191" s="25"/>
      <c r="E191" s="25"/>
      <c r="F191" s="25"/>
      <c r="G191" s="25"/>
      <c r="H191" s="25"/>
      <c r="J191" s="25"/>
      <c r="K191" s="25"/>
      <c r="L191" s="25"/>
      <c r="M191" s="25"/>
      <c r="N191" s="25"/>
      <c r="R191" s="20">
        <f t="shared" si="9"/>
        <v>0</v>
      </c>
      <c r="S191" s="25"/>
      <c r="T191" s="25"/>
      <c r="U191" s="25"/>
      <c r="V191" s="25"/>
      <c r="W191" s="23" t="str">
        <f t="shared" si="10"/>
        <v>-</v>
      </c>
      <c r="X191" s="23" t="str">
        <f t="shared" si="10"/>
        <v>-</v>
      </c>
    </row>
    <row r="192" spans="1:24" x14ac:dyDescent="0.25">
      <c r="A192" s="25"/>
      <c r="B192" s="25"/>
      <c r="C192" s="25"/>
      <c r="D192" s="25"/>
      <c r="E192" s="25"/>
      <c r="F192" s="25"/>
      <c r="G192" s="25"/>
      <c r="H192" s="25"/>
      <c r="J192" s="25"/>
      <c r="K192" s="25"/>
      <c r="L192" s="25"/>
      <c r="M192" s="25"/>
      <c r="N192" s="25"/>
      <c r="R192" s="20">
        <f t="shared" si="9"/>
        <v>0</v>
      </c>
      <c r="S192" s="25"/>
      <c r="T192" s="25"/>
      <c r="U192" s="25"/>
      <c r="V192" s="25"/>
      <c r="W192" s="23" t="str">
        <f t="shared" si="10"/>
        <v>-</v>
      </c>
      <c r="X192" s="23" t="str">
        <f t="shared" si="10"/>
        <v>-</v>
      </c>
    </row>
    <row r="193" spans="1:24" x14ac:dyDescent="0.25">
      <c r="A193" s="25"/>
      <c r="B193" s="25"/>
      <c r="C193" s="25"/>
      <c r="D193" s="25"/>
      <c r="E193" s="25"/>
      <c r="F193" s="25"/>
      <c r="G193" s="25"/>
      <c r="H193" s="25"/>
      <c r="J193" s="25"/>
      <c r="K193" s="25"/>
      <c r="L193" s="25"/>
      <c r="M193" s="25"/>
      <c r="N193" s="25"/>
      <c r="R193" s="20">
        <f t="shared" si="9"/>
        <v>0</v>
      </c>
      <c r="S193" s="25"/>
      <c r="T193" s="25"/>
      <c r="U193" s="25"/>
      <c r="V193" s="25"/>
      <c r="W193" s="23" t="str">
        <f t="shared" si="10"/>
        <v>-</v>
      </c>
      <c r="X193" s="23" t="str">
        <f t="shared" si="10"/>
        <v>-</v>
      </c>
    </row>
    <row r="194" spans="1:24" x14ac:dyDescent="0.25">
      <c r="A194" s="25"/>
      <c r="B194" s="25"/>
      <c r="C194" s="25"/>
      <c r="D194" s="25"/>
      <c r="E194" s="25"/>
      <c r="F194" s="25"/>
      <c r="G194" s="25"/>
      <c r="H194" s="25"/>
      <c r="J194" s="25"/>
      <c r="K194" s="25"/>
      <c r="L194" s="25"/>
      <c r="M194" s="25"/>
      <c r="N194" s="25"/>
      <c r="R194" s="20">
        <f t="shared" si="9"/>
        <v>0</v>
      </c>
      <c r="S194" s="25"/>
      <c r="T194" s="25"/>
      <c r="U194" s="25"/>
      <c r="V194" s="25"/>
      <c r="W194" s="23" t="str">
        <f t="shared" si="10"/>
        <v>-</v>
      </c>
      <c r="X194" s="23" t="str">
        <f t="shared" si="10"/>
        <v>-</v>
      </c>
    </row>
    <row r="195" spans="1:24" x14ac:dyDescent="0.25">
      <c r="A195" s="25"/>
      <c r="B195" s="25"/>
      <c r="C195" s="25"/>
      <c r="D195" s="25"/>
      <c r="E195" s="25"/>
      <c r="F195" s="25"/>
      <c r="G195" s="25"/>
      <c r="H195" s="25"/>
      <c r="J195" s="25"/>
      <c r="K195" s="25"/>
      <c r="L195" s="25"/>
      <c r="M195" s="25"/>
      <c r="N195" s="25"/>
      <c r="R195" s="20">
        <f t="shared" si="9"/>
        <v>0</v>
      </c>
      <c r="S195" s="25"/>
      <c r="T195" s="25"/>
      <c r="U195" s="25"/>
      <c r="V195" s="25"/>
      <c r="W195" s="23" t="str">
        <f t="shared" si="10"/>
        <v>-</v>
      </c>
      <c r="X195" s="23" t="str">
        <f t="shared" si="10"/>
        <v>-</v>
      </c>
    </row>
    <row r="196" spans="1:24" x14ac:dyDescent="0.25">
      <c r="A196" s="25"/>
      <c r="B196" s="25"/>
      <c r="C196" s="25"/>
      <c r="D196" s="25"/>
      <c r="E196" s="25"/>
      <c r="F196" s="25"/>
      <c r="G196" s="25"/>
      <c r="H196" s="25"/>
      <c r="J196" s="25"/>
      <c r="K196" s="25"/>
      <c r="L196" s="25"/>
      <c r="M196" s="25"/>
      <c r="N196" s="25"/>
      <c r="R196" s="20">
        <f t="shared" si="9"/>
        <v>0</v>
      </c>
      <c r="S196" s="25"/>
      <c r="T196" s="25"/>
      <c r="U196" s="25"/>
      <c r="V196" s="25"/>
      <c r="W196" s="23" t="str">
        <f t="shared" si="10"/>
        <v>-</v>
      </c>
      <c r="X196" s="23" t="str">
        <f t="shared" si="10"/>
        <v>-</v>
      </c>
    </row>
    <row r="197" spans="1:24" x14ac:dyDescent="0.25">
      <c r="A197" s="25"/>
      <c r="B197" s="25"/>
      <c r="C197" s="25"/>
      <c r="D197" s="25"/>
      <c r="E197" s="25"/>
      <c r="F197" s="25"/>
      <c r="G197" s="25"/>
      <c r="H197" s="25"/>
      <c r="J197" s="25"/>
      <c r="K197" s="25"/>
      <c r="L197" s="25"/>
      <c r="M197" s="25"/>
      <c r="N197" s="25"/>
      <c r="R197" s="20">
        <f t="shared" si="9"/>
        <v>0</v>
      </c>
      <c r="S197" s="25"/>
      <c r="T197" s="25"/>
      <c r="U197" s="25"/>
      <c r="V197" s="25"/>
      <c r="W197" s="23" t="str">
        <f t="shared" si="10"/>
        <v>-</v>
      </c>
      <c r="X197" s="23" t="str">
        <f t="shared" si="10"/>
        <v>-</v>
      </c>
    </row>
    <row r="198" spans="1:24" x14ac:dyDescent="0.25">
      <c r="A198" s="25"/>
      <c r="B198" s="25"/>
      <c r="C198" s="25"/>
      <c r="D198" s="25"/>
      <c r="E198" s="25"/>
      <c r="F198" s="25"/>
      <c r="G198" s="25"/>
      <c r="H198" s="25"/>
      <c r="J198" s="25"/>
      <c r="K198" s="25"/>
      <c r="L198" s="25"/>
      <c r="M198" s="25"/>
      <c r="N198" s="25"/>
      <c r="R198" s="20">
        <f t="shared" si="9"/>
        <v>0</v>
      </c>
      <c r="S198" s="25"/>
      <c r="T198" s="25"/>
      <c r="U198" s="25"/>
      <c r="V198" s="25"/>
      <c r="W198" s="23" t="str">
        <f t="shared" si="10"/>
        <v>-</v>
      </c>
      <c r="X198" s="23" t="str">
        <f t="shared" si="10"/>
        <v>-</v>
      </c>
    </row>
    <row r="199" spans="1:24" x14ac:dyDescent="0.25">
      <c r="A199" s="25"/>
      <c r="B199" s="25"/>
      <c r="C199" s="25"/>
      <c r="D199" s="25"/>
      <c r="E199" s="25"/>
      <c r="F199" s="25"/>
      <c r="G199" s="25"/>
      <c r="H199" s="25"/>
      <c r="J199" s="25"/>
      <c r="K199" s="25"/>
      <c r="L199" s="25"/>
      <c r="M199" s="25"/>
      <c r="N199" s="25"/>
      <c r="R199" s="20">
        <f t="shared" si="9"/>
        <v>0</v>
      </c>
      <c r="S199" s="25"/>
      <c r="T199" s="25"/>
      <c r="U199" s="25"/>
      <c r="V199" s="25"/>
      <c r="W199" s="23" t="str">
        <f t="shared" si="10"/>
        <v>-</v>
      </c>
      <c r="X199" s="23" t="str">
        <f t="shared" si="10"/>
        <v>-</v>
      </c>
    </row>
    <row r="200" spans="1:24" x14ac:dyDescent="0.25">
      <c r="A200" s="25"/>
      <c r="B200" s="25"/>
      <c r="C200" s="25"/>
      <c r="D200" s="25"/>
      <c r="E200" s="25"/>
      <c r="F200" s="25"/>
      <c r="G200" s="25"/>
      <c r="H200" s="25"/>
      <c r="J200" s="25"/>
      <c r="K200" s="25"/>
      <c r="L200" s="25"/>
      <c r="M200" s="25"/>
      <c r="N200" s="25"/>
      <c r="R200" s="20">
        <f t="shared" si="9"/>
        <v>0</v>
      </c>
      <c r="S200" s="25"/>
      <c r="T200" s="25"/>
      <c r="U200" s="25"/>
      <c r="V200" s="25"/>
      <c r="W200" s="23" t="str">
        <f t="shared" si="10"/>
        <v>-</v>
      </c>
      <c r="X200" s="23" t="str">
        <f t="shared" si="10"/>
        <v>-</v>
      </c>
    </row>
    <row r="201" spans="1:24" x14ac:dyDescent="0.25">
      <c r="A201" s="25"/>
      <c r="B201" s="25"/>
      <c r="C201" s="25"/>
      <c r="D201" s="25"/>
      <c r="E201" s="25"/>
      <c r="F201" s="25"/>
      <c r="G201" s="25"/>
      <c r="H201" s="25"/>
      <c r="J201" s="25"/>
      <c r="K201" s="25"/>
      <c r="L201" s="25"/>
      <c r="M201" s="25"/>
      <c r="N201" s="25"/>
      <c r="R201" s="20">
        <f t="shared" si="9"/>
        <v>0</v>
      </c>
      <c r="S201" s="25"/>
      <c r="T201" s="25"/>
      <c r="U201" s="25"/>
      <c r="V201" s="25"/>
      <c r="W201" s="23" t="str">
        <f t="shared" si="10"/>
        <v>-</v>
      </c>
      <c r="X201" s="23" t="str">
        <f t="shared" si="10"/>
        <v>-</v>
      </c>
    </row>
    <row r="202" spans="1:24" x14ac:dyDescent="0.25">
      <c r="A202" s="25"/>
      <c r="B202" s="25"/>
      <c r="C202" s="25"/>
      <c r="D202" s="25"/>
      <c r="E202" s="25"/>
      <c r="F202" s="25"/>
      <c r="G202" s="25"/>
      <c r="H202" s="25"/>
      <c r="J202" s="25"/>
      <c r="K202" s="25"/>
      <c r="L202" s="25"/>
      <c r="M202" s="25"/>
      <c r="N202" s="25"/>
      <c r="R202" s="20">
        <f t="shared" si="9"/>
        <v>0</v>
      </c>
      <c r="S202" s="25"/>
      <c r="T202" s="25"/>
      <c r="U202" s="25"/>
      <c r="V202" s="25"/>
      <c r="W202" s="23" t="str">
        <f t="shared" si="10"/>
        <v>-</v>
      </c>
      <c r="X202" s="23" t="str">
        <f t="shared" si="10"/>
        <v>-</v>
      </c>
    </row>
    <row r="203" spans="1:24" x14ac:dyDescent="0.25">
      <c r="A203" s="25"/>
      <c r="B203" s="25"/>
      <c r="C203" s="25"/>
      <c r="D203" s="25"/>
      <c r="E203" s="25"/>
      <c r="F203" s="25"/>
      <c r="G203" s="25"/>
      <c r="H203" s="25"/>
      <c r="J203" s="25"/>
      <c r="K203" s="25"/>
      <c r="L203" s="25"/>
      <c r="M203" s="25"/>
      <c r="N203" s="25"/>
      <c r="R203" s="20">
        <f t="shared" si="9"/>
        <v>0</v>
      </c>
      <c r="S203" s="25"/>
      <c r="T203" s="25"/>
      <c r="U203" s="25"/>
      <c r="V203" s="25"/>
      <c r="W203" s="23" t="str">
        <f t="shared" si="10"/>
        <v>-</v>
      </c>
      <c r="X203" s="23" t="str">
        <f t="shared" si="10"/>
        <v>-</v>
      </c>
    </row>
    <row r="204" spans="1:24" x14ac:dyDescent="0.25">
      <c r="A204" s="25"/>
      <c r="B204" s="25"/>
      <c r="C204" s="25"/>
      <c r="D204" s="25"/>
      <c r="E204" s="25"/>
      <c r="F204" s="25"/>
      <c r="G204" s="25"/>
      <c r="H204" s="25"/>
      <c r="J204" s="25"/>
      <c r="K204" s="25"/>
      <c r="L204" s="25"/>
      <c r="M204" s="25"/>
      <c r="N204" s="25"/>
      <c r="R204" s="20">
        <f t="shared" si="9"/>
        <v>0</v>
      </c>
      <c r="S204" s="25"/>
      <c r="T204" s="25"/>
      <c r="U204" s="25"/>
      <c r="V204" s="25"/>
      <c r="W204" s="23" t="str">
        <f t="shared" si="10"/>
        <v>-</v>
      </c>
      <c r="X204" s="23" t="str">
        <f t="shared" si="10"/>
        <v>-</v>
      </c>
    </row>
    <row r="205" spans="1:24" x14ac:dyDescent="0.25">
      <c r="A205" s="25"/>
      <c r="B205" s="25"/>
      <c r="C205" s="25"/>
      <c r="D205" s="25"/>
      <c r="E205" s="25"/>
      <c r="F205" s="25"/>
      <c r="G205" s="25"/>
      <c r="H205" s="25"/>
      <c r="J205" s="25"/>
      <c r="K205" s="25"/>
      <c r="L205" s="25"/>
      <c r="M205" s="25"/>
      <c r="N205" s="25"/>
      <c r="R205" s="20">
        <f t="shared" si="9"/>
        <v>0</v>
      </c>
      <c r="S205" s="25"/>
      <c r="T205" s="25"/>
      <c r="U205" s="25"/>
      <c r="V205" s="25"/>
      <c r="W205" s="23" t="str">
        <f t="shared" si="10"/>
        <v>-</v>
      </c>
      <c r="X205" s="23" t="str">
        <f t="shared" si="10"/>
        <v>-</v>
      </c>
    </row>
    <row r="206" spans="1:24" x14ac:dyDescent="0.25">
      <c r="A206" s="25"/>
      <c r="B206" s="25"/>
      <c r="C206" s="25"/>
      <c r="D206" s="25"/>
      <c r="E206" s="25"/>
      <c r="F206" s="25"/>
      <c r="G206" s="25"/>
      <c r="H206" s="25"/>
      <c r="J206" s="25"/>
      <c r="K206" s="25"/>
      <c r="L206" s="25"/>
      <c r="M206" s="25"/>
      <c r="N206" s="25"/>
      <c r="R206" s="20">
        <f t="shared" si="9"/>
        <v>0</v>
      </c>
      <c r="S206" s="25"/>
      <c r="T206" s="25"/>
      <c r="U206" s="25"/>
      <c r="V206" s="25"/>
      <c r="W206" s="23" t="str">
        <f t="shared" si="10"/>
        <v>-</v>
      </c>
      <c r="X206" s="23" t="str">
        <f t="shared" si="10"/>
        <v>-</v>
      </c>
    </row>
    <row r="207" spans="1:24" x14ac:dyDescent="0.25">
      <c r="A207" s="25"/>
      <c r="B207" s="25"/>
      <c r="C207" s="25"/>
      <c r="D207" s="25"/>
      <c r="E207" s="25"/>
      <c r="F207" s="25"/>
      <c r="G207" s="25"/>
      <c r="H207" s="25"/>
      <c r="J207" s="25"/>
      <c r="K207" s="25"/>
      <c r="L207" s="25"/>
      <c r="M207" s="25"/>
      <c r="N207" s="25"/>
      <c r="R207" s="20">
        <f t="shared" si="9"/>
        <v>0</v>
      </c>
      <c r="S207" s="25"/>
      <c r="T207" s="25"/>
      <c r="U207" s="25"/>
      <c r="V207" s="25"/>
      <c r="W207" s="23" t="str">
        <f t="shared" si="10"/>
        <v>-</v>
      </c>
      <c r="X207" s="23" t="str">
        <f t="shared" si="10"/>
        <v>-</v>
      </c>
    </row>
    <row r="208" spans="1:24" x14ac:dyDescent="0.25">
      <c r="A208" s="25"/>
      <c r="B208" s="25"/>
      <c r="C208" s="25"/>
      <c r="D208" s="25"/>
      <c r="E208" s="25"/>
      <c r="F208" s="25"/>
      <c r="G208" s="25"/>
      <c r="H208" s="25"/>
      <c r="J208" s="25"/>
      <c r="K208" s="25"/>
      <c r="L208" s="25"/>
      <c r="M208" s="25"/>
      <c r="N208" s="25"/>
      <c r="R208" s="20">
        <f t="shared" si="9"/>
        <v>0</v>
      </c>
      <c r="S208" s="25"/>
      <c r="T208" s="25"/>
      <c r="U208" s="25"/>
      <c r="V208" s="25"/>
      <c r="W208" s="23" t="str">
        <f t="shared" si="10"/>
        <v>-</v>
      </c>
      <c r="X208" s="23" t="str">
        <f t="shared" si="10"/>
        <v>-</v>
      </c>
    </row>
    <row r="209" spans="1:24" x14ac:dyDescent="0.25">
      <c r="A209" s="25"/>
      <c r="B209" s="25"/>
      <c r="C209" s="25"/>
      <c r="D209" s="25"/>
      <c r="E209" s="25"/>
      <c r="F209" s="25"/>
      <c r="G209" s="25"/>
      <c r="H209" s="25"/>
      <c r="J209" s="25"/>
      <c r="K209" s="25"/>
      <c r="L209" s="25"/>
      <c r="M209" s="25"/>
      <c r="N209" s="25"/>
      <c r="R209" s="20">
        <f t="shared" si="9"/>
        <v>0</v>
      </c>
      <c r="S209" s="25"/>
      <c r="T209" s="25"/>
      <c r="U209" s="25"/>
      <c r="V209" s="25"/>
      <c r="W209" s="23" t="str">
        <f t="shared" si="10"/>
        <v>-</v>
      </c>
      <c r="X209" s="23" t="str">
        <f t="shared" si="10"/>
        <v>-</v>
      </c>
    </row>
    <row r="210" spans="1:24" x14ac:dyDescent="0.25">
      <c r="A210" s="25"/>
      <c r="B210" s="25"/>
      <c r="C210" s="25"/>
      <c r="D210" s="25"/>
      <c r="E210" s="25"/>
      <c r="F210" s="25"/>
      <c r="G210" s="25"/>
      <c r="H210" s="25"/>
      <c r="J210" s="25"/>
      <c r="K210" s="25"/>
      <c r="L210" s="25"/>
      <c r="M210" s="25"/>
      <c r="N210" s="25"/>
      <c r="R210" s="20">
        <f t="shared" si="9"/>
        <v>0</v>
      </c>
      <c r="S210" s="25"/>
      <c r="T210" s="25"/>
      <c r="U210" s="25"/>
      <c r="V210" s="25"/>
      <c r="W210" s="23" t="str">
        <f t="shared" si="10"/>
        <v>-</v>
      </c>
      <c r="X210" s="23" t="str">
        <f t="shared" si="10"/>
        <v>-</v>
      </c>
    </row>
    <row r="211" spans="1:24" x14ac:dyDescent="0.25">
      <c r="A211" s="25"/>
      <c r="B211" s="25"/>
      <c r="C211" s="25"/>
      <c r="D211" s="25"/>
      <c r="E211" s="25"/>
      <c r="F211" s="25"/>
      <c r="G211" s="25"/>
      <c r="H211" s="25"/>
      <c r="J211" s="25"/>
      <c r="K211" s="25"/>
      <c r="L211" s="25"/>
      <c r="M211" s="25"/>
      <c r="N211" s="25"/>
      <c r="R211" s="20">
        <f t="shared" si="9"/>
        <v>0</v>
      </c>
      <c r="S211" s="25"/>
      <c r="T211" s="25"/>
      <c r="U211" s="25"/>
      <c r="V211" s="25"/>
      <c r="W211" s="23" t="str">
        <f t="shared" si="10"/>
        <v>-</v>
      </c>
      <c r="X211" s="23" t="str">
        <f t="shared" si="10"/>
        <v>-</v>
      </c>
    </row>
    <row r="212" spans="1:24" x14ac:dyDescent="0.25">
      <c r="A212" s="25"/>
      <c r="B212" s="25"/>
      <c r="C212" s="25"/>
      <c r="D212" s="25"/>
      <c r="E212" s="25"/>
      <c r="F212" s="25"/>
      <c r="G212" s="25"/>
      <c r="H212" s="25"/>
      <c r="J212" s="25"/>
      <c r="K212" s="25"/>
      <c r="L212" s="25"/>
      <c r="M212" s="25"/>
      <c r="N212" s="25"/>
      <c r="R212" s="20">
        <f t="shared" si="9"/>
        <v>0</v>
      </c>
      <c r="S212" s="25"/>
      <c r="T212" s="25"/>
      <c r="U212" s="25"/>
      <c r="V212" s="25"/>
      <c r="W212" s="23" t="str">
        <f t="shared" si="10"/>
        <v>-</v>
      </c>
      <c r="X212" s="23" t="str">
        <f t="shared" si="10"/>
        <v>-</v>
      </c>
    </row>
    <row r="213" spans="1:24" x14ac:dyDescent="0.25">
      <c r="A213" s="25"/>
      <c r="B213" s="25"/>
      <c r="C213" s="25"/>
      <c r="D213" s="25"/>
      <c r="E213" s="25"/>
      <c r="F213" s="25"/>
      <c r="G213" s="25"/>
      <c r="H213" s="25"/>
      <c r="J213" s="25"/>
      <c r="K213" s="25"/>
      <c r="L213" s="25"/>
      <c r="M213" s="25"/>
      <c r="N213" s="25"/>
      <c r="R213" s="20">
        <f t="shared" si="9"/>
        <v>0</v>
      </c>
      <c r="S213" s="25"/>
      <c r="T213" s="25"/>
      <c r="U213" s="25"/>
      <c r="V213" s="25"/>
      <c r="W213" s="23" t="str">
        <f t="shared" si="10"/>
        <v>-</v>
      </c>
      <c r="X213" s="23" t="str">
        <f t="shared" si="10"/>
        <v>-</v>
      </c>
    </row>
    <row r="214" spans="1:24" x14ac:dyDescent="0.25">
      <c r="A214" s="25"/>
      <c r="B214" s="25"/>
      <c r="C214" s="25"/>
      <c r="D214" s="25"/>
      <c r="E214" s="25"/>
      <c r="F214" s="25"/>
      <c r="G214" s="25"/>
      <c r="H214" s="25"/>
      <c r="J214" s="25"/>
      <c r="K214" s="25"/>
      <c r="L214" s="25"/>
      <c r="M214" s="25"/>
      <c r="N214" s="25"/>
      <c r="R214" s="20">
        <f t="shared" si="9"/>
        <v>0</v>
      </c>
      <c r="S214" s="25"/>
      <c r="T214" s="25"/>
      <c r="U214" s="25"/>
      <c r="V214" s="25"/>
      <c r="W214" s="23" t="str">
        <f t="shared" si="10"/>
        <v>-</v>
      </c>
      <c r="X214" s="23" t="str">
        <f t="shared" si="10"/>
        <v>-</v>
      </c>
    </row>
    <row r="215" spans="1:24" x14ac:dyDescent="0.25">
      <c r="A215" s="25"/>
      <c r="B215" s="25"/>
      <c r="C215" s="25"/>
      <c r="D215" s="25"/>
      <c r="E215" s="25"/>
      <c r="F215" s="25"/>
      <c r="G215" s="25"/>
      <c r="H215" s="25"/>
      <c r="J215" s="25"/>
      <c r="K215" s="25"/>
      <c r="L215" s="25"/>
      <c r="M215" s="25"/>
      <c r="N215" s="25"/>
      <c r="R215" s="20">
        <f t="shared" si="9"/>
        <v>0</v>
      </c>
      <c r="S215" s="25"/>
      <c r="T215" s="25"/>
      <c r="U215" s="25"/>
      <c r="V215" s="25"/>
      <c r="W215" s="23" t="str">
        <f t="shared" si="10"/>
        <v>-</v>
      </c>
      <c r="X215" s="23" t="str">
        <f t="shared" si="10"/>
        <v>-</v>
      </c>
    </row>
    <row r="216" spans="1:24" x14ac:dyDescent="0.25">
      <c r="A216" s="25"/>
      <c r="B216" s="25"/>
      <c r="C216" s="25"/>
      <c r="D216" s="25"/>
      <c r="E216" s="25"/>
      <c r="F216" s="25"/>
      <c r="G216" s="25"/>
      <c r="H216" s="25"/>
      <c r="J216" s="25"/>
      <c r="K216" s="25"/>
      <c r="L216" s="25"/>
      <c r="M216" s="25"/>
      <c r="N216" s="25"/>
      <c r="R216" s="20">
        <f t="shared" si="9"/>
        <v>0</v>
      </c>
      <c r="S216" s="25"/>
      <c r="T216" s="25"/>
      <c r="U216" s="25"/>
      <c r="V216" s="25"/>
      <c r="W216" s="23" t="str">
        <f t="shared" si="10"/>
        <v>-</v>
      </c>
      <c r="X216" s="23" t="str">
        <f t="shared" si="10"/>
        <v>-</v>
      </c>
    </row>
    <row r="217" spans="1:24" x14ac:dyDescent="0.25">
      <c r="A217" s="25"/>
      <c r="B217" s="25"/>
      <c r="C217" s="25"/>
      <c r="D217" s="25"/>
      <c r="E217" s="25"/>
      <c r="F217" s="25"/>
      <c r="G217" s="25"/>
      <c r="H217" s="25"/>
      <c r="J217" s="25"/>
      <c r="K217" s="25"/>
      <c r="L217" s="25"/>
      <c r="M217" s="25"/>
      <c r="N217" s="25"/>
      <c r="R217" s="20">
        <f t="shared" si="9"/>
        <v>0</v>
      </c>
      <c r="S217" s="25"/>
      <c r="T217" s="25"/>
      <c r="U217" s="25"/>
      <c r="V217" s="25"/>
      <c r="W217" s="23" t="str">
        <f t="shared" si="10"/>
        <v>-</v>
      </c>
      <c r="X217" s="23" t="str">
        <f t="shared" si="10"/>
        <v>-</v>
      </c>
    </row>
    <row r="218" spans="1:24" x14ac:dyDescent="0.25">
      <c r="A218" s="25"/>
      <c r="B218" s="25"/>
      <c r="C218" s="25"/>
      <c r="D218" s="25"/>
      <c r="E218" s="25"/>
      <c r="F218" s="25"/>
      <c r="G218" s="25"/>
      <c r="H218" s="25"/>
      <c r="J218" s="25"/>
      <c r="K218" s="25"/>
      <c r="L218" s="25"/>
      <c r="M218" s="25"/>
      <c r="N218" s="25"/>
      <c r="R218" s="20">
        <f t="shared" si="9"/>
        <v>0</v>
      </c>
      <c r="S218" s="25"/>
      <c r="T218" s="25"/>
      <c r="U218" s="25"/>
      <c r="V218" s="25"/>
      <c r="W218" s="23" t="str">
        <f t="shared" si="10"/>
        <v>-</v>
      </c>
      <c r="X218" s="23" t="str">
        <f t="shared" si="10"/>
        <v>-</v>
      </c>
    </row>
    <row r="219" spans="1:24" x14ac:dyDescent="0.25">
      <c r="A219" s="25"/>
      <c r="B219" s="25"/>
      <c r="C219" s="25"/>
      <c r="D219" s="25"/>
      <c r="E219" s="25"/>
      <c r="F219" s="25"/>
      <c r="G219" s="25"/>
      <c r="H219" s="25"/>
      <c r="J219" s="25"/>
      <c r="K219" s="25"/>
      <c r="L219" s="25"/>
      <c r="M219" s="25"/>
      <c r="N219" s="25"/>
      <c r="R219" s="20">
        <f t="shared" si="9"/>
        <v>0</v>
      </c>
      <c r="S219" s="25"/>
      <c r="T219" s="25"/>
      <c r="U219" s="25"/>
      <c r="V219" s="25"/>
      <c r="W219" s="23" t="str">
        <f t="shared" si="10"/>
        <v>-</v>
      </c>
      <c r="X219" s="23" t="str">
        <f t="shared" si="10"/>
        <v>-</v>
      </c>
    </row>
    <row r="220" spans="1:24" x14ac:dyDescent="0.25">
      <c r="A220" s="25"/>
      <c r="B220" s="25"/>
      <c r="C220" s="25"/>
      <c r="D220" s="25"/>
      <c r="E220" s="25"/>
      <c r="F220" s="25"/>
      <c r="G220" s="25"/>
      <c r="H220" s="25"/>
      <c r="J220" s="25"/>
      <c r="K220" s="25"/>
      <c r="L220" s="25"/>
      <c r="M220" s="25"/>
      <c r="N220" s="25"/>
      <c r="R220" s="20">
        <f t="shared" si="9"/>
        <v>0</v>
      </c>
      <c r="S220" s="25"/>
      <c r="T220" s="25"/>
      <c r="U220" s="25"/>
      <c r="V220" s="25"/>
      <c r="W220" s="23" t="str">
        <f t="shared" si="10"/>
        <v>-</v>
      </c>
      <c r="X220" s="23" t="str">
        <f t="shared" si="10"/>
        <v>-</v>
      </c>
    </row>
    <row r="221" spans="1:24" x14ac:dyDescent="0.25">
      <c r="A221" s="25"/>
      <c r="B221" s="25"/>
      <c r="C221" s="25"/>
      <c r="D221" s="25"/>
      <c r="E221" s="25"/>
      <c r="F221" s="25"/>
      <c r="G221" s="25"/>
      <c r="H221" s="25"/>
      <c r="J221" s="25"/>
      <c r="K221" s="25"/>
      <c r="L221" s="25"/>
      <c r="M221" s="25"/>
      <c r="N221" s="25"/>
      <c r="R221" s="20">
        <f t="shared" si="9"/>
        <v>0</v>
      </c>
      <c r="S221" s="25"/>
      <c r="T221" s="25"/>
      <c r="U221" s="25"/>
      <c r="V221" s="25"/>
      <c r="W221" s="23" t="str">
        <f t="shared" si="10"/>
        <v>-</v>
      </c>
      <c r="X221" s="23" t="str">
        <f t="shared" si="10"/>
        <v>-</v>
      </c>
    </row>
    <row r="222" spans="1:24" x14ac:dyDescent="0.25">
      <c r="A222" s="25"/>
      <c r="B222" s="25"/>
      <c r="C222" s="25"/>
      <c r="D222" s="25"/>
      <c r="E222" s="25"/>
      <c r="F222" s="25"/>
      <c r="G222" s="25"/>
      <c r="H222" s="25"/>
      <c r="J222" s="25"/>
      <c r="K222" s="25"/>
      <c r="L222" s="25"/>
      <c r="M222" s="25"/>
      <c r="N222" s="25"/>
      <c r="R222" s="20">
        <f t="shared" si="9"/>
        <v>0</v>
      </c>
      <c r="S222" s="25"/>
      <c r="T222" s="25"/>
      <c r="U222" s="25"/>
      <c r="V222" s="25"/>
      <c r="W222" s="23" t="str">
        <f t="shared" si="10"/>
        <v>-</v>
      </c>
      <c r="X222" s="23" t="str">
        <f t="shared" si="10"/>
        <v>-</v>
      </c>
    </row>
    <row r="223" spans="1:24" x14ac:dyDescent="0.25">
      <c r="A223" s="25"/>
      <c r="B223" s="25"/>
      <c r="C223" s="25"/>
      <c r="D223" s="25"/>
      <c r="E223" s="25"/>
      <c r="F223" s="25"/>
      <c r="G223" s="25"/>
      <c r="H223" s="25"/>
      <c r="J223" s="25"/>
      <c r="K223" s="25"/>
      <c r="L223" s="25"/>
      <c r="M223" s="25"/>
      <c r="N223" s="25"/>
      <c r="R223" s="20">
        <f t="shared" si="9"/>
        <v>0</v>
      </c>
      <c r="S223" s="25"/>
      <c r="T223" s="25"/>
      <c r="U223" s="25"/>
      <c r="V223" s="25"/>
      <c r="W223" s="23" t="str">
        <f t="shared" si="10"/>
        <v>-</v>
      </c>
      <c r="X223" s="23" t="str">
        <f t="shared" si="10"/>
        <v>-</v>
      </c>
    </row>
    <row r="224" spans="1:24" x14ac:dyDescent="0.25">
      <c r="A224" s="25"/>
      <c r="B224" s="25"/>
      <c r="C224" s="25"/>
      <c r="D224" s="25"/>
      <c r="E224" s="25"/>
      <c r="F224" s="25"/>
      <c r="G224" s="25"/>
      <c r="H224" s="25"/>
      <c r="J224" s="25"/>
      <c r="K224" s="25"/>
      <c r="L224" s="25"/>
      <c r="M224" s="25"/>
      <c r="N224" s="25"/>
      <c r="R224" s="20">
        <f t="shared" si="9"/>
        <v>0</v>
      </c>
      <c r="S224" s="25"/>
      <c r="T224" s="25"/>
      <c r="U224" s="25"/>
      <c r="V224" s="25"/>
      <c r="W224" s="23" t="str">
        <f t="shared" si="10"/>
        <v>-</v>
      </c>
      <c r="X224" s="23" t="str">
        <f t="shared" si="10"/>
        <v>-</v>
      </c>
    </row>
    <row r="225" spans="1:24" x14ac:dyDescent="0.25">
      <c r="A225" s="25"/>
      <c r="B225" s="25"/>
      <c r="C225" s="25"/>
      <c r="D225" s="25"/>
      <c r="E225" s="25"/>
      <c r="F225" s="25"/>
      <c r="G225" s="25"/>
      <c r="H225" s="25"/>
      <c r="J225" s="25"/>
      <c r="K225" s="25"/>
      <c r="L225" s="25"/>
      <c r="M225" s="25"/>
      <c r="N225" s="25"/>
      <c r="R225" s="20">
        <f t="shared" si="9"/>
        <v>0</v>
      </c>
      <c r="S225" s="25"/>
      <c r="T225" s="25"/>
      <c r="U225" s="25"/>
      <c r="V225" s="25"/>
      <c r="W225" s="23" t="str">
        <f t="shared" si="10"/>
        <v>-</v>
      </c>
      <c r="X225" s="23" t="str">
        <f t="shared" si="10"/>
        <v>-</v>
      </c>
    </row>
    <row r="226" spans="1:24" x14ac:dyDescent="0.25">
      <c r="A226" s="25"/>
      <c r="B226" s="25"/>
      <c r="C226" s="25"/>
      <c r="D226" s="25"/>
      <c r="E226" s="25"/>
      <c r="F226" s="25"/>
      <c r="G226" s="25"/>
      <c r="H226" s="25"/>
      <c r="J226" s="25"/>
      <c r="K226" s="25"/>
      <c r="L226" s="25"/>
      <c r="M226" s="25"/>
      <c r="N226" s="25"/>
      <c r="R226" s="20">
        <f t="shared" si="9"/>
        <v>0</v>
      </c>
      <c r="S226" s="25"/>
      <c r="T226" s="25"/>
      <c r="U226" s="25"/>
      <c r="V226" s="25"/>
      <c r="W226" s="23" t="str">
        <f t="shared" si="10"/>
        <v>-</v>
      </c>
      <c r="X226" s="23" t="str">
        <f t="shared" si="10"/>
        <v>-</v>
      </c>
    </row>
    <row r="227" spans="1:24" x14ac:dyDescent="0.25">
      <c r="A227" s="25"/>
      <c r="B227" s="25"/>
      <c r="C227" s="25"/>
      <c r="D227" s="25"/>
      <c r="E227" s="25"/>
      <c r="F227" s="25"/>
      <c r="G227" s="25"/>
      <c r="H227" s="25"/>
      <c r="J227" s="25"/>
      <c r="K227" s="25"/>
      <c r="L227" s="25"/>
      <c r="M227" s="25"/>
      <c r="N227" s="25"/>
      <c r="R227" s="20">
        <f t="shared" si="9"/>
        <v>0</v>
      </c>
      <c r="S227" s="25"/>
      <c r="T227" s="25"/>
      <c r="U227" s="25"/>
      <c r="V227" s="25"/>
      <c r="W227" s="23" t="str">
        <f t="shared" si="10"/>
        <v>-</v>
      </c>
      <c r="X227" s="23" t="str">
        <f t="shared" si="10"/>
        <v>-</v>
      </c>
    </row>
    <row r="228" spans="1:24" x14ac:dyDescent="0.25">
      <c r="A228" s="25"/>
      <c r="B228" s="25"/>
      <c r="C228" s="25"/>
      <c r="D228" s="25"/>
      <c r="E228" s="25"/>
      <c r="F228" s="25"/>
      <c r="G228" s="25"/>
      <c r="H228" s="25"/>
      <c r="J228" s="25"/>
      <c r="K228" s="25"/>
      <c r="L228" s="25"/>
      <c r="M228" s="25"/>
      <c r="N228" s="25"/>
      <c r="R228" s="20">
        <f t="shared" si="9"/>
        <v>0</v>
      </c>
      <c r="S228" s="25"/>
      <c r="T228" s="25"/>
      <c r="U228" s="25"/>
      <c r="V228" s="25"/>
      <c r="W228" s="23" t="str">
        <f t="shared" si="10"/>
        <v>-</v>
      </c>
      <c r="X228" s="23" t="str">
        <f t="shared" si="10"/>
        <v>-</v>
      </c>
    </row>
    <row r="229" spans="1:24" x14ac:dyDescent="0.25">
      <c r="A229" s="25"/>
      <c r="B229" s="25"/>
      <c r="C229" s="25"/>
      <c r="D229" s="25"/>
      <c r="E229" s="25"/>
      <c r="F229" s="25"/>
      <c r="G229" s="25"/>
      <c r="H229" s="25"/>
      <c r="J229" s="25"/>
      <c r="K229" s="25"/>
      <c r="L229" s="25"/>
      <c r="M229" s="25"/>
      <c r="N229" s="25"/>
      <c r="R229" s="20">
        <f t="shared" ref="R229:R292" si="11">A229</f>
        <v>0</v>
      </c>
      <c r="S229" s="25"/>
      <c r="T229" s="25"/>
      <c r="U229" s="25"/>
      <c r="V229" s="25"/>
      <c r="W229" s="23" t="str">
        <f t="shared" si="10"/>
        <v>-</v>
      </c>
      <c r="X229" s="23" t="str">
        <f t="shared" si="10"/>
        <v>-</v>
      </c>
    </row>
    <row r="230" spans="1:24" x14ac:dyDescent="0.25">
      <c r="A230" s="25"/>
      <c r="B230" s="25"/>
      <c r="C230" s="25"/>
      <c r="D230" s="25"/>
      <c r="E230" s="25"/>
      <c r="F230" s="25"/>
      <c r="G230" s="25"/>
      <c r="H230" s="25"/>
      <c r="J230" s="25"/>
      <c r="K230" s="25"/>
      <c r="L230" s="25"/>
      <c r="M230" s="25"/>
      <c r="N230" s="25"/>
      <c r="R230" s="20">
        <f t="shared" si="11"/>
        <v>0</v>
      </c>
      <c r="S230" s="25"/>
      <c r="T230" s="25"/>
      <c r="U230" s="25"/>
      <c r="V230" s="25"/>
      <c r="W230" s="23" t="str">
        <f t="shared" si="10"/>
        <v>-</v>
      </c>
      <c r="X230" s="23" t="str">
        <f t="shared" si="10"/>
        <v>-</v>
      </c>
    </row>
    <row r="231" spans="1:24" x14ac:dyDescent="0.25">
      <c r="A231" s="25"/>
      <c r="B231" s="25"/>
      <c r="C231" s="25"/>
      <c r="D231" s="25"/>
      <c r="E231" s="25"/>
      <c r="F231" s="25"/>
      <c r="G231" s="25"/>
      <c r="H231" s="25"/>
      <c r="J231" s="25"/>
      <c r="K231" s="25"/>
      <c r="L231" s="25"/>
      <c r="M231" s="25"/>
      <c r="N231" s="25"/>
      <c r="R231" s="20">
        <f t="shared" si="11"/>
        <v>0</v>
      </c>
      <c r="S231" s="25"/>
      <c r="T231" s="25"/>
      <c r="U231" s="25"/>
      <c r="V231" s="25"/>
      <c r="W231" s="23" t="str">
        <f t="shared" si="10"/>
        <v>-</v>
      </c>
      <c r="X231" s="23" t="str">
        <f t="shared" si="10"/>
        <v>-</v>
      </c>
    </row>
    <row r="232" spans="1:24" x14ac:dyDescent="0.25">
      <c r="A232" s="25"/>
      <c r="B232" s="25"/>
      <c r="C232" s="25"/>
      <c r="D232" s="25"/>
      <c r="E232" s="25"/>
      <c r="F232" s="25"/>
      <c r="G232" s="25"/>
      <c r="H232" s="25"/>
      <c r="J232" s="25"/>
      <c r="K232" s="25"/>
      <c r="L232" s="25"/>
      <c r="M232" s="25"/>
      <c r="N232" s="25"/>
      <c r="R232" s="20">
        <f t="shared" si="11"/>
        <v>0</v>
      </c>
      <c r="S232" s="25"/>
      <c r="T232" s="25"/>
      <c r="U232" s="25"/>
      <c r="V232" s="25"/>
      <c r="W232" s="23" t="str">
        <f t="shared" si="10"/>
        <v>-</v>
      </c>
      <c r="X232" s="23" t="str">
        <f t="shared" si="10"/>
        <v>-</v>
      </c>
    </row>
    <row r="233" spans="1:24" x14ac:dyDescent="0.25">
      <c r="A233" s="25"/>
      <c r="B233" s="25"/>
      <c r="C233" s="25"/>
      <c r="D233" s="25"/>
      <c r="E233" s="25"/>
      <c r="F233" s="25"/>
      <c r="G233" s="25"/>
      <c r="H233" s="25"/>
      <c r="J233" s="25"/>
      <c r="K233" s="25"/>
      <c r="L233" s="25"/>
      <c r="M233" s="25"/>
      <c r="N233" s="25"/>
      <c r="R233" s="20">
        <f t="shared" si="11"/>
        <v>0</v>
      </c>
      <c r="S233" s="25"/>
      <c r="T233" s="25"/>
      <c r="U233" s="25"/>
      <c r="V233" s="25"/>
      <c r="W233" s="23" t="str">
        <f t="shared" si="10"/>
        <v>-</v>
      </c>
      <c r="X233" s="23" t="str">
        <f t="shared" si="10"/>
        <v>-</v>
      </c>
    </row>
    <row r="234" spans="1:24" x14ac:dyDescent="0.25">
      <c r="A234" s="25"/>
      <c r="B234" s="25"/>
      <c r="C234" s="25"/>
      <c r="D234" s="25"/>
      <c r="E234" s="25"/>
      <c r="F234" s="25"/>
      <c r="G234" s="25"/>
      <c r="H234" s="25"/>
      <c r="J234" s="25"/>
      <c r="K234" s="25"/>
      <c r="L234" s="25"/>
      <c r="M234" s="25"/>
      <c r="N234" s="25"/>
      <c r="R234" s="20">
        <f t="shared" si="11"/>
        <v>0</v>
      </c>
      <c r="S234" s="25"/>
      <c r="T234" s="25"/>
      <c r="U234" s="25"/>
      <c r="V234" s="25"/>
      <c r="W234" s="23" t="str">
        <f t="shared" si="10"/>
        <v>-</v>
      </c>
      <c r="X234" s="23" t="str">
        <f t="shared" si="10"/>
        <v>-</v>
      </c>
    </row>
    <row r="235" spans="1:24" x14ac:dyDescent="0.25">
      <c r="A235" s="25"/>
      <c r="B235" s="25"/>
      <c r="C235" s="25"/>
      <c r="D235" s="25"/>
      <c r="E235" s="25"/>
      <c r="F235" s="25"/>
      <c r="G235" s="25"/>
      <c r="H235" s="25"/>
      <c r="J235" s="25"/>
      <c r="K235" s="25"/>
      <c r="L235" s="25"/>
      <c r="M235" s="25"/>
      <c r="N235" s="25"/>
      <c r="R235" s="20">
        <f t="shared" si="11"/>
        <v>0</v>
      </c>
      <c r="S235" s="25"/>
      <c r="T235" s="25"/>
      <c r="U235" s="25"/>
      <c r="V235" s="25"/>
      <c r="W235" s="23" t="str">
        <f t="shared" si="10"/>
        <v>-</v>
      </c>
      <c r="X235" s="23" t="str">
        <f t="shared" si="10"/>
        <v>-</v>
      </c>
    </row>
    <row r="236" spans="1:24" x14ac:dyDescent="0.25">
      <c r="A236" s="25"/>
      <c r="B236" s="25"/>
      <c r="C236" s="25"/>
      <c r="D236" s="25"/>
      <c r="E236" s="25"/>
      <c r="F236" s="25"/>
      <c r="G236" s="25"/>
      <c r="H236" s="25"/>
      <c r="J236" s="25"/>
      <c r="K236" s="25"/>
      <c r="L236" s="25"/>
      <c r="M236" s="25"/>
      <c r="N236" s="25"/>
      <c r="R236" s="20">
        <f t="shared" si="11"/>
        <v>0</v>
      </c>
      <c r="S236" s="25"/>
      <c r="T236" s="25"/>
      <c r="U236" s="25"/>
      <c r="V236" s="25"/>
      <c r="W236" s="23" t="str">
        <f t="shared" si="10"/>
        <v>-</v>
      </c>
      <c r="X236" s="23" t="str">
        <f t="shared" si="10"/>
        <v>-</v>
      </c>
    </row>
    <row r="237" spans="1:24" x14ac:dyDescent="0.25">
      <c r="A237" s="25"/>
      <c r="B237" s="25"/>
      <c r="C237" s="25"/>
      <c r="D237" s="25"/>
      <c r="E237" s="25"/>
      <c r="F237" s="25"/>
      <c r="G237" s="25"/>
      <c r="H237" s="25"/>
      <c r="J237" s="25"/>
      <c r="K237" s="25"/>
      <c r="L237" s="25"/>
      <c r="M237" s="25"/>
      <c r="N237" s="25"/>
      <c r="R237" s="20">
        <f t="shared" si="11"/>
        <v>0</v>
      </c>
      <c r="S237" s="25"/>
      <c r="T237" s="25"/>
      <c r="U237" s="25"/>
      <c r="V237" s="25"/>
      <c r="W237" s="23" t="str">
        <f t="shared" si="10"/>
        <v>-</v>
      </c>
      <c r="X237" s="23" t="str">
        <f t="shared" si="10"/>
        <v>-</v>
      </c>
    </row>
    <row r="238" spans="1:24" x14ac:dyDescent="0.25">
      <c r="A238" s="25"/>
      <c r="B238" s="25"/>
      <c r="C238" s="25"/>
      <c r="D238" s="25"/>
      <c r="E238" s="25"/>
      <c r="F238" s="25"/>
      <c r="G238" s="25"/>
      <c r="H238" s="25"/>
      <c r="J238" s="25"/>
      <c r="K238" s="25"/>
      <c r="L238" s="25"/>
      <c r="M238" s="25"/>
      <c r="N238" s="25"/>
      <c r="R238" s="20">
        <f t="shared" si="11"/>
        <v>0</v>
      </c>
      <c r="S238" s="25"/>
      <c r="T238" s="25"/>
      <c r="U238" s="25"/>
      <c r="V238" s="25"/>
      <c r="W238" s="23" t="str">
        <f t="shared" si="10"/>
        <v>-</v>
      </c>
      <c r="X238" s="23" t="str">
        <f t="shared" si="10"/>
        <v>-</v>
      </c>
    </row>
    <row r="239" spans="1:24" x14ac:dyDescent="0.25">
      <c r="A239" s="25"/>
      <c r="B239" s="25"/>
      <c r="C239" s="25"/>
      <c r="D239" s="25"/>
      <c r="E239" s="25"/>
      <c r="F239" s="25"/>
      <c r="G239" s="25"/>
      <c r="H239" s="25"/>
      <c r="J239" s="25"/>
      <c r="K239" s="25"/>
      <c r="L239" s="25"/>
      <c r="M239" s="25"/>
      <c r="N239" s="25"/>
      <c r="R239" s="20">
        <f t="shared" si="11"/>
        <v>0</v>
      </c>
      <c r="S239" s="25"/>
      <c r="T239" s="25"/>
      <c r="U239" s="25"/>
      <c r="V239" s="25"/>
      <c r="W239" s="23" t="str">
        <f t="shared" si="10"/>
        <v>-</v>
      </c>
      <c r="X239" s="23" t="str">
        <f t="shared" si="10"/>
        <v>-</v>
      </c>
    </row>
    <row r="240" spans="1:24" x14ac:dyDescent="0.25">
      <c r="A240" s="25"/>
      <c r="B240" s="25"/>
      <c r="C240" s="25"/>
      <c r="D240" s="25"/>
      <c r="E240" s="25"/>
      <c r="F240" s="25"/>
      <c r="G240" s="25"/>
      <c r="H240" s="25"/>
      <c r="J240" s="25"/>
      <c r="K240" s="25"/>
      <c r="L240" s="25"/>
      <c r="M240" s="25"/>
      <c r="N240" s="25"/>
      <c r="R240" s="20">
        <f t="shared" si="11"/>
        <v>0</v>
      </c>
      <c r="S240" s="25"/>
      <c r="T240" s="25"/>
      <c r="U240" s="25"/>
      <c r="V240" s="25"/>
      <c r="W240" s="23" t="str">
        <f t="shared" si="10"/>
        <v>-</v>
      </c>
      <c r="X240" s="23" t="str">
        <f t="shared" si="10"/>
        <v>-</v>
      </c>
    </row>
    <row r="241" spans="1:24" x14ac:dyDescent="0.25">
      <c r="A241" s="25"/>
      <c r="B241" s="25"/>
      <c r="C241" s="25"/>
      <c r="D241" s="25"/>
      <c r="E241" s="25"/>
      <c r="F241" s="25"/>
      <c r="G241" s="25"/>
      <c r="H241" s="25"/>
      <c r="J241" s="25"/>
      <c r="K241" s="25"/>
      <c r="L241" s="25"/>
      <c r="M241" s="25"/>
      <c r="N241" s="25"/>
      <c r="R241" s="20">
        <f t="shared" si="11"/>
        <v>0</v>
      </c>
      <c r="S241" s="25"/>
      <c r="T241" s="25"/>
      <c r="U241" s="25"/>
      <c r="V241" s="25"/>
      <c r="W241" s="23" t="str">
        <f t="shared" si="10"/>
        <v>-</v>
      </c>
      <c r="X241" s="23" t="str">
        <f t="shared" si="10"/>
        <v>-</v>
      </c>
    </row>
    <row r="242" spans="1:24" x14ac:dyDescent="0.25">
      <c r="A242" s="25"/>
      <c r="B242" s="25"/>
      <c r="C242" s="25"/>
      <c r="D242" s="25"/>
      <c r="E242" s="25"/>
      <c r="F242" s="25"/>
      <c r="G242" s="25"/>
      <c r="H242" s="25"/>
      <c r="J242" s="25"/>
      <c r="K242" s="25"/>
      <c r="L242" s="25"/>
      <c r="M242" s="25"/>
      <c r="N242" s="25"/>
      <c r="R242" s="20">
        <f t="shared" si="11"/>
        <v>0</v>
      </c>
      <c r="S242" s="25"/>
      <c r="T242" s="25"/>
      <c r="U242" s="25"/>
      <c r="V242" s="25"/>
      <c r="W242" s="23" t="str">
        <f t="shared" si="10"/>
        <v>-</v>
      </c>
      <c r="X242" s="23" t="str">
        <f t="shared" si="10"/>
        <v>-</v>
      </c>
    </row>
    <row r="243" spans="1:24" x14ac:dyDescent="0.25">
      <c r="A243" s="25"/>
      <c r="B243" s="25"/>
      <c r="C243" s="25"/>
      <c r="D243" s="25"/>
      <c r="E243" s="25"/>
      <c r="F243" s="25"/>
      <c r="G243" s="25"/>
      <c r="H243" s="25"/>
      <c r="J243" s="25"/>
      <c r="K243" s="25"/>
      <c r="L243" s="25"/>
      <c r="M243" s="25"/>
      <c r="N243" s="25"/>
      <c r="R243" s="20">
        <f t="shared" si="11"/>
        <v>0</v>
      </c>
      <c r="S243" s="25"/>
      <c r="T243" s="25"/>
      <c r="U243" s="25"/>
      <c r="V243" s="25"/>
      <c r="W243" s="23" t="str">
        <f t="shared" si="10"/>
        <v>-</v>
      </c>
      <c r="X243" s="23" t="str">
        <f t="shared" si="10"/>
        <v>-</v>
      </c>
    </row>
    <row r="244" spans="1:24" x14ac:dyDescent="0.25">
      <c r="A244" s="25"/>
      <c r="B244" s="25"/>
      <c r="C244" s="25"/>
      <c r="D244" s="25"/>
      <c r="E244" s="25"/>
      <c r="F244" s="25"/>
      <c r="G244" s="25"/>
      <c r="H244" s="25"/>
      <c r="J244" s="25"/>
      <c r="K244" s="25"/>
      <c r="L244" s="25"/>
      <c r="M244" s="25"/>
      <c r="N244" s="25"/>
      <c r="R244" s="20">
        <f t="shared" si="11"/>
        <v>0</v>
      </c>
      <c r="S244" s="25"/>
      <c r="T244" s="25"/>
      <c r="U244" s="25"/>
      <c r="V244" s="25"/>
      <c r="W244" s="23" t="str">
        <f t="shared" ref="W244:X307" si="12">IF((J244+L244/$X$6)&gt;0,(J244+L244/$X$6),"-")</f>
        <v>-</v>
      </c>
      <c r="X244" s="23" t="str">
        <f t="shared" si="12"/>
        <v>-</v>
      </c>
    </row>
    <row r="245" spans="1:24" x14ac:dyDescent="0.25">
      <c r="A245" s="25"/>
      <c r="B245" s="25"/>
      <c r="C245" s="25"/>
      <c r="D245" s="25"/>
      <c r="E245" s="25"/>
      <c r="F245" s="25"/>
      <c r="G245" s="25"/>
      <c r="H245" s="25"/>
      <c r="J245" s="25"/>
      <c r="K245" s="25"/>
      <c r="L245" s="25"/>
      <c r="M245" s="25"/>
      <c r="N245" s="25"/>
      <c r="R245" s="20">
        <f t="shared" si="11"/>
        <v>0</v>
      </c>
      <c r="S245" s="25"/>
      <c r="T245" s="25"/>
      <c r="U245" s="25"/>
      <c r="V245" s="25"/>
      <c r="W245" s="23" t="str">
        <f t="shared" si="12"/>
        <v>-</v>
      </c>
      <c r="X245" s="23" t="str">
        <f t="shared" si="12"/>
        <v>-</v>
      </c>
    </row>
    <row r="246" spans="1:24" x14ac:dyDescent="0.25">
      <c r="A246" s="25"/>
      <c r="B246" s="25"/>
      <c r="C246" s="25"/>
      <c r="D246" s="25"/>
      <c r="E246" s="25"/>
      <c r="F246" s="25"/>
      <c r="G246" s="25"/>
      <c r="H246" s="25"/>
      <c r="J246" s="25"/>
      <c r="K246" s="25"/>
      <c r="L246" s="25"/>
      <c r="M246" s="25"/>
      <c r="N246" s="25"/>
      <c r="R246" s="20">
        <f t="shared" si="11"/>
        <v>0</v>
      </c>
      <c r="S246" s="25"/>
      <c r="T246" s="25"/>
      <c r="U246" s="25"/>
      <c r="V246" s="25"/>
      <c r="W246" s="23" t="str">
        <f t="shared" si="12"/>
        <v>-</v>
      </c>
      <c r="X246" s="23" t="str">
        <f t="shared" si="12"/>
        <v>-</v>
      </c>
    </row>
    <row r="247" spans="1:24" x14ac:dyDescent="0.25">
      <c r="A247" s="25"/>
      <c r="B247" s="25"/>
      <c r="C247" s="25"/>
      <c r="D247" s="25"/>
      <c r="E247" s="25"/>
      <c r="F247" s="25"/>
      <c r="G247" s="25"/>
      <c r="H247" s="25"/>
      <c r="J247" s="25"/>
      <c r="K247" s="25"/>
      <c r="L247" s="25"/>
      <c r="M247" s="25"/>
      <c r="N247" s="25"/>
      <c r="R247" s="20">
        <f t="shared" si="11"/>
        <v>0</v>
      </c>
      <c r="S247" s="25"/>
      <c r="T247" s="25"/>
      <c r="U247" s="25"/>
      <c r="V247" s="25"/>
      <c r="W247" s="23" t="str">
        <f t="shared" si="12"/>
        <v>-</v>
      </c>
      <c r="X247" s="23" t="str">
        <f t="shared" si="12"/>
        <v>-</v>
      </c>
    </row>
    <row r="248" spans="1:24" x14ac:dyDescent="0.25">
      <c r="A248" s="25"/>
      <c r="B248" s="25"/>
      <c r="C248" s="25"/>
      <c r="D248" s="25"/>
      <c r="E248" s="25"/>
      <c r="F248" s="25"/>
      <c r="G248" s="25"/>
      <c r="H248" s="25"/>
      <c r="J248" s="25"/>
      <c r="K248" s="25"/>
      <c r="L248" s="25"/>
      <c r="M248" s="25"/>
      <c r="N248" s="25"/>
      <c r="R248" s="20">
        <f t="shared" si="11"/>
        <v>0</v>
      </c>
      <c r="S248" s="25"/>
      <c r="T248" s="25"/>
      <c r="U248" s="25"/>
      <c r="V248" s="25"/>
      <c r="W248" s="23" t="str">
        <f t="shared" si="12"/>
        <v>-</v>
      </c>
      <c r="X248" s="23" t="str">
        <f t="shared" si="12"/>
        <v>-</v>
      </c>
    </row>
    <row r="249" spans="1:24" x14ac:dyDescent="0.25">
      <c r="A249" s="25"/>
      <c r="B249" s="25"/>
      <c r="C249" s="25"/>
      <c r="D249" s="25"/>
      <c r="E249" s="25"/>
      <c r="F249" s="25"/>
      <c r="G249" s="25"/>
      <c r="H249" s="25"/>
      <c r="J249" s="25"/>
      <c r="K249" s="25"/>
      <c r="L249" s="25"/>
      <c r="M249" s="25"/>
      <c r="N249" s="25"/>
      <c r="R249" s="20">
        <f t="shared" si="11"/>
        <v>0</v>
      </c>
      <c r="S249" s="25"/>
      <c r="T249" s="25"/>
      <c r="U249" s="25"/>
      <c r="V249" s="25"/>
      <c r="W249" s="23" t="str">
        <f t="shared" si="12"/>
        <v>-</v>
      </c>
      <c r="X249" s="23" t="str">
        <f t="shared" si="12"/>
        <v>-</v>
      </c>
    </row>
    <row r="250" spans="1:24" x14ac:dyDescent="0.25">
      <c r="A250" s="25"/>
      <c r="B250" s="25"/>
      <c r="C250" s="25"/>
      <c r="D250" s="25"/>
      <c r="E250" s="25"/>
      <c r="F250" s="25"/>
      <c r="G250" s="25"/>
      <c r="H250" s="25"/>
      <c r="J250" s="25"/>
      <c r="K250" s="25"/>
      <c r="L250" s="25"/>
      <c r="M250" s="25"/>
      <c r="N250" s="25"/>
      <c r="R250" s="20">
        <f t="shared" si="11"/>
        <v>0</v>
      </c>
      <c r="S250" s="25"/>
      <c r="T250" s="25"/>
      <c r="U250" s="25"/>
      <c r="V250" s="25"/>
      <c r="W250" s="23" t="str">
        <f t="shared" si="12"/>
        <v>-</v>
      </c>
      <c r="X250" s="23" t="str">
        <f t="shared" si="12"/>
        <v>-</v>
      </c>
    </row>
    <row r="251" spans="1:24" x14ac:dyDescent="0.25">
      <c r="A251" s="25"/>
      <c r="B251" s="25"/>
      <c r="C251" s="25"/>
      <c r="D251" s="25"/>
      <c r="E251" s="25"/>
      <c r="F251" s="25"/>
      <c r="G251" s="25"/>
      <c r="H251" s="25"/>
      <c r="J251" s="25"/>
      <c r="K251" s="25"/>
      <c r="L251" s="25"/>
      <c r="M251" s="25"/>
      <c r="N251" s="25"/>
      <c r="R251" s="20">
        <f t="shared" si="11"/>
        <v>0</v>
      </c>
      <c r="S251" s="25"/>
      <c r="T251" s="25"/>
      <c r="U251" s="25"/>
      <c r="V251" s="25"/>
      <c r="W251" s="23" t="str">
        <f t="shared" si="12"/>
        <v>-</v>
      </c>
      <c r="X251" s="23" t="str">
        <f t="shared" si="12"/>
        <v>-</v>
      </c>
    </row>
    <row r="252" spans="1:24" x14ac:dyDescent="0.25">
      <c r="A252" s="25"/>
      <c r="B252" s="25"/>
      <c r="C252" s="25"/>
      <c r="D252" s="25"/>
      <c r="E252" s="25"/>
      <c r="F252" s="25"/>
      <c r="G252" s="25"/>
      <c r="H252" s="25"/>
      <c r="J252" s="25"/>
      <c r="K252" s="25"/>
      <c r="L252" s="25"/>
      <c r="M252" s="25"/>
      <c r="N252" s="25"/>
      <c r="R252" s="20">
        <f t="shared" si="11"/>
        <v>0</v>
      </c>
      <c r="S252" s="25"/>
      <c r="T252" s="25"/>
      <c r="U252" s="25"/>
      <c r="V252" s="25"/>
      <c r="W252" s="23" t="str">
        <f t="shared" si="12"/>
        <v>-</v>
      </c>
      <c r="X252" s="23" t="str">
        <f t="shared" si="12"/>
        <v>-</v>
      </c>
    </row>
    <row r="253" spans="1:24" x14ac:dyDescent="0.25">
      <c r="A253" s="25"/>
      <c r="B253" s="25"/>
      <c r="C253" s="25"/>
      <c r="D253" s="25"/>
      <c r="E253" s="25"/>
      <c r="F253" s="25"/>
      <c r="G253" s="25"/>
      <c r="H253" s="25"/>
      <c r="J253" s="25"/>
      <c r="K253" s="25"/>
      <c r="L253" s="25"/>
      <c r="M253" s="25"/>
      <c r="N253" s="25"/>
      <c r="R253" s="20">
        <f t="shared" si="11"/>
        <v>0</v>
      </c>
      <c r="S253" s="25"/>
      <c r="T253" s="25"/>
      <c r="U253" s="25"/>
      <c r="V253" s="25"/>
      <c r="W253" s="23" t="str">
        <f t="shared" si="12"/>
        <v>-</v>
      </c>
      <c r="X253" s="23" t="str">
        <f t="shared" si="12"/>
        <v>-</v>
      </c>
    </row>
    <row r="254" spans="1:24" x14ac:dyDescent="0.25">
      <c r="A254" s="25"/>
      <c r="B254" s="25"/>
      <c r="C254" s="25"/>
      <c r="D254" s="25"/>
      <c r="E254" s="25"/>
      <c r="F254" s="25"/>
      <c r="G254" s="25"/>
      <c r="H254" s="25"/>
      <c r="J254" s="25"/>
      <c r="K254" s="25"/>
      <c r="L254" s="25"/>
      <c r="M254" s="25"/>
      <c r="N254" s="25"/>
      <c r="R254" s="20">
        <f t="shared" si="11"/>
        <v>0</v>
      </c>
      <c r="S254" s="25"/>
      <c r="T254" s="25"/>
      <c r="U254" s="25"/>
      <c r="V254" s="25"/>
      <c r="W254" s="23" t="str">
        <f t="shared" si="12"/>
        <v>-</v>
      </c>
      <c r="X254" s="23" t="str">
        <f t="shared" si="12"/>
        <v>-</v>
      </c>
    </row>
    <row r="255" spans="1:24" x14ac:dyDescent="0.25">
      <c r="A255" s="25"/>
      <c r="B255" s="25"/>
      <c r="C255" s="25"/>
      <c r="D255" s="25"/>
      <c r="E255" s="25"/>
      <c r="F255" s="25"/>
      <c r="G255" s="25"/>
      <c r="H255" s="25"/>
      <c r="J255" s="25"/>
      <c r="K255" s="25"/>
      <c r="L255" s="25"/>
      <c r="M255" s="25"/>
      <c r="N255" s="25"/>
      <c r="R255" s="20">
        <f t="shared" si="11"/>
        <v>0</v>
      </c>
      <c r="S255" s="25"/>
      <c r="T255" s="25"/>
      <c r="U255" s="25"/>
      <c r="V255" s="25"/>
      <c r="W255" s="23" t="str">
        <f t="shared" si="12"/>
        <v>-</v>
      </c>
      <c r="X255" s="23" t="str">
        <f t="shared" si="12"/>
        <v>-</v>
      </c>
    </row>
    <row r="256" spans="1:24" x14ac:dyDescent="0.25">
      <c r="A256" s="25"/>
      <c r="B256" s="25"/>
      <c r="C256" s="25"/>
      <c r="D256" s="25"/>
      <c r="E256" s="25"/>
      <c r="F256" s="25"/>
      <c r="G256" s="25"/>
      <c r="H256" s="25"/>
      <c r="J256" s="25"/>
      <c r="K256" s="25"/>
      <c r="L256" s="25"/>
      <c r="M256" s="25"/>
      <c r="N256" s="25"/>
      <c r="R256" s="20">
        <f t="shared" si="11"/>
        <v>0</v>
      </c>
      <c r="S256" s="25"/>
      <c r="T256" s="25"/>
      <c r="U256" s="25"/>
      <c r="V256" s="25"/>
      <c r="W256" s="23" t="str">
        <f t="shared" si="12"/>
        <v>-</v>
      </c>
      <c r="X256" s="23" t="str">
        <f t="shared" si="12"/>
        <v>-</v>
      </c>
    </row>
    <row r="257" spans="1:24" x14ac:dyDescent="0.25">
      <c r="A257" s="25"/>
      <c r="B257" s="25"/>
      <c r="C257" s="25"/>
      <c r="D257" s="25"/>
      <c r="E257" s="25"/>
      <c r="F257" s="25"/>
      <c r="G257" s="25"/>
      <c r="H257" s="25"/>
      <c r="J257" s="25"/>
      <c r="K257" s="25"/>
      <c r="L257" s="25"/>
      <c r="M257" s="25"/>
      <c r="N257" s="25"/>
      <c r="R257" s="20">
        <f t="shared" si="11"/>
        <v>0</v>
      </c>
      <c r="S257" s="25"/>
      <c r="T257" s="25"/>
      <c r="U257" s="25"/>
      <c r="V257" s="25"/>
      <c r="W257" s="23" t="str">
        <f t="shared" si="12"/>
        <v>-</v>
      </c>
      <c r="X257" s="23" t="str">
        <f t="shared" si="12"/>
        <v>-</v>
      </c>
    </row>
    <row r="258" spans="1:24" x14ac:dyDescent="0.25">
      <c r="A258" s="25"/>
      <c r="B258" s="25"/>
      <c r="C258" s="25"/>
      <c r="D258" s="25"/>
      <c r="E258" s="25"/>
      <c r="F258" s="25"/>
      <c r="G258" s="25"/>
      <c r="H258" s="25"/>
      <c r="J258" s="25"/>
      <c r="K258" s="25"/>
      <c r="L258" s="25"/>
      <c r="M258" s="25"/>
      <c r="N258" s="25"/>
      <c r="R258" s="20">
        <f t="shared" si="11"/>
        <v>0</v>
      </c>
      <c r="S258" s="25"/>
      <c r="T258" s="25"/>
      <c r="U258" s="25"/>
      <c r="V258" s="25"/>
      <c r="W258" s="23" t="str">
        <f t="shared" si="12"/>
        <v>-</v>
      </c>
      <c r="X258" s="23" t="str">
        <f t="shared" si="12"/>
        <v>-</v>
      </c>
    </row>
    <row r="259" spans="1:24" x14ac:dyDescent="0.25">
      <c r="A259" s="25"/>
      <c r="B259" s="25"/>
      <c r="C259" s="25"/>
      <c r="D259" s="25"/>
      <c r="E259" s="25"/>
      <c r="F259" s="25"/>
      <c r="G259" s="25"/>
      <c r="H259" s="25"/>
      <c r="J259" s="25"/>
      <c r="K259" s="25"/>
      <c r="L259" s="25"/>
      <c r="M259" s="25"/>
      <c r="N259" s="25"/>
      <c r="R259" s="20">
        <f t="shared" si="11"/>
        <v>0</v>
      </c>
      <c r="S259" s="25"/>
      <c r="T259" s="25"/>
      <c r="U259" s="25"/>
      <c r="V259" s="25"/>
      <c r="W259" s="23" t="str">
        <f t="shared" si="12"/>
        <v>-</v>
      </c>
      <c r="X259" s="23" t="str">
        <f t="shared" si="12"/>
        <v>-</v>
      </c>
    </row>
    <row r="260" spans="1:24" x14ac:dyDescent="0.25">
      <c r="A260" s="25"/>
      <c r="B260" s="25"/>
      <c r="C260" s="25"/>
      <c r="D260" s="25"/>
      <c r="E260" s="25"/>
      <c r="F260" s="25"/>
      <c r="G260" s="25"/>
      <c r="H260" s="25"/>
      <c r="J260" s="25"/>
      <c r="K260" s="25"/>
      <c r="L260" s="25"/>
      <c r="M260" s="25"/>
      <c r="N260" s="25"/>
      <c r="R260" s="20">
        <f t="shared" si="11"/>
        <v>0</v>
      </c>
      <c r="S260" s="25"/>
      <c r="T260" s="25"/>
      <c r="U260" s="25"/>
      <c r="V260" s="25"/>
      <c r="W260" s="23" t="str">
        <f t="shared" si="12"/>
        <v>-</v>
      </c>
      <c r="X260" s="23" t="str">
        <f t="shared" si="12"/>
        <v>-</v>
      </c>
    </row>
    <row r="261" spans="1:24" x14ac:dyDescent="0.25">
      <c r="A261" s="25"/>
      <c r="B261" s="25"/>
      <c r="C261" s="25"/>
      <c r="D261" s="25"/>
      <c r="E261" s="25"/>
      <c r="F261" s="25"/>
      <c r="G261" s="25"/>
      <c r="H261" s="25"/>
      <c r="J261" s="25"/>
      <c r="K261" s="25"/>
      <c r="L261" s="25"/>
      <c r="M261" s="25"/>
      <c r="N261" s="25"/>
      <c r="R261" s="20">
        <f t="shared" si="11"/>
        <v>0</v>
      </c>
      <c r="S261" s="25"/>
      <c r="T261" s="25"/>
      <c r="U261" s="25"/>
      <c r="V261" s="25"/>
      <c r="W261" s="23" t="str">
        <f t="shared" si="12"/>
        <v>-</v>
      </c>
      <c r="X261" s="23" t="str">
        <f t="shared" si="12"/>
        <v>-</v>
      </c>
    </row>
    <row r="262" spans="1:24" x14ac:dyDescent="0.25">
      <c r="A262" s="25"/>
      <c r="B262" s="25"/>
      <c r="C262" s="25"/>
      <c r="D262" s="25"/>
      <c r="E262" s="25"/>
      <c r="F262" s="25"/>
      <c r="G262" s="25"/>
      <c r="H262" s="25"/>
      <c r="J262" s="25"/>
      <c r="K262" s="25"/>
      <c r="L262" s="25"/>
      <c r="M262" s="25"/>
      <c r="N262" s="25"/>
      <c r="R262" s="20">
        <f t="shared" si="11"/>
        <v>0</v>
      </c>
      <c r="S262" s="25"/>
      <c r="T262" s="25"/>
      <c r="U262" s="25"/>
      <c r="V262" s="25"/>
      <c r="W262" s="23" t="str">
        <f t="shared" si="12"/>
        <v>-</v>
      </c>
      <c r="X262" s="23" t="str">
        <f t="shared" si="12"/>
        <v>-</v>
      </c>
    </row>
    <row r="263" spans="1:24" x14ac:dyDescent="0.25">
      <c r="A263" s="25"/>
      <c r="B263" s="25"/>
      <c r="C263" s="25"/>
      <c r="D263" s="25"/>
      <c r="E263" s="25"/>
      <c r="F263" s="25"/>
      <c r="G263" s="25"/>
      <c r="H263" s="25"/>
      <c r="J263" s="25"/>
      <c r="K263" s="25"/>
      <c r="L263" s="25"/>
      <c r="M263" s="25"/>
      <c r="N263" s="25"/>
      <c r="R263" s="20">
        <f t="shared" si="11"/>
        <v>0</v>
      </c>
      <c r="S263" s="25"/>
      <c r="T263" s="25"/>
      <c r="U263" s="25"/>
      <c r="V263" s="25"/>
      <c r="W263" s="23" t="str">
        <f t="shared" si="12"/>
        <v>-</v>
      </c>
      <c r="X263" s="23" t="str">
        <f t="shared" si="12"/>
        <v>-</v>
      </c>
    </row>
    <row r="264" spans="1:24" x14ac:dyDescent="0.25">
      <c r="A264" s="25"/>
      <c r="B264" s="25"/>
      <c r="C264" s="25"/>
      <c r="D264" s="25"/>
      <c r="E264" s="25"/>
      <c r="F264" s="25"/>
      <c r="G264" s="25"/>
      <c r="H264" s="25"/>
      <c r="J264" s="25"/>
      <c r="K264" s="25"/>
      <c r="L264" s="25"/>
      <c r="M264" s="25"/>
      <c r="N264" s="25"/>
      <c r="R264" s="20">
        <f t="shared" si="11"/>
        <v>0</v>
      </c>
      <c r="S264" s="25"/>
      <c r="T264" s="25"/>
      <c r="U264" s="25"/>
      <c r="V264" s="25"/>
      <c r="W264" s="23" t="str">
        <f t="shared" si="12"/>
        <v>-</v>
      </c>
      <c r="X264" s="23" t="str">
        <f t="shared" si="12"/>
        <v>-</v>
      </c>
    </row>
    <row r="265" spans="1:24" x14ac:dyDescent="0.25">
      <c r="A265" s="25"/>
      <c r="B265" s="25"/>
      <c r="C265" s="25"/>
      <c r="D265" s="25"/>
      <c r="E265" s="25"/>
      <c r="F265" s="25"/>
      <c r="G265" s="25"/>
      <c r="H265" s="25"/>
      <c r="J265" s="25"/>
      <c r="K265" s="25"/>
      <c r="L265" s="25"/>
      <c r="M265" s="25"/>
      <c r="N265" s="25"/>
      <c r="R265" s="20">
        <f t="shared" si="11"/>
        <v>0</v>
      </c>
      <c r="S265" s="25"/>
      <c r="T265" s="25"/>
      <c r="U265" s="25"/>
      <c r="V265" s="25"/>
      <c r="W265" s="23" t="str">
        <f t="shared" si="12"/>
        <v>-</v>
      </c>
      <c r="X265" s="23" t="str">
        <f t="shared" si="12"/>
        <v>-</v>
      </c>
    </row>
    <row r="266" spans="1:24" x14ac:dyDescent="0.25">
      <c r="A266" s="25"/>
      <c r="B266" s="25"/>
      <c r="C266" s="25"/>
      <c r="D266" s="25"/>
      <c r="E266" s="25"/>
      <c r="F266" s="25"/>
      <c r="G266" s="25"/>
      <c r="H266" s="25"/>
      <c r="J266" s="25"/>
      <c r="K266" s="25"/>
      <c r="L266" s="25"/>
      <c r="M266" s="25"/>
      <c r="N266" s="25"/>
      <c r="R266" s="20">
        <f t="shared" si="11"/>
        <v>0</v>
      </c>
      <c r="S266" s="25"/>
      <c r="T266" s="25"/>
      <c r="U266" s="25"/>
      <c r="V266" s="25"/>
      <c r="W266" s="23" t="str">
        <f t="shared" si="12"/>
        <v>-</v>
      </c>
      <c r="X266" s="23" t="str">
        <f t="shared" si="12"/>
        <v>-</v>
      </c>
    </row>
    <row r="267" spans="1:24" x14ac:dyDescent="0.25">
      <c r="A267" s="25"/>
      <c r="B267" s="25"/>
      <c r="C267" s="25"/>
      <c r="D267" s="25"/>
      <c r="E267" s="25"/>
      <c r="F267" s="25"/>
      <c r="G267" s="25"/>
      <c r="H267" s="25"/>
      <c r="J267" s="25"/>
      <c r="K267" s="25"/>
      <c r="L267" s="25"/>
      <c r="M267" s="25"/>
      <c r="N267" s="25"/>
      <c r="R267" s="20">
        <f t="shared" si="11"/>
        <v>0</v>
      </c>
      <c r="S267" s="25"/>
      <c r="T267" s="25"/>
      <c r="U267" s="25"/>
      <c r="V267" s="25"/>
      <c r="W267" s="23" t="str">
        <f t="shared" si="12"/>
        <v>-</v>
      </c>
      <c r="X267" s="23" t="str">
        <f t="shared" si="12"/>
        <v>-</v>
      </c>
    </row>
    <row r="268" spans="1:24" x14ac:dyDescent="0.25">
      <c r="A268" s="25"/>
      <c r="B268" s="25"/>
      <c r="C268" s="25"/>
      <c r="D268" s="25"/>
      <c r="E268" s="25"/>
      <c r="F268" s="25"/>
      <c r="G268" s="25"/>
      <c r="H268" s="25"/>
      <c r="J268" s="25"/>
      <c r="K268" s="25"/>
      <c r="L268" s="25"/>
      <c r="M268" s="25"/>
      <c r="N268" s="25"/>
      <c r="R268" s="20">
        <f t="shared" si="11"/>
        <v>0</v>
      </c>
      <c r="S268" s="25"/>
      <c r="T268" s="25"/>
      <c r="U268" s="25"/>
      <c r="V268" s="25"/>
      <c r="W268" s="23" t="str">
        <f t="shared" si="12"/>
        <v>-</v>
      </c>
      <c r="X268" s="23" t="str">
        <f t="shared" si="12"/>
        <v>-</v>
      </c>
    </row>
    <row r="269" spans="1:24" x14ac:dyDescent="0.25">
      <c r="A269" s="25"/>
      <c r="B269" s="25"/>
      <c r="C269" s="25"/>
      <c r="D269" s="25"/>
      <c r="E269" s="25"/>
      <c r="F269" s="25"/>
      <c r="G269" s="25"/>
      <c r="H269" s="25"/>
      <c r="J269" s="25"/>
      <c r="K269" s="25"/>
      <c r="L269" s="25"/>
      <c r="M269" s="25"/>
      <c r="N269" s="25"/>
      <c r="R269" s="20">
        <f t="shared" si="11"/>
        <v>0</v>
      </c>
      <c r="S269" s="25"/>
      <c r="T269" s="25"/>
      <c r="U269" s="25"/>
      <c r="V269" s="25"/>
      <c r="W269" s="23" t="str">
        <f t="shared" si="12"/>
        <v>-</v>
      </c>
      <c r="X269" s="23" t="str">
        <f t="shared" si="12"/>
        <v>-</v>
      </c>
    </row>
    <row r="270" spans="1:24" x14ac:dyDescent="0.25">
      <c r="A270" s="25"/>
      <c r="B270" s="25"/>
      <c r="C270" s="25"/>
      <c r="D270" s="25"/>
      <c r="E270" s="25"/>
      <c r="F270" s="25"/>
      <c r="G270" s="25"/>
      <c r="H270" s="25"/>
      <c r="J270" s="25"/>
      <c r="K270" s="25"/>
      <c r="L270" s="25"/>
      <c r="M270" s="25"/>
      <c r="N270" s="25"/>
      <c r="R270" s="20">
        <f t="shared" si="11"/>
        <v>0</v>
      </c>
      <c r="S270" s="25"/>
      <c r="T270" s="25"/>
      <c r="U270" s="25"/>
      <c r="V270" s="25"/>
      <c r="W270" s="23" t="str">
        <f t="shared" si="12"/>
        <v>-</v>
      </c>
      <c r="X270" s="23" t="str">
        <f t="shared" si="12"/>
        <v>-</v>
      </c>
    </row>
    <row r="271" spans="1:24" x14ac:dyDescent="0.25">
      <c r="A271" s="25"/>
      <c r="B271" s="25"/>
      <c r="C271" s="25"/>
      <c r="D271" s="25"/>
      <c r="E271" s="25"/>
      <c r="F271" s="25"/>
      <c r="G271" s="25"/>
      <c r="H271" s="25"/>
      <c r="J271" s="25"/>
      <c r="K271" s="25"/>
      <c r="L271" s="25"/>
      <c r="M271" s="25"/>
      <c r="N271" s="25"/>
      <c r="R271" s="20">
        <f t="shared" si="11"/>
        <v>0</v>
      </c>
      <c r="S271" s="25"/>
      <c r="T271" s="25"/>
      <c r="U271" s="25"/>
      <c r="V271" s="25"/>
      <c r="W271" s="23" t="str">
        <f t="shared" si="12"/>
        <v>-</v>
      </c>
      <c r="X271" s="23" t="str">
        <f t="shared" si="12"/>
        <v>-</v>
      </c>
    </row>
    <row r="272" spans="1:24" x14ac:dyDescent="0.25">
      <c r="A272" s="25"/>
      <c r="B272" s="25"/>
      <c r="C272" s="25"/>
      <c r="D272" s="25"/>
      <c r="E272" s="25"/>
      <c r="F272" s="25"/>
      <c r="G272" s="25"/>
      <c r="H272" s="25"/>
      <c r="J272" s="25"/>
      <c r="K272" s="25"/>
      <c r="L272" s="25"/>
      <c r="M272" s="25"/>
      <c r="N272" s="25"/>
      <c r="R272" s="20">
        <f t="shared" si="11"/>
        <v>0</v>
      </c>
      <c r="S272" s="25"/>
      <c r="T272" s="25"/>
      <c r="U272" s="25"/>
      <c r="V272" s="25"/>
      <c r="W272" s="23" t="str">
        <f t="shared" si="12"/>
        <v>-</v>
      </c>
      <c r="X272" s="23" t="str">
        <f t="shared" si="12"/>
        <v>-</v>
      </c>
    </row>
    <row r="273" spans="1:24" x14ac:dyDescent="0.25">
      <c r="A273" s="25"/>
      <c r="B273" s="25"/>
      <c r="C273" s="25"/>
      <c r="D273" s="25"/>
      <c r="E273" s="25"/>
      <c r="F273" s="25"/>
      <c r="G273" s="25"/>
      <c r="H273" s="25"/>
      <c r="J273" s="25"/>
      <c r="K273" s="25"/>
      <c r="L273" s="25"/>
      <c r="M273" s="25"/>
      <c r="N273" s="25"/>
      <c r="R273" s="20">
        <f t="shared" si="11"/>
        <v>0</v>
      </c>
      <c r="S273" s="25"/>
      <c r="T273" s="25"/>
      <c r="U273" s="25"/>
      <c r="V273" s="25"/>
      <c r="W273" s="23" t="str">
        <f t="shared" si="12"/>
        <v>-</v>
      </c>
      <c r="X273" s="23" t="str">
        <f t="shared" si="12"/>
        <v>-</v>
      </c>
    </row>
    <row r="274" spans="1:24" x14ac:dyDescent="0.25">
      <c r="A274" s="25"/>
      <c r="B274" s="25"/>
      <c r="C274" s="25"/>
      <c r="D274" s="25"/>
      <c r="E274" s="25"/>
      <c r="F274" s="25"/>
      <c r="G274" s="25"/>
      <c r="H274" s="25"/>
      <c r="J274" s="25"/>
      <c r="K274" s="25"/>
      <c r="L274" s="25"/>
      <c r="M274" s="25"/>
      <c r="N274" s="25"/>
      <c r="R274" s="20">
        <f t="shared" si="11"/>
        <v>0</v>
      </c>
      <c r="S274" s="25"/>
      <c r="T274" s="25"/>
      <c r="U274" s="25"/>
      <c r="V274" s="25"/>
      <c r="W274" s="23" t="str">
        <f t="shared" si="12"/>
        <v>-</v>
      </c>
      <c r="X274" s="23" t="str">
        <f t="shared" si="12"/>
        <v>-</v>
      </c>
    </row>
    <row r="275" spans="1:24" x14ac:dyDescent="0.25">
      <c r="A275" s="25"/>
      <c r="B275" s="25"/>
      <c r="C275" s="25"/>
      <c r="D275" s="25"/>
      <c r="E275" s="25"/>
      <c r="F275" s="25"/>
      <c r="G275" s="25"/>
      <c r="H275" s="25"/>
      <c r="J275" s="25"/>
      <c r="K275" s="25"/>
      <c r="L275" s="25"/>
      <c r="M275" s="25"/>
      <c r="N275" s="25"/>
      <c r="R275" s="20">
        <f t="shared" si="11"/>
        <v>0</v>
      </c>
      <c r="S275" s="25"/>
      <c r="T275" s="25"/>
      <c r="U275" s="25"/>
      <c r="V275" s="25"/>
      <c r="W275" s="23" t="str">
        <f t="shared" si="12"/>
        <v>-</v>
      </c>
      <c r="X275" s="23" t="str">
        <f t="shared" si="12"/>
        <v>-</v>
      </c>
    </row>
    <row r="276" spans="1:24" x14ac:dyDescent="0.25">
      <c r="A276" s="25"/>
      <c r="B276" s="25"/>
      <c r="C276" s="25"/>
      <c r="D276" s="25"/>
      <c r="E276" s="25"/>
      <c r="F276" s="25"/>
      <c r="G276" s="25"/>
      <c r="H276" s="25"/>
      <c r="J276" s="25"/>
      <c r="K276" s="25"/>
      <c r="L276" s="25"/>
      <c r="M276" s="25"/>
      <c r="N276" s="25"/>
      <c r="R276" s="20">
        <f t="shared" si="11"/>
        <v>0</v>
      </c>
      <c r="S276" s="25"/>
      <c r="T276" s="25"/>
      <c r="U276" s="25"/>
      <c r="V276" s="25"/>
      <c r="W276" s="23" t="str">
        <f t="shared" si="12"/>
        <v>-</v>
      </c>
      <c r="X276" s="23" t="str">
        <f t="shared" si="12"/>
        <v>-</v>
      </c>
    </row>
    <row r="277" spans="1:24" x14ac:dyDescent="0.25">
      <c r="A277" s="25"/>
      <c r="B277" s="25"/>
      <c r="C277" s="25"/>
      <c r="D277" s="25"/>
      <c r="E277" s="25"/>
      <c r="F277" s="25"/>
      <c r="G277" s="25"/>
      <c r="H277" s="25"/>
      <c r="J277" s="25"/>
      <c r="K277" s="25"/>
      <c r="L277" s="25"/>
      <c r="M277" s="25"/>
      <c r="N277" s="25"/>
      <c r="R277" s="20">
        <f t="shared" si="11"/>
        <v>0</v>
      </c>
      <c r="S277" s="25"/>
      <c r="T277" s="25"/>
      <c r="U277" s="25"/>
      <c r="V277" s="25"/>
      <c r="W277" s="23" t="str">
        <f t="shared" si="12"/>
        <v>-</v>
      </c>
      <c r="X277" s="23" t="str">
        <f t="shared" si="12"/>
        <v>-</v>
      </c>
    </row>
    <row r="278" spans="1:24" x14ac:dyDescent="0.25">
      <c r="A278" s="25"/>
      <c r="B278" s="25"/>
      <c r="C278" s="25"/>
      <c r="D278" s="25"/>
      <c r="E278" s="25"/>
      <c r="F278" s="25"/>
      <c r="G278" s="25"/>
      <c r="H278" s="25"/>
      <c r="J278" s="25"/>
      <c r="K278" s="25"/>
      <c r="L278" s="25"/>
      <c r="M278" s="25"/>
      <c r="N278" s="25"/>
      <c r="R278" s="20">
        <f t="shared" si="11"/>
        <v>0</v>
      </c>
      <c r="S278" s="25"/>
      <c r="T278" s="25"/>
      <c r="U278" s="25"/>
      <c r="V278" s="25"/>
      <c r="W278" s="23" t="str">
        <f t="shared" si="12"/>
        <v>-</v>
      </c>
      <c r="X278" s="23" t="str">
        <f t="shared" si="12"/>
        <v>-</v>
      </c>
    </row>
    <row r="279" spans="1:24" x14ac:dyDescent="0.25">
      <c r="A279" s="25"/>
      <c r="B279" s="25"/>
      <c r="C279" s="25"/>
      <c r="D279" s="25"/>
      <c r="E279" s="25"/>
      <c r="F279" s="25"/>
      <c r="G279" s="25"/>
      <c r="H279" s="25"/>
      <c r="J279" s="25"/>
      <c r="K279" s="25"/>
      <c r="L279" s="25"/>
      <c r="M279" s="25"/>
      <c r="N279" s="25"/>
      <c r="R279" s="20">
        <f t="shared" si="11"/>
        <v>0</v>
      </c>
      <c r="S279" s="25"/>
      <c r="T279" s="25"/>
      <c r="U279" s="25"/>
      <c r="V279" s="25"/>
      <c r="W279" s="23" t="str">
        <f t="shared" si="12"/>
        <v>-</v>
      </c>
      <c r="X279" s="23" t="str">
        <f t="shared" si="12"/>
        <v>-</v>
      </c>
    </row>
    <row r="280" spans="1:24" x14ac:dyDescent="0.25">
      <c r="A280" s="25"/>
      <c r="B280" s="25"/>
      <c r="C280" s="25"/>
      <c r="D280" s="25"/>
      <c r="E280" s="25"/>
      <c r="F280" s="25"/>
      <c r="G280" s="25"/>
      <c r="H280" s="25"/>
      <c r="J280" s="25"/>
      <c r="K280" s="25"/>
      <c r="L280" s="25"/>
      <c r="M280" s="25"/>
      <c r="N280" s="25"/>
      <c r="R280" s="20">
        <f t="shared" si="11"/>
        <v>0</v>
      </c>
      <c r="S280" s="25"/>
      <c r="T280" s="25"/>
      <c r="U280" s="25"/>
      <c r="V280" s="25"/>
      <c r="W280" s="23" t="str">
        <f t="shared" si="12"/>
        <v>-</v>
      </c>
      <c r="X280" s="23" t="str">
        <f t="shared" si="12"/>
        <v>-</v>
      </c>
    </row>
    <row r="281" spans="1:24" x14ac:dyDescent="0.25">
      <c r="A281" s="25"/>
      <c r="B281" s="25"/>
      <c r="C281" s="25"/>
      <c r="D281" s="25"/>
      <c r="E281" s="25"/>
      <c r="F281" s="25"/>
      <c r="G281" s="25"/>
      <c r="H281" s="25"/>
      <c r="J281" s="25"/>
      <c r="K281" s="25"/>
      <c r="L281" s="25"/>
      <c r="M281" s="25"/>
      <c r="N281" s="25"/>
      <c r="R281" s="20">
        <f t="shared" si="11"/>
        <v>0</v>
      </c>
      <c r="S281" s="25"/>
      <c r="T281" s="25"/>
      <c r="U281" s="25"/>
      <c r="V281" s="25"/>
      <c r="W281" s="23" t="str">
        <f t="shared" si="12"/>
        <v>-</v>
      </c>
      <c r="X281" s="23" t="str">
        <f t="shared" si="12"/>
        <v>-</v>
      </c>
    </row>
    <row r="282" spans="1:24" x14ac:dyDescent="0.25">
      <c r="A282" s="25"/>
      <c r="B282" s="25"/>
      <c r="C282" s="25"/>
      <c r="D282" s="25"/>
      <c r="E282" s="25"/>
      <c r="F282" s="25"/>
      <c r="G282" s="25"/>
      <c r="H282" s="25"/>
      <c r="J282" s="25"/>
      <c r="K282" s="25"/>
      <c r="L282" s="25"/>
      <c r="M282" s="25"/>
      <c r="N282" s="25"/>
      <c r="R282" s="20">
        <f t="shared" si="11"/>
        <v>0</v>
      </c>
      <c r="S282" s="25"/>
      <c r="T282" s="25"/>
      <c r="U282" s="25"/>
      <c r="V282" s="25"/>
      <c r="W282" s="23" t="str">
        <f t="shared" si="12"/>
        <v>-</v>
      </c>
      <c r="X282" s="23" t="str">
        <f t="shared" si="12"/>
        <v>-</v>
      </c>
    </row>
    <row r="283" spans="1:24" x14ac:dyDescent="0.25">
      <c r="A283" s="25"/>
      <c r="B283" s="25"/>
      <c r="C283" s="25"/>
      <c r="D283" s="25"/>
      <c r="E283" s="25"/>
      <c r="F283" s="25"/>
      <c r="G283" s="25"/>
      <c r="H283" s="25"/>
      <c r="J283" s="25"/>
      <c r="K283" s="25"/>
      <c r="L283" s="25"/>
      <c r="M283" s="25"/>
      <c r="N283" s="25"/>
      <c r="R283" s="20">
        <f t="shared" si="11"/>
        <v>0</v>
      </c>
      <c r="S283" s="25"/>
      <c r="T283" s="25"/>
      <c r="U283" s="25"/>
      <c r="V283" s="25"/>
      <c r="W283" s="23" t="str">
        <f t="shared" si="12"/>
        <v>-</v>
      </c>
      <c r="X283" s="23" t="str">
        <f t="shared" si="12"/>
        <v>-</v>
      </c>
    </row>
    <row r="284" spans="1:24" x14ac:dyDescent="0.25">
      <c r="A284" s="25"/>
      <c r="B284" s="25"/>
      <c r="C284" s="25"/>
      <c r="D284" s="25"/>
      <c r="E284" s="25"/>
      <c r="F284" s="25"/>
      <c r="G284" s="25"/>
      <c r="H284" s="25"/>
      <c r="J284" s="25"/>
      <c r="K284" s="25"/>
      <c r="L284" s="25"/>
      <c r="M284" s="25"/>
      <c r="N284" s="25"/>
      <c r="R284" s="20">
        <f t="shared" si="11"/>
        <v>0</v>
      </c>
      <c r="S284" s="25"/>
      <c r="T284" s="25"/>
      <c r="U284" s="25"/>
      <c r="V284" s="25"/>
      <c r="W284" s="23" t="str">
        <f t="shared" si="12"/>
        <v>-</v>
      </c>
      <c r="X284" s="23" t="str">
        <f t="shared" si="12"/>
        <v>-</v>
      </c>
    </row>
    <row r="285" spans="1:24" x14ac:dyDescent="0.25">
      <c r="A285" s="25"/>
      <c r="B285" s="25"/>
      <c r="C285" s="25"/>
      <c r="D285" s="25"/>
      <c r="E285" s="25"/>
      <c r="F285" s="25"/>
      <c r="G285" s="25"/>
      <c r="H285" s="25"/>
      <c r="J285" s="25"/>
      <c r="K285" s="25"/>
      <c r="L285" s="25"/>
      <c r="M285" s="25"/>
      <c r="N285" s="25"/>
      <c r="R285" s="20">
        <f t="shared" si="11"/>
        <v>0</v>
      </c>
      <c r="S285" s="25"/>
      <c r="T285" s="25"/>
      <c r="U285" s="25"/>
      <c r="V285" s="25"/>
      <c r="W285" s="23" t="str">
        <f t="shared" si="12"/>
        <v>-</v>
      </c>
      <c r="X285" s="23" t="str">
        <f t="shared" si="12"/>
        <v>-</v>
      </c>
    </row>
    <row r="286" spans="1:24" x14ac:dyDescent="0.25">
      <c r="A286" s="25"/>
      <c r="B286" s="25"/>
      <c r="C286" s="25"/>
      <c r="D286" s="25"/>
      <c r="E286" s="25"/>
      <c r="F286" s="25"/>
      <c r="G286" s="25"/>
      <c r="H286" s="25"/>
      <c r="J286" s="25"/>
      <c r="K286" s="25"/>
      <c r="L286" s="25"/>
      <c r="M286" s="25"/>
      <c r="N286" s="25"/>
      <c r="R286" s="20">
        <f t="shared" si="11"/>
        <v>0</v>
      </c>
      <c r="S286" s="25"/>
      <c r="T286" s="25"/>
      <c r="U286" s="25"/>
      <c r="V286" s="25"/>
      <c r="W286" s="23" t="str">
        <f t="shared" si="12"/>
        <v>-</v>
      </c>
      <c r="X286" s="23" t="str">
        <f t="shared" si="12"/>
        <v>-</v>
      </c>
    </row>
    <row r="287" spans="1:24" x14ac:dyDescent="0.25">
      <c r="A287" s="25"/>
      <c r="B287" s="25"/>
      <c r="C287" s="25"/>
      <c r="D287" s="25"/>
      <c r="E287" s="25"/>
      <c r="F287" s="25"/>
      <c r="G287" s="25"/>
      <c r="H287" s="25"/>
      <c r="J287" s="25"/>
      <c r="K287" s="25"/>
      <c r="L287" s="25"/>
      <c r="M287" s="25"/>
      <c r="N287" s="25"/>
      <c r="R287" s="20">
        <f t="shared" si="11"/>
        <v>0</v>
      </c>
      <c r="S287" s="25"/>
      <c r="T287" s="25"/>
      <c r="U287" s="25"/>
      <c r="V287" s="25"/>
      <c r="W287" s="23" t="str">
        <f t="shared" si="12"/>
        <v>-</v>
      </c>
      <c r="X287" s="23" t="str">
        <f t="shared" si="12"/>
        <v>-</v>
      </c>
    </row>
    <row r="288" spans="1:24" x14ac:dyDescent="0.25">
      <c r="A288" s="25"/>
      <c r="B288" s="25"/>
      <c r="C288" s="25"/>
      <c r="D288" s="25"/>
      <c r="E288" s="25"/>
      <c r="F288" s="25"/>
      <c r="G288" s="25"/>
      <c r="H288" s="25"/>
      <c r="J288" s="25"/>
      <c r="K288" s="25"/>
      <c r="L288" s="25"/>
      <c r="M288" s="25"/>
      <c r="N288" s="25"/>
      <c r="R288" s="20">
        <f t="shared" si="11"/>
        <v>0</v>
      </c>
      <c r="S288" s="25"/>
      <c r="T288" s="25"/>
      <c r="U288" s="25"/>
      <c r="V288" s="25"/>
      <c r="W288" s="23" t="str">
        <f t="shared" si="12"/>
        <v>-</v>
      </c>
      <c r="X288" s="23" t="str">
        <f t="shared" si="12"/>
        <v>-</v>
      </c>
    </row>
    <row r="289" spans="1:24" x14ac:dyDescent="0.25">
      <c r="A289" s="25"/>
      <c r="B289" s="25"/>
      <c r="C289" s="25"/>
      <c r="D289" s="25"/>
      <c r="E289" s="25"/>
      <c r="F289" s="25"/>
      <c r="G289" s="25"/>
      <c r="H289" s="25"/>
      <c r="J289" s="25"/>
      <c r="K289" s="25"/>
      <c r="L289" s="25"/>
      <c r="M289" s="25"/>
      <c r="N289" s="25"/>
      <c r="R289" s="20">
        <f t="shared" si="11"/>
        <v>0</v>
      </c>
      <c r="S289" s="25"/>
      <c r="T289" s="25"/>
      <c r="U289" s="25"/>
      <c r="V289" s="25"/>
      <c r="W289" s="23" t="str">
        <f t="shared" si="12"/>
        <v>-</v>
      </c>
      <c r="X289" s="23" t="str">
        <f t="shared" si="12"/>
        <v>-</v>
      </c>
    </row>
    <row r="290" spans="1:24" x14ac:dyDescent="0.25">
      <c r="A290" s="25"/>
      <c r="B290" s="25"/>
      <c r="C290" s="25"/>
      <c r="D290" s="25"/>
      <c r="E290" s="25"/>
      <c r="F290" s="25"/>
      <c r="G290" s="25"/>
      <c r="H290" s="25"/>
      <c r="J290" s="25"/>
      <c r="K290" s="25"/>
      <c r="L290" s="25"/>
      <c r="M290" s="25"/>
      <c r="N290" s="25"/>
      <c r="R290" s="20">
        <f t="shared" si="11"/>
        <v>0</v>
      </c>
      <c r="S290" s="25"/>
      <c r="T290" s="25"/>
      <c r="U290" s="25"/>
      <c r="V290" s="25"/>
      <c r="W290" s="23" t="str">
        <f t="shared" si="12"/>
        <v>-</v>
      </c>
      <c r="X290" s="23" t="str">
        <f t="shared" si="12"/>
        <v>-</v>
      </c>
    </row>
    <row r="291" spans="1:24" x14ac:dyDescent="0.25">
      <c r="A291" s="25"/>
      <c r="B291" s="25"/>
      <c r="C291" s="25"/>
      <c r="D291" s="25"/>
      <c r="E291" s="25"/>
      <c r="F291" s="25"/>
      <c r="G291" s="25"/>
      <c r="H291" s="25"/>
      <c r="J291" s="25"/>
      <c r="K291" s="25"/>
      <c r="L291" s="25"/>
      <c r="M291" s="25"/>
      <c r="N291" s="25"/>
      <c r="R291" s="20">
        <f t="shared" si="11"/>
        <v>0</v>
      </c>
      <c r="S291" s="25"/>
      <c r="T291" s="25"/>
      <c r="U291" s="25"/>
      <c r="V291" s="25"/>
      <c r="W291" s="23" t="str">
        <f t="shared" si="12"/>
        <v>-</v>
      </c>
      <c r="X291" s="23" t="str">
        <f t="shared" si="12"/>
        <v>-</v>
      </c>
    </row>
    <row r="292" spans="1:24" x14ac:dyDescent="0.25">
      <c r="A292" s="25"/>
      <c r="B292" s="25"/>
      <c r="C292" s="25"/>
      <c r="D292" s="25"/>
      <c r="E292" s="25"/>
      <c r="F292" s="25"/>
      <c r="G292" s="25"/>
      <c r="H292" s="25"/>
      <c r="J292" s="25"/>
      <c r="K292" s="25"/>
      <c r="L292" s="25"/>
      <c r="M292" s="25"/>
      <c r="N292" s="25"/>
      <c r="R292" s="20">
        <f t="shared" si="11"/>
        <v>0</v>
      </c>
      <c r="S292" s="25"/>
      <c r="T292" s="25"/>
      <c r="U292" s="25"/>
      <c r="V292" s="25"/>
      <c r="W292" s="23" t="str">
        <f t="shared" si="12"/>
        <v>-</v>
      </c>
      <c r="X292" s="23" t="str">
        <f t="shared" si="12"/>
        <v>-</v>
      </c>
    </row>
    <row r="293" spans="1:24" x14ac:dyDescent="0.25">
      <c r="A293" s="25"/>
      <c r="B293" s="25"/>
      <c r="C293" s="25"/>
      <c r="D293" s="25"/>
      <c r="E293" s="25"/>
      <c r="F293" s="25"/>
      <c r="G293" s="25"/>
      <c r="H293" s="25"/>
      <c r="J293" s="25"/>
      <c r="K293" s="25"/>
      <c r="L293" s="25"/>
      <c r="M293" s="25"/>
      <c r="N293" s="25"/>
      <c r="R293" s="20">
        <f t="shared" ref="R293:R356" si="13">A293</f>
        <v>0</v>
      </c>
      <c r="S293" s="25"/>
      <c r="T293" s="25"/>
      <c r="U293" s="25"/>
      <c r="V293" s="25"/>
      <c r="W293" s="23" t="str">
        <f t="shared" si="12"/>
        <v>-</v>
      </c>
      <c r="X293" s="23" t="str">
        <f t="shared" si="12"/>
        <v>-</v>
      </c>
    </row>
    <row r="294" spans="1:24" x14ac:dyDescent="0.25">
      <c r="A294" s="25"/>
      <c r="B294" s="25"/>
      <c r="C294" s="25"/>
      <c r="D294" s="25"/>
      <c r="E294" s="25"/>
      <c r="F294" s="25"/>
      <c r="G294" s="25"/>
      <c r="H294" s="25"/>
      <c r="J294" s="25"/>
      <c r="K294" s="25"/>
      <c r="L294" s="25"/>
      <c r="M294" s="25"/>
      <c r="N294" s="25"/>
      <c r="R294" s="20">
        <f t="shared" si="13"/>
        <v>0</v>
      </c>
      <c r="S294" s="25"/>
      <c r="T294" s="25"/>
      <c r="U294" s="25"/>
      <c r="V294" s="25"/>
      <c r="W294" s="23" t="str">
        <f t="shared" si="12"/>
        <v>-</v>
      </c>
      <c r="X294" s="23" t="str">
        <f t="shared" si="12"/>
        <v>-</v>
      </c>
    </row>
    <row r="295" spans="1:24" x14ac:dyDescent="0.25">
      <c r="A295" s="25"/>
      <c r="B295" s="25"/>
      <c r="C295" s="25"/>
      <c r="D295" s="25"/>
      <c r="E295" s="25"/>
      <c r="F295" s="25"/>
      <c r="G295" s="25"/>
      <c r="H295" s="25"/>
      <c r="J295" s="25"/>
      <c r="K295" s="25"/>
      <c r="L295" s="25"/>
      <c r="M295" s="25"/>
      <c r="N295" s="25"/>
      <c r="R295" s="20">
        <f t="shared" si="13"/>
        <v>0</v>
      </c>
      <c r="S295" s="25"/>
      <c r="T295" s="25"/>
      <c r="U295" s="25"/>
      <c r="V295" s="25"/>
      <c r="W295" s="23" t="str">
        <f t="shared" si="12"/>
        <v>-</v>
      </c>
      <c r="X295" s="23" t="str">
        <f t="shared" si="12"/>
        <v>-</v>
      </c>
    </row>
    <row r="296" spans="1:24" x14ac:dyDescent="0.25">
      <c r="A296" s="25"/>
      <c r="B296" s="25"/>
      <c r="C296" s="25"/>
      <c r="D296" s="25"/>
      <c r="E296" s="25"/>
      <c r="F296" s="25"/>
      <c r="G296" s="25"/>
      <c r="H296" s="25"/>
      <c r="J296" s="25"/>
      <c r="K296" s="25"/>
      <c r="L296" s="25"/>
      <c r="M296" s="25"/>
      <c r="N296" s="25"/>
      <c r="R296" s="20">
        <f t="shared" si="13"/>
        <v>0</v>
      </c>
      <c r="S296" s="25"/>
      <c r="T296" s="25"/>
      <c r="U296" s="25"/>
      <c r="V296" s="25"/>
      <c r="W296" s="23" t="str">
        <f t="shared" si="12"/>
        <v>-</v>
      </c>
      <c r="X296" s="23" t="str">
        <f t="shared" si="12"/>
        <v>-</v>
      </c>
    </row>
    <row r="297" spans="1:24" x14ac:dyDescent="0.25">
      <c r="A297" s="25"/>
      <c r="B297" s="25"/>
      <c r="C297" s="25"/>
      <c r="D297" s="25"/>
      <c r="E297" s="25"/>
      <c r="F297" s="25"/>
      <c r="G297" s="25"/>
      <c r="H297" s="25"/>
      <c r="J297" s="25"/>
      <c r="K297" s="25"/>
      <c r="L297" s="25"/>
      <c r="M297" s="25"/>
      <c r="N297" s="25"/>
      <c r="R297" s="20">
        <f t="shared" si="13"/>
        <v>0</v>
      </c>
      <c r="S297" s="25"/>
      <c r="T297" s="25"/>
      <c r="U297" s="25"/>
      <c r="V297" s="25"/>
      <c r="W297" s="23" t="str">
        <f t="shared" si="12"/>
        <v>-</v>
      </c>
      <c r="X297" s="23" t="str">
        <f t="shared" si="12"/>
        <v>-</v>
      </c>
    </row>
    <row r="298" spans="1:24" x14ac:dyDescent="0.25">
      <c r="A298" s="25"/>
      <c r="B298" s="25"/>
      <c r="C298" s="25"/>
      <c r="D298" s="25"/>
      <c r="E298" s="25"/>
      <c r="F298" s="25"/>
      <c r="G298" s="25"/>
      <c r="H298" s="25"/>
      <c r="J298" s="25"/>
      <c r="K298" s="25"/>
      <c r="L298" s="25"/>
      <c r="M298" s="25"/>
      <c r="N298" s="25"/>
      <c r="R298" s="20">
        <f t="shared" si="13"/>
        <v>0</v>
      </c>
      <c r="S298" s="25"/>
      <c r="T298" s="25"/>
      <c r="U298" s="25"/>
      <c r="V298" s="25"/>
      <c r="W298" s="23" t="str">
        <f t="shared" si="12"/>
        <v>-</v>
      </c>
      <c r="X298" s="23" t="str">
        <f t="shared" si="12"/>
        <v>-</v>
      </c>
    </row>
    <row r="299" spans="1:24" x14ac:dyDescent="0.25">
      <c r="A299" s="25"/>
      <c r="B299" s="25"/>
      <c r="C299" s="25"/>
      <c r="D299" s="25"/>
      <c r="E299" s="25"/>
      <c r="F299" s="25"/>
      <c r="G299" s="25"/>
      <c r="H299" s="25"/>
      <c r="J299" s="25"/>
      <c r="K299" s="25"/>
      <c r="L299" s="25"/>
      <c r="M299" s="25"/>
      <c r="N299" s="25"/>
      <c r="R299" s="20">
        <f t="shared" si="13"/>
        <v>0</v>
      </c>
      <c r="S299" s="25"/>
      <c r="T299" s="25"/>
      <c r="U299" s="25"/>
      <c r="V299" s="25"/>
      <c r="W299" s="23" t="str">
        <f t="shared" si="12"/>
        <v>-</v>
      </c>
      <c r="X299" s="23" t="str">
        <f t="shared" si="12"/>
        <v>-</v>
      </c>
    </row>
    <row r="300" spans="1:24" x14ac:dyDescent="0.25">
      <c r="A300" s="25"/>
      <c r="B300" s="25"/>
      <c r="C300" s="25"/>
      <c r="D300" s="25"/>
      <c r="E300" s="25"/>
      <c r="F300" s="25"/>
      <c r="G300" s="25"/>
      <c r="H300" s="25"/>
      <c r="J300" s="25"/>
      <c r="K300" s="25"/>
      <c r="L300" s="25"/>
      <c r="M300" s="25"/>
      <c r="N300" s="25"/>
      <c r="R300" s="20">
        <f t="shared" si="13"/>
        <v>0</v>
      </c>
      <c r="S300" s="25"/>
      <c r="T300" s="25"/>
      <c r="U300" s="25"/>
      <c r="V300" s="25"/>
      <c r="W300" s="23" t="str">
        <f t="shared" si="12"/>
        <v>-</v>
      </c>
      <c r="X300" s="23" t="str">
        <f t="shared" si="12"/>
        <v>-</v>
      </c>
    </row>
    <row r="301" spans="1:24" x14ac:dyDescent="0.25">
      <c r="A301" s="25"/>
      <c r="B301" s="25"/>
      <c r="C301" s="25"/>
      <c r="D301" s="25"/>
      <c r="E301" s="25"/>
      <c r="F301" s="25"/>
      <c r="G301" s="25"/>
      <c r="H301" s="25"/>
      <c r="J301" s="25"/>
      <c r="K301" s="25"/>
      <c r="L301" s="25"/>
      <c r="M301" s="25"/>
      <c r="N301" s="25"/>
      <c r="R301" s="20">
        <f t="shared" si="13"/>
        <v>0</v>
      </c>
      <c r="S301" s="25"/>
      <c r="T301" s="25"/>
      <c r="U301" s="25"/>
      <c r="V301" s="25"/>
      <c r="W301" s="23" t="str">
        <f t="shared" si="12"/>
        <v>-</v>
      </c>
      <c r="X301" s="23" t="str">
        <f t="shared" si="12"/>
        <v>-</v>
      </c>
    </row>
    <row r="302" spans="1:24" x14ac:dyDescent="0.25">
      <c r="A302" s="25"/>
      <c r="B302" s="25"/>
      <c r="C302" s="25"/>
      <c r="D302" s="25"/>
      <c r="E302" s="25"/>
      <c r="F302" s="25"/>
      <c r="G302" s="25"/>
      <c r="H302" s="25"/>
      <c r="J302" s="25"/>
      <c r="K302" s="25"/>
      <c r="L302" s="25"/>
      <c r="M302" s="25"/>
      <c r="N302" s="25"/>
      <c r="R302" s="20">
        <f t="shared" si="13"/>
        <v>0</v>
      </c>
      <c r="S302" s="25"/>
      <c r="T302" s="25"/>
      <c r="U302" s="25"/>
      <c r="V302" s="25"/>
      <c r="W302" s="23" t="str">
        <f t="shared" si="12"/>
        <v>-</v>
      </c>
      <c r="X302" s="23" t="str">
        <f t="shared" si="12"/>
        <v>-</v>
      </c>
    </row>
    <row r="303" spans="1:24" x14ac:dyDescent="0.25">
      <c r="A303" s="25"/>
      <c r="B303" s="25"/>
      <c r="C303" s="25"/>
      <c r="D303" s="25"/>
      <c r="E303" s="25"/>
      <c r="F303" s="25"/>
      <c r="G303" s="25"/>
      <c r="H303" s="25"/>
      <c r="J303" s="25"/>
      <c r="K303" s="25"/>
      <c r="L303" s="25"/>
      <c r="M303" s="25"/>
      <c r="N303" s="25"/>
      <c r="R303" s="20">
        <f t="shared" si="13"/>
        <v>0</v>
      </c>
      <c r="S303" s="25"/>
      <c r="T303" s="25"/>
      <c r="U303" s="25"/>
      <c r="V303" s="25"/>
      <c r="W303" s="23" t="str">
        <f t="shared" si="12"/>
        <v>-</v>
      </c>
      <c r="X303" s="23" t="str">
        <f t="shared" si="12"/>
        <v>-</v>
      </c>
    </row>
    <row r="304" spans="1:24" x14ac:dyDescent="0.25">
      <c r="A304" s="25"/>
      <c r="B304" s="25"/>
      <c r="C304" s="25"/>
      <c r="D304" s="25"/>
      <c r="E304" s="25"/>
      <c r="F304" s="25"/>
      <c r="G304" s="25"/>
      <c r="H304" s="25"/>
      <c r="J304" s="25"/>
      <c r="K304" s="25"/>
      <c r="L304" s="25"/>
      <c r="M304" s="25"/>
      <c r="N304" s="25"/>
      <c r="R304" s="20">
        <f t="shared" si="13"/>
        <v>0</v>
      </c>
      <c r="S304" s="25"/>
      <c r="T304" s="25"/>
      <c r="U304" s="25"/>
      <c r="V304" s="25"/>
      <c r="W304" s="23" t="str">
        <f t="shared" si="12"/>
        <v>-</v>
      </c>
      <c r="X304" s="23" t="str">
        <f t="shared" si="12"/>
        <v>-</v>
      </c>
    </row>
    <row r="305" spans="1:24" x14ac:dyDescent="0.25">
      <c r="A305" s="25"/>
      <c r="B305" s="25"/>
      <c r="C305" s="25"/>
      <c r="D305" s="25"/>
      <c r="E305" s="25"/>
      <c r="F305" s="25"/>
      <c r="G305" s="25"/>
      <c r="H305" s="25"/>
      <c r="J305" s="25"/>
      <c r="K305" s="25"/>
      <c r="L305" s="25"/>
      <c r="M305" s="25"/>
      <c r="N305" s="25"/>
      <c r="R305" s="20">
        <f t="shared" si="13"/>
        <v>0</v>
      </c>
      <c r="S305" s="25"/>
      <c r="T305" s="25"/>
      <c r="U305" s="25"/>
      <c r="V305" s="25"/>
      <c r="W305" s="23" t="str">
        <f t="shared" si="12"/>
        <v>-</v>
      </c>
      <c r="X305" s="23" t="str">
        <f t="shared" si="12"/>
        <v>-</v>
      </c>
    </row>
    <row r="306" spans="1:24" x14ac:dyDescent="0.25">
      <c r="A306" s="25"/>
      <c r="B306" s="25"/>
      <c r="C306" s="25"/>
      <c r="D306" s="25"/>
      <c r="E306" s="25"/>
      <c r="F306" s="25"/>
      <c r="G306" s="25"/>
      <c r="H306" s="25"/>
      <c r="J306" s="25"/>
      <c r="K306" s="25"/>
      <c r="L306" s="25"/>
      <c r="M306" s="25"/>
      <c r="N306" s="25"/>
      <c r="R306" s="20">
        <f t="shared" si="13"/>
        <v>0</v>
      </c>
      <c r="S306" s="25"/>
      <c r="T306" s="25"/>
      <c r="U306" s="25"/>
      <c r="V306" s="25"/>
      <c r="W306" s="23" t="str">
        <f t="shared" si="12"/>
        <v>-</v>
      </c>
      <c r="X306" s="23" t="str">
        <f t="shared" si="12"/>
        <v>-</v>
      </c>
    </row>
    <row r="307" spans="1:24" x14ac:dyDescent="0.25">
      <c r="A307" s="25"/>
      <c r="B307" s="25"/>
      <c r="C307" s="25"/>
      <c r="D307" s="25"/>
      <c r="E307" s="25"/>
      <c r="F307" s="25"/>
      <c r="G307" s="25"/>
      <c r="H307" s="25"/>
      <c r="J307" s="25"/>
      <c r="K307" s="25"/>
      <c r="L307" s="25"/>
      <c r="M307" s="25"/>
      <c r="N307" s="25"/>
      <c r="R307" s="20">
        <f t="shared" si="13"/>
        <v>0</v>
      </c>
      <c r="S307" s="25"/>
      <c r="T307" s="25"/>
      <c r="U307" s="25"/>
      <c r="V307" s="25"/>
      <c r="W307" s="23" t="str">
        <f t="shared" si="12"/>
        <v>-</v>
      </c>
      <c r="X307" s="23" t="str">
        <f t="shared" si="12"/>
        <v>-</v>
      </c>
    </row>
    <row r="308" spans="1:24" x14ac:dyDescent="0.25">
      <c r="A308" s="25"/>
      <c r="B308" s="25"/>
      <c r="C308" s="25"/>
      <c r="D308" s="25"/>
      <c r="E308" s="25"/>
      <c r="F308" s="25"/>
      <c r="G308" s="25"/>
      <c r="H308" s="25"/>
      <c r="J308" s="25"/>
      <c r="K308" s="25"/>
      <c r="L308" s="25"/>
      <c r="M308" s="25"/>
      <c r="N308" s="25"/>
      <c r="R308" s="20">
        <f t="shared" si="13"/>
        <v>0</v>
      </c>
      <c r="S308" s="25"/>
      <c r="T308" s="25"/>
      <c r="U308" s="25"/>
      <c r="V308" s="25"/>
      <c r="W308" s="23" t="str">
        <f t="shared" ref="W308:X371" si="14">IF((J308+L308/$X$6)&gt;0,(J308+L308/$X$6),"-")</f>
        <v>-</v>
      </c>
      <c r="X308" s="23" t="str">
        <f t="shared" si="14"/>
        <v>-</v>
      </c>
    </row>
    <row r="309" spans="1:24" x14ac:dyDescent="0.25">
      <c r="A309" s="25"/>
      <c r="B309" s="25"/>
      <c r="C309" s="25"/>
      <c r="D309" s="25"/>
      <c r="E309" s="25"/>
      <c r="F309" s="25"/>
      <c r="G309" s="25"/>
      <c r="H309" s="25"/>
      <c r="J309" s="25"/>
      <c r="K309" s="25"/>
      <c r="L309" s="25"/>
      <c r="M309" s="25"/>
      <c r="N309" s="25"/>
      <c r="R309" s="20">
        <f t="shared" si="13"/>
        <v>0</v>
      </c>
      <c r="S309" s="25"/>
      <c r="T309" s="25"/>
      <c r="U309" s="25"/>
      <c r="V309" s="25"/>
      <c r="W309" s="23" t="str">
        <f t="shared" si="14"/>
        <v>-</v>
      </c>
      <c r="X309" s="23" t="str">
        <f t="shared" si="14"/>
        <v>-</v>
      </c>
    </row>
    <row r="310" spans="1:24" x14ac:dyDescent="0.25">
      <c r="A310" s="25"/>
      <c r="B310" s="25"/>
      <c r="C310" s="25"/>
      <c r="D310" s="25"/>
      <c r="E310" s="25"/>
      <c r="F310" s="25"/>
      <c r="G310" s="25"/>
      <c r="H310" s="25"/>
      <c r="J310" s="25"/>
      <c r="K310" s="25"/>
      <c r="L310" s="25"/>
      <c r="M310" s="25"/>
      <c r="N310" s="25"/>
      <c r="R310" s="20">
        <f t="shared" si="13"/>
        <v>0</v>
      </c>
      <c r="S310" s="25"/>
      <c r="T310" s="25"/>
      <c r="U310" s="25"/>
      <c r="V310" s="25"/>
      <c r="W310" s="23" t="str">
        <f t="shared" si="14"/>
        <v>-</v>
      </c>
      <c r="X310" s="23" t="str">
        <f t="shared" si="14"/>
        <v>-</v>
      </c>
    </row>
    <row r="311" spans="1:24" x14ac:dyDescent="0.25">
      <c r="A311" s="25"/>
      <c r="B311" s="25"/>
      <c r="C311" s="25"/>
      <c r="D311" s="25"/>
      <c r="E311" s="25"/>
      <c r="F311" s="25"/>
      <c r="G311" s="25"/>
      <c r="H311" s="25"/>
      <c r="J311" s="25"/>
      <c r="K311" s="25"/>
      <c r="L311" s="25"/>
      <c r="M311" s="25"/>
      <c r="N311" s="25"/>
      <c r="R311" s="20">
        <f t="shared" si="13"/>
        <v>0</v>
      </c>
      <c r="S311" s="25"/>
      <c r="T311" s="25"/>
      <c r="U311" s="25"/>
      <c r="V311" s="25"/>
      <c r="W311" s="23" t="str">
        <f t="shared" si="14"/>
        <v>-</v>
      </c>
      <c r="X311" s="23" t="str">
        <f t="shared" si="14"/>
        <v>-</v>
      </c>
    </row>
    <row r="312" spans="1:24" x14ac:dyDescent="0.25">
      <c r="A312" s="25"/>
      <c r="B312" s="25"/>
      <c r="C312" s="25"/>
      <c r="D312" s="25"/>
      <c r="E312" s="25"/>
      <c r="F312" s="25"/>
      <c r="G312" s="25"/>
      <c r="H312" s="25"/>
      <c r="J312" s="25"/>
      <c r="K312" s="25"/>
      <c r="L312" s="25"/>
      <c r="M312" s="25"/>
      <c r="N312" s="25"/>
      <c r="R312" s="20">
        <f t="shared" si="13"/>
        <v>0</v>
      </c>
      <c r="S312" s="25"/>
      <c r="T312" s="25"/>
      <c r="U312" s="25"/>
      <c r="V312" s="25"/>
      <c r="W312" s="23" t="str">
        <f t="shared" si="14"/>
        <v>-</v>
      </c>
      <c r="X312" s="23" t="str">
        <f t="shared" si="14"/>
        <v>-</v>
      </c>
    </row>
    <row r="313" spans="1:24" x14ac:dyDescent="0.25">
      <c r="A313" s="25"/>
      <c r="B313" s="25"/>
      <c r="C313" s="25"/>
      <c r="D313" s="25"/>
      <c r="E313" s="25"/>
      <c r="F313" s="25"/>
      <c r="G313" s="25"/>
      <c r="H313" s="25"/>
      <c r="J313" s="25"/>
      <c r="K313" s="25"/>
      <c r="L313" s="25"/>
      <c r="M313" s="25"/>
      <c r="N313" s="25"/>
      <c r="R313" s="20">
        <f t="shared" si="13"/>
        <v>0</v>
      </c>
      <c r="S313" s="25"/>
      <c r="T313" s="25"/>
      <c r="U313" s="25"/>
      <c r="V313" s="25"/>
      <c r="W313" s="23" t="str">
        <f t="shared" si="14"/>
        <v>-</v>
      </c>
      <c r="X313" s="23" t="str">
        <f t="shared" si="14"/>
        <v>-</v>
      </c>
    </row>
    <row r="314" spans="1:24" x14ac:dyDescent="0.25">
      <c r="A314" s="25"/>
      <c r="B314" s="25"/>
      <c r="C314" s="25"/>
      <c r="D314" s="25"/>
      <c r="E314" s="25"/>
      <c r="F314" s="25"/>
      <c r="G314" s="25"/>
      <c r="H314" s="25"/>
      <c r="J314" s="25"/>
      <c r="K314" s="25"/>
      <c r="L314" s="25"/>
      <c r="M314" s="25"/>
      <c r="N314" s="25"/>
      <c r="R314" s="20">
        <f t="shared" si="13"/>
        <v>0</v>
      </c>
      <c r="S314" s="25"/>
      <c r="T314" s="25"/>
      <c r="U314" s="25"/>
      <c r="V314" s="25"/>
      <c r="W314" s="23" t="str">
        <f t="shared" si="14"/>
        <v>-</v>
      </c>
      <c r="X314" s="23" t="str">
        <f t="shared" si="14"/>
        <v>-</v>
      </c>
    </row>
    <row r="315" spans="1:24" x14ac:dyDescent="0.25">
      <c r="A315" s="25"/>
      <c r="B315" s="25"/>
      <c r="C315" s="25"/>
      <c r="D315" s="25"/>
      <c r="E315" s="25"/>
      <c r="F315" s="25"/>
      <c r="G315" s="25"/>
      <c r="H315" s="25"/>
      <c r="J315" s="25"/>
      <c r="K315" s="25"/>
      <c r="L315" s="25"/>
      <c r="M315" s="25"/>
      <c r="N315" s="25"/>
      <c r="R315" s="20">
        <f t="shared" si="13"/>
        <v>0</v>
      </c>
      <c r="S315" s="25"/>
      <c r="T315" s="25"/>
      <c r="U315" s="25"/>
      <c r="V315" s="25"/>
      <c r="W315" s="23" t="str">
        <f t="shared" si="14"/>
        <v>-</v>
      </c>
      <c r="X315" s="23" t="str">
        <f t="shared" si="14"/>
        <v>-</v>
      </c>
    </row>
    <row r="316" spans="1:24" x14ac:dyDescent="0.25">
      <c r="A316" s="25"/>
      <c r="B316" s="25"/>
      <c r="C316" s="25"/>
      <c r="D316" s="25"/>
      <c r="E316" s="25"/>
      <c r="F316" s="25"/>
      <c r="G316" s="25"/>
      <c r="H316" s="25"/>
      <c r="J316" s="25"/>
      <c r="K316" s="25"/>
      <c r="L316" s="25"/>
      <c r="M316" s="25"/>
      <c r="N316" s="25"/>
      <c r="R316" s="20">
        <f t="shared" si="13"/>
        <v>0</v>
      </c>
      <c r="S316" s="25"/>
      <c r="T316" s="25"/>
      <c r="U316" s="25"/>
      <c r="V316" s="25"/>
      <c r="W316" s="23" t="str">
        <f t="shared" si="14"/>
        <v>-</v>
      </c>
      <c r="X316" s="23" t="str">
        <f t="shared" si="14"/>
        <v>-</v>
      </c>
    </row>
    <row r="317" spans="1:24" x14ac:dyDescent="0.25">
      <c r="A317" s="25"/>
      <c r="B317" s="25"/>
      <c r="C317" s="25"/>
      <c r="D317" s="25"/>
      <c r="E317" s="25"/>
      <c r="F317" s="25"/>
      <c r="G317" s="25"/>
      <c r="H317" s="25"/>
      <c r="J317" s="25"/>
      <c r="K317" s="25"/>
      <c r="L317" s="25"/>
      <c r="M317" s="25"/>
      <c r="N317" s="25"/>
      <c r="R317" s="20">
        <f t="shared" si="13"/>
        <v>0</v>
      </c>
      <c r="S317" s="25"/>
      <c r="T317" s="25"/>
      <c r="U317" s="25"/>
      <c r="V317" s="25"/>
      <c r="W317" s="23" t="str">
        <f t="shared" si="14"/>
        <v>-</v>
      </c>
      <c r="X317" s="23" t="str">
        <f t="shared" si="14"/>
        <v>-</v>
      </c>
    </row>
    <row r="318" spans="1:24" x14ac:dyDescent="0.25">
      <c r="A318" s="25"/>
      <c r="B318" s="25"/>
      <c r="C318" s="25"/>
      <c r="D318" s="25"/>
      <c r="E318" s="25"/>
      <c r="F318" s="25"/>
      <c r="G318" s="25"/>
      <c r="H318" s="25"/>
      <c r="J318" s="25"/>
      <c r="K318" s="25"/>
      <c r="L318" s="25"/>
      <c r="M318" s="25"/>
      <c r="N318" s="25"/>
      <c r="R318" s="20">
        <f t="shared" si="13"/>
        <v>0</v>
      </c>
      <c r="S318" s="25"/>
      <c r="T318" s="25"/>
      <c r="U318" s="25"/>
      <c r="V318" s="25"/>
      <c r="W318" s="23" t="str">
        <f t="shared" si="14"/>
        <v>-</v>
      </c>
      <c r="X318" s="23" t="str">
        <f t="shared" si="14"/>
        <v>-</v>
      </c>
    </row>
    <row r="319" spans="1:24" x14ac:dyDescent="0.25">
      <c r="A319" s="25"/>
      <c r="B319" s="25"/>
      <c r="C319" s="25"/>
      <c r="D319" s="25"/>
      <c r="E319" s="25"/>
      <c r="F319" s="25"/>
      <c r="G319" s="25"/>
      <c r="H319" s="25"/>
      <c r="J319" s="25"/>
      <c r="K319" s="25"/>
      <c r="L319" s="25"/>
      <c r="M319" s="25"/>
      <c r="N319" s="25"/>
      <c r="R319" s="20">
        <f t="shared" si="13"/>
        <v>0</v>
      </c>
      <c r="S319" s="25"/>
      <c r="T319" s="25"/>
      <c r="U319" s="25"/>
      <c r="V319" s="25"/>
      <c r="W319" s="23" t="str">
        <f t="shared" si="14"/>
        <v>-</v>
      </c>
      <c r="X319" s="23" t="str">
        <f t="shared" si="14"/>
        <v>-</v>
      </c>
    </row>
    <row r="320" spans="1:24" x14ac:dyDescent="0.25">
      <c r="A320" s="25"/>
      <c r="B320" s="25"/>
      <c r="C320" s="25"/>
      <c r="D320" s="25"/>
      <c r="E320" s="25"/>
      <c r="F320" s="25"/>
      <c r="G320" s="25"/>
      <c r="H320" s="25"/>
      <c r="J320" s="25"/>
      <c r="K320" s="25"/>
      <c r="L320" s="25"/>
      <c r="M320" s="25"/>
      <c r="N320" s="25"/>
      <c r="R320" s="20">
        <f t="shared" si="13"/>
        <v>0</v>
      </c>
      <c r="S320" s="25"/>
      <c r="T320" s="25"/>
      <c r="U320" s="25"/>
      <c r="V320" s="25"/>
      <c r="W320" s="23" t="str">
        <f t="shared" si="14"/>
        <v>-</v>
      </c>
      <c r="X320" s="23" t="str">
        <f t="shared" si="14"/>
        <v>-</v>
      </c>
    </row>
    <row r="321" spans="1:24" x14ac:dyDescent="0.25">
      <c r="A321" s="25"/>
      <c r="B321" s="25"/>
      <c r="C321" s="25"/>
      <c r="D321" s="25"/>
      <c r="E321" s="25"/>
      <c r="F321" s="25"/>
      <c r="G321" s="25"/>
      <c r="H321" s="25"/>
      <c r="J321" s="25"/>
      <c r="K321" s="25"/>
      <c r="L321" s="25"/>
      <c r="M321" s="25"/>
      <c r="N321" s="25"/>
      <c r="R321" s="20">
        <f t="shared" si="13"/>
        <v>0</v>
      </c>
      <c r="S321" s="25"/>
      <c r="T321" s="25"/>
      <c r="U321" s="25"/>
      <c r="V321" s="25"/>
      <c r="W321" s="23" t="str">
        <f t="shared" si="14"/>
        <v>-</v>
      </c>
      <c r="X321" s="23" t="str">
        <f t="shared" si="14"/>
        <v>-</v>
      </c>
    </row>
    <row r="322" spans="1:24" x14ac:dyDescent="0.25">
      <c r="A322" s="25"/>
      <c r="B322" s="25"/>
      <c r="C322" s="25"/>
      <c r="D322" s="25"/>
      <c r="E322" s="25"/>
      <c r="F322" s="25"/>
      <c r="G322" s="25"/>
      <c r="H322" s="25"/>
      <c r="J322" s="25"/>
      <c r="K322" s="25"/>
      <c r="L322" s="25"/>
      <c r="M322" s="25"/>
      <c r="N322" s="25"/>
      <c r="R322" s="20">
        <f t="shared" si="13"/>
        <v>0</v>
      </c>
      <c r="S322" s="25"/>
      <c r="T322" s="25"/>
      <c r="U322" s="25"/>
      <c r="V322" s="25"/>
      <c r="W322" s="23" t="str">
        <f t="shared" si="14"/>
        <v>-</v>
      </c>
      <c r="X322" s="23" t="str">
        <f t="shared" si="14"/>
        <v>-</v>
      </c>
    </row>
    <row r="323" spans="1:24" x14ac:dyDescent="0.25">
      <c r="A323" s="25"/>
      <c r="B323" s="25"/>
      <c r="C323" s="25"/>
      <c r="D323" s="25"/>
      <c r="E323" s="25"/>
      <c r="F323" s="25"/>
      <c r="G323" s="25"/>
      <c r="H323" s="25"/>
      <c r="J323" s="25"/>
      <c r="K323" s="25"/>
      <c r="L323" s="25"/>
      <c r="M323" s="25"/>
      <c r="N323" s="25"/>
      <c r="R323" s="20">
        <f t="shared" si="13"/>
        <v>0</v>
      </c>
      <c r="S323" s="25"/>
      <c r="T323" s="25"/>
      <c r="U323" s="25"/>
      <c r="V323" s="25"/>
      <c r="W323" s="23" t="str">
        <f t="shared" si="14"/>
        <v>-</v>
      </c>
      <c r="X323" s="23" t="str">
        <f t="shared" si="14"/>
        <v>-</v>
      </c>
    </row>
    <row r="324" spans="1:24" x14ac:dyDescent="0.25">
      <c r="A324" s="25"/>
      <c r="B324" s="25"/>
      <c r="C324" s="25"/>
      <c r="D324" s="25"/>
      <c r="E324" s="25"/>
      <c r="F324" s="25"/>
      <c r="G324" s="25"/>
      <c r="H324" s="25"/>
      <c r="J324" s="25"/>
      <c r="K324" s="25"/>
      <c r="L324" s="25"/>
      <c r="M324" s="25"/>
      <c r="N324" s="25"/>
      <c r="R324" s="20">
        <f t="shared" si="13"/>
        <v>0</v>
      </c>
      <c r="S324" s="25"/>
      <c r="T324" s="25"/>
      <c r="U324" s="25"/>
      <c r="V324" s="25"/>
      <c r="W324" s="23" t="str">
        <f t="shared" si="14"/>
        <v>-</v>
      </c>
      <c r="X324" s="23" t="str">
        <f t="shared" si="14"/>
        <v>-</v>
      </c>
    </row>
    <row r="325" spans="1:24" x14ac:dyDescent="0.25">
      <c r="A325" s="25"/>
      <c r="B325" s="25"/>
      <c r="C325" s="25"/>
      <c r="D325" s="25"/>
      <c r="E325" s="25"/>
      <c r="F325" s="25"/>
      <c r="G325" s="25"/>
      <c r="H325" s="25"/>
      <c r="J325" s="25"/>
      <c r="K325" s="25"/>
      <c r="L325" s="25"/>
      <c r="M325" s="25"/>
      <c r="N325" s="25"/>
      <c r="R325" s="20">
        <f t="shared" si="13"/>
        <v>0</v>
      </c>
      <c r="S325" s="25"/>
      <c r="T325" s="25"/>
      <c r="U325" s="25"/>
      <c r="V325" s="25"/>
      <c r="W325" s="23" t="str">
        <f t="shared" si="14"/>
        <v>-</v>
      </c>
      <c r="X325" s="23" t="str">
        <f t="shared" si="14"/>
        <v>-</v>
      </c>
    </row>
    <row r="326" spans="1:24" x14ac:dyDescent="0.25">
      <c r="A326" s="25"/>
      <c r="B326" s="25"/>
      <c r="C326" s="25"/>
      <c r="D326" s="25"/>
      <c r="E326" s="25"/>
      <c r="F326" s="25"/>
      <c r="G326" s="25"/>
      <c r="H326" s="25"/>
      <c r="J326" s="25"/>
      <c r="K326" s="25"/>
      <c r="L326" s="25"/>
      <c r="M326" s="25"/>
      <c r="N326" s="25"/>
      <c r="R326" s="20">
        <f t="shared" si="13"/>
        <v>0</v>
      </c>
      <c r="S326" s="25"/>
      <c r="T326" s="25"/>
      <c r="U326" s="25"/>
      <c r="V326" s="25"/>
      <c r="W326" s="23" t="str">
        <f t="shared" si="14"/>
        <v>-</v>
      </c>
      <c r="X326" s="23" t="str">
        <f t="shared" si="14"/>
        <v>-</v>
      </c>
    </row>
    <row r="327" spans="1:24" x14ac:dyDescent="0.25">
      <c r="A327" s="25"/>
      <c r="B327" s="25"/>
      <c r="C327" s="25"/>
      <c r="D327" s="25"/>
      <c r="E327" s="25"/>
      <c r="F327" s="25"/>
      <c r="G327" s="25"/>
      <c r="H327" s="25"/>
      <c r="J327" s="25"/>
      <c r="K327" s="25"/>
      <c r="L327" s="25"/>
      <c r="M327" s="25"/>
      <c r="N327" s="25"/>
      <c r="R327" s="20">
        <f t="shared" si="13"/>
        <v>0</v>
      </c>
      <c r="S327" s="25"/>
      <c r="T327" s="25"/>
      <c r="U327" s="25"/>
      <c r="V327" s="25"/>
      <c r="W327" s="23" t="str">
        <f t="shared" si="14"/>
        <v>-</v>
      </c>
      <c r="X327" s="23" t="str">
        <f t="shared" si="14"/>
        <v>-</v>
      </c>
    </row>
    <row r="328" spans="1:24" x14ac:dyDescent="0.25">
      <c r="A328" s="25"/>
      <c r="B328" s="25"/>
      <c r="C328" s="25"/>
      <c r="D328" s="25"/>
      <c r="E328" s="25"/>
      <c r="F328" s="25"/>
      <c r="G328" s="25"/>
      <c r="H328" s="25"/>
      <c r="J328" s="25"/>
      <c r="K328" s="25"/>
      <c r="L328" s="25"/>
      <c r="M328" s="25"/>
      <c r="N328" s="25"/>
      <c r="R328" s="20">
        <f t="shared" si="13"/>
        <v>0</v>
      </c>
      <c r="S328" s="25"/>
      <c r="T328" s="25"/>
      <c r="U328" s="25"/>
      <c r="V328" s="25"/>
      <c r="W328" s="23" t="str">
        <f t="shared" si="14"/>
        <v>-</v>
      </c>
      <c r="X328" s="23" t="str">
        <f t="shared" si="14"/>
        <v>-</v>
      </c>
    </row>
    <row r="329" spans="1:24" x14ac:dyDescent="0.25">
      <c r="A329" s="25"/>
      <c r="B329" s="25"/>
      <c r="C329" s="25"/>
      <c r="D329" s="25"/>
      <c r="E329" s="25"/>
      <c r="F329" s="25"/>
      <c r="G329" s="25"/>
      <c r="H329" s="25"/>
      <c r="J329" s="25"/>
      <c r="K329" s="25"/>
      <c r="L329" s="25"/>
      <c r="M329" s="25"/>
      <c r="N329" s="25"/>
      <c r="R329" s="20">
        <f t="shared" si="13"/>
        <v>0</v>
      </c>
      <c r="S329" s="25"/>
      <c r="T329" s="25"/>
      <c r="U329" s="25"/>
      <c r="V329" s="25"/>
      <c r="W329" s="23" t="str">
        <f t="shared" si="14"/>
        <v>-</v>
      </c>
      <c r="X329" s="23" t="str">
        <f t="shared" si="14"/>
        <v>-</v>
      </c>
    </row>
    <row r="330" spans="1:24" x14ac:dyDescent="0.25">
      <c r="A330" s="25"/>
      <c r="B330" s="25"/>
      <c r="C330" s="25"/>
      <c r="D330" s="25"/>
      <c r="E330" s="25"/>
      <c r="F330" s="25"/>
      <c r="G330" s="25"/>
      <c r="H330" s="25"/>
      <c r="J330" s="25"/>
      <c r="K330" s="25"/>
      <c r="L330" s="25"/>
      <c r="M330" s="25"/>
      <c r="N330" s="25"/>
      <c r="R330" s="20">
        <f t="shared" si="13"/>
        <v>0</v>
      </c>
      <c r="S330" s="25"/>
      <c r="T330" s="25"/>
      <c r="U330" s="25"/>
      <c r="V330" s="25"/>
      <c r="W330" s="23" t="str">
        <f t="shared" si="14"/>
        <v>-</v>
      </c>
      <c r="X330" s="23" t="str">
        <f t="shared" si="14"/>
        <v>-</v>
      </c>
    </row>
    <row r="331" spans="1:24" x14ac:dyDescent="0.25">
      <c r="A331" s="25"/>
      <c r="B331" s="25"/>
      <c r="C331" s="25"/>
      <c r="D331" s="25"/>
      <c r="E331" s="25"/>
      <c r="F331" s="25"/>
      <c r="G331" s="25"/>
      <c r="H331" s="25"/>
      <c r="J331" s="25"/>
      <c r="K331" s="25"/>
      <c r="L331" s="25"/>
      <c r="M331" s="25"/>
      <c r="N331" s="25"/>
      <c r="R331" s="20">
        <f t="shared" si="13"/>
        <v>0</v>
      </c>
      <c r="S331" s="25"/>
      <c r="T331" s="25"/>
      <c r="U331" s="25"/>
      <c r="V331" s="25"/>
      <c r="W331" s="23" t="str">
        <f t="shared" si="14"/>
        <v>-</v>
      </c>
      <c r="X331" s="23" t="str">
        <f t="shared" si="14"/>
        <v>-</v>
      </c>
    </row>
    <row r="332" spans="1:24" x14ac:dyDescent="0.25">
      <c r="A332" s="25"/>
      <c r="B332" s="25"/>
      <c r="C332" s="25"/>
      <c r="D332" s="25"/>
      <c r="E332" s="25"/>
      <c r="F332" s="25"/>
      <c r="G332" s="25"/>
      <c r="H332" s="25"/>
      <c r="J332" s="25"/>
      <c r="K332" s="25"/>
      <c r="L332" s="25"/>
      <c r="M332" s="25"/>
      <c r="N332" s="25"/>
      <c r="R332" s="20">
        <f t="shared" si="13"/>
        <v>0</v>
      </c>
      <c r="S332" s="25"/>
      <c r="T332" s="25"/>
      <c r="U332" s="25"/>
      <c r="V332" s="25"/>
      <c r="W332" s="23" t="str">
        <f t="shared" si="14"/>
        <v>-</v>
      </c>
      <c r="X332" s="23" t="str">
        <f t="shared" si="14"/>
        <v>-</v>
      </c>
    </row>
    <row r="333" spans="1:24" x14ac:dyDescent="0.25">
      <c r="A333" s="25"/>
      <c r="B333" s="25"/>
      <c r="C333" s="25"/>
      <c r="D333" s="25"/>
      <c r="E333" s="25"/>
      <c r="F333" s="25"/>
      <c r="G333" s="25"/>
      <c r="H333" s="25"/>
      <c r="J333" s="25"/>
      <c r="K333" s="25"/>
      <c r="L333" s="25"/>
      <c r="M333" s="25"/>
      <c r="N333" s="25"/>
      <c r="R333" s="20">
        <f t="shared" si="13"/>
        <v>0</v>
      </c>
      <c r="S333" s="25"/>
      <c r="T333" s="25"/>
      <c r="U333" s="25"/>
      <c r="V333" s="25"/>
      <c r="W333" s="23" t="str">
        <f t="shared" si="14"/>
        <v>-</v>
      </c>
      <c r="X333" s="23" t="str">
        <f t="shared" si="14"/>
        <v>-</v>
      </c>
    </row>
    <row r="334" spans="1:24" x14ac:dyDescent="0.25">
      <c r="A334" s="25"/>
      <c r="B334" s="25"/>
      <c r="C334" s="25"/>
      <c r="D334" s="25"/>
      <c r="E334" s="25"/>
      <c r="F334" s="25"/>
      <c r="G334" s="25"/>
      <c r="H334" s="25"/>
      <c r="J334" s="25"/>
      <c r="K334" s="25"/>
      <c r="L334" s="25"/>
      <c r="M334" s="25"/>
      <c r="N334" s="25"/>
      <c r="R334" s="20">
        <f t="shared" si="13"/>
        <v>0</v>
      </c>
      <c r="S334" s="25"/>
      <c r="T334" s="25"/>
      <c r="U334" s="25"/>
      <c r="V334" s="25"/>
      <c r="W334" s="23" t="str">
        <f t="shared" si="14"/>
        <v>-</v>
      </c>
      <c r="X334" s="23" t="str">
        <f t="shared" si="14"/>
        <v>-</v>
      </c>
    </row>
    <row r="335" spans="1:24" x14ac:dyDescent="0.25">
      <c r="A335" s="25"/>
      <c r="B335" s="25"/>
      <c r="C335" s="25"/>
      <c r="D335" s="25"/>
      <c r="E335" s="25"/>
      <c r="F335" s="25"/>
      <c r="G335" s="25"/>
      <c r="H335" s="25"/>
      <c r="J335" s="25"/>
      <c r="K335" s="25"/>
      <c r="L335" s="25"/>
      <c r="M335" s="25"/>
      <c r="N335" s="25"/>
      <c r="R335" s="20">
        <f t="shared" si="13"/>
        <v>0</v>
      </c>
      <c r="S335" s="25"/>
      <c r="T335" s="25"/>
      <c r="U335" s="25"/>
      <c r="V335" s="25"/>
      <c r="W335" s="23" t="str">
        <f t="shared" si="14"/>
        <v>-</v>
      </c>
      <c r="X335" s="23" t="str">
        <f t="shared" si="14"/>
        <v>-</v>
      </c>
    </row>
    <row r="336" spans="1:24" x14ac:dyDescent="0.25">
      <c r="A336" s="25"/>
      <c r="B336" s="25"/>
      <c r="C336" s="25"/>
      <c r="D336" s="25"/>
      <c r="E336" s="25"/>
      <c r="F336" s="25"/>
      <c r="G336" s="25"/>
      <c r="H336" s="25"/>
      <c r="J336" s="25"/>
      <c r="K336" s="25"/>
      <c r="L336" s="25"/>
      <c r="M336" s="25"/>
      <c r="N336" s="25"/>
      <c r="R336" s="20">
        <f t="shared" si="13"/>
        <v>0</v>
      </c>
      <c r="S336" s="25"/>
      <c r="T336" s="25"/>
      <c r="U336" s="25"/>
      <c r="V336" s="25"/>
      <c r="W336" s="23" t="str">
        <f t="shared" si="14"/>
        <v>-</v>
      </c>
      <c r="X336" s="23" t="str">
        <f t="shared" si="14"/>
        <v>-</v>
      </c>
    </row>
    <row r="337" spans="1:24" x14ac:dyDescent="0.25">
      <c r="A337" s="25"/>
      <c r="B337" s="25"/>
      <c r="C337" s="25"/>
      <c r="D337" s="25"/>
      <c r="E337" s="25"/>
      <c r="F337" s="25"/>
      <c r="G337" s="25"/>
      <c r="H337" s="25"/>
      <c r="J337" s="25"/>
      <c r="K337" s="25"/>
      <c r="L337" s="25"/>
      <c r="M337" s="25"/>
      <c r="N337" s="25"/>
      <c r="R337" s="20">
        <f t="shared" si="13"/>
        <v>0</v>
      </c>
      <c r="S337" s="25"/>
      <c r="T337" s="25"/>
      <c r="U337" s="25"/>
      <c r="V337" s="25"/>
      <c r="W337" s="23" t="str">
        <f t="shared" si="14"/>
        <v>-</v>
      </c>
      <c r="X337" s="23" t="str">
        <f t="shared" si="14"/>
        <v>-</v>
      </c>
    </row>
    <row r="338" spans="1:24" x14ac:dyDescent="0.25">
      <c r="A338" s="25"/>
      <c r="B338" s="25"/>
      <c r="C338" s="25"/>
      <c r="D338" s="25"/>
      <c r="E338" s="25"/>
      <c r="F338" s="25"/>
      <c r="G338" s="25"/>
      <c r="H338" s="25"/>
      <c r="J338" s="25"/>
      <c r="K338" s="25"/>
      <c r="L338" s="25"/>
      <c r="M338" s="25"/>
      <c r="N338" s="25"/>
      <c r="R338" s="20">
        <f t="shared" si="13"/>
        <v>0</v>
      </c>
      <c r="S338" s="25"/>
      <c r="T338" s="25"/>
      <c r="U338" s="25"/>
      <c r="V338" s="25"/>
      <c r="W338" s="23" t="str">
        <f t="shared" si="14"/>
        <v>-</v>
      </c>
      <c r="X338" s="23" t="str">
        <f t="shared" si="14"/>
        <v>-</v>
      </c>
    </row>
    <row r="339" spans="1:24" x14ac:dyDescent="0.25">
      <c r="A339" s="25"/>
      <c r="B339" s="25"/>
      <c r="C339" s="25"/>
      <c r="D339" s="25"/>
      <c r="E339" s="25"/>
      <c r="F339" s="25"/>
      <c r="G339" s="25"/>
      <c r="H339" s="25"/>
      <c r="J339" s="25"/>
      <c r="K339" s="25"/>
      <c r="L339" s="25"/>
      <c r="M339" s="25"/>
      <c r="N339" s="25"/>
      <c r="R339" s="20">
        <f t="shared" si="13"/>
        <v>0</v>
      </c>
      <c r="S339" s="25"/>
      <c r="T339" s="25"/>
      <c r="U339" s="25"/>
      <c r="V339" s="25"/>
      <c r="W339" s="23" t="str">
        <f t="shared" si="14"/>
        <v>-</v>
      </c>
      <c r="X339" s="23" t="str">
        <f t="shared" si="14"/>
        <v>-</v>
      </c>
    </row>
    <row r="340" spans="1:24" x14ac:dyDescent="0.25">
      <c r="A340" s="25"/>
      <c r="B340" s="25"/>
      <c r="C340" s="25"/>
      <c r="D340" s="25"/>
      <c r="E340" s="25"/>
      <c r="F340" s="25"/>
      <c r="G340" s="25"/>
      <c r="H340" s="25"/>
      <c r="J340" s="25"/>
      <c r="K340" s="25"/>
      <c r="L340" s="25"/>
      <c r="M340" s="25"/>
      <c r="N340" s="25"/>
      <c r="R340" s="20">
        <f t="shared" si="13"/>
        <v>0</v>
      </c>
      <c r="S340" s="25"/>
      <c r="T340" s="25"/>
      <c r="U340" s="25"/>
      <c r="V340" s="25"/>
      <c r="W340" s="23" t="str">
        <f t="shared" si="14"/>
        <v>-</v>
      </c>
      <c r="X340" s="23" t="str">
        <f t="shared" si="14"/>
        <v>-</v>
      </c>
    </row>
    <row r="341" spans="1:24" x14ac:dyDescent="0.25">
      <c r="A341" s="25"/>
      <c r="B341" s="25"/>
      <c r="C341" s="25"/>
      <c r="D341" s="25"/>
      <c r="E341" s="25"/>
      <c r="F341" s="25"/>
      <c r="G341" s="25"/>
      <c r="H341" s="25"/>
      <c r="J341" s="25"/>
      <c r="K341" s="25"/>
      <c r="L341" s="25"/>
      <c r="M341" s="25"/>
      <c r="N341" s="25"/>
      <c r="R341" s="20">
        <f t="shared" si="13"/>
        <v>0</v>
      </c>
      <c r="S341" s="25"/>
      <c r="T341" s="25"/>
      <c r="U341" s="25"/>
      <c r="V341" s="25"/>
      <c r="W341" s="23" t="str">
        <f t="shared" si="14"/>
        <v>-</v>
      </c>
      <c r="X341" s="23" t="str">
        <f t="shared" si="14"/>
        <v>-</v>
      </c>
    </row>
    <row r="342" spans="1:24" x14ac:dyDescent="0.25">
      <c r="A342" s="25"/>
      <c r="B342" s="25"/>
      <c r="C342" s="25"/>
      <c r="D342" s="25"/>
      <c r="E342" s="25"/>
      <c r="F342" s="25"/>
      <c r="G342" s="25"/>
      <c r="H342" s="25"/>
      <c r="J342" s="25"/>
      <c r="K342" s="25"/>
      <c r="L342" s="25"/>
      <c r="M342" s="25"/>
      <c r="N342" s="25"/>
      <c r="R342" s="20">
        <f t="shared" si="13"/>
        <v>0</v>
      </c>
      <c r="S342" s="25"/>
      <c r="T342" s="25"/>
      <c r="U342" s="25"/>
      <c r="V342" s="25"/>
      <c r="W342" s="23" t="str">
        <f t="shared" si="14"/>
        <v>-</v>
      </c>
      <c r="X342" s="23" t="str">
        <f t="shared" si="14"/>
        <v>-</v>
      </c>
    </row>
    <row r="343" spans="1:24" x14ac:dyDescent="0.25">
      <c r="A343" s="25"/>
      <c r="B343" s="25"/>
      <c r="C343" s="25"/>
      <c r="D343" s="25"/>
      <c r="E343" s="25"/>
      <c r="F343" s="25"/>
      <c r="G343" s="25"/>
      <c r="H343" s="25"/>
      <c r="J343" s="25"/>
      <c r="K343" s="25"/>
      <c r="L343" s="25"/>
      <c r="M343" s="25"/>
      <c r="N343" s="25"/>
      <c r="R343" s="20">
        <f t="shared" si="13"/>
        <v>0</v>
      </c>
      <c r="S343" s="25"/>
      <c r="T343" s="25"/>
      <c r="U343" s="25"/>
      <c r="V343" s="25"/>
      <c r="W343" s="23" t="str">
        <f t="shared" si="14"/>
        <v>-</v>
      </c>
      <c r="X343" s="23" t="str">
        <f t="shared" si="14"/>
        <v>-</v>
      </c>
    </row>
    <row r="344" spans="1:24" x14ac:dyDescent="0.25">
      <c r="A344" s="25"/>
      <c r="B344" s="25"/>
      <c r="C344" s="25"/>
      <c r="D344" s="25"/>
      <c r="E344" s="25"/>
      <c r="F344" s="25"/>
      <c r="G344" s="25"/>
      <c r="H344" s="25"/>
      <c r="J344" s="25"/>
      <c r="K344" s="25"/>
      <c r="L344" s="25"/>
      <c r="M344" s="25"/>
      <c r="N344" s="25"/>
      <c r="R344" s="20">
        <f t="shared" si="13"/>
        <v>0</v>
      </c>
      <c r="S344" s="25"/>
      <c r="T344" s="25"/>
      <c r="U344" s="25"/>
      <c r="V344" s="25"/>
      <c r="W344" s="23" t="str">
        <f t="shared" si="14"/>
        <v>-</v>
      </c>
      <c r="X344" s="23" t="str">
        <f t="shared" si="14"/>
        <v>-</v>
      </c>
    </row>
    <row r="345" spans="1:24" x14ac:dyDescent="0.25">
      <c r="A345" s="25"/>
      <c r="B345" s="25"/>
      <c r="C345" s="25"/>
      <c r="D345" s="25"/>
      <c r="E345" s="25"/>
      <c r="F345" s="25"/>
      <c r="G345" s="25"/>
      <c r="H345" s="25"/>
      <c r="J345" s="25"/>
      <c r="K345" s="25"/>
      <c r="L345" s="25"/>
      <c r="M345" s="25"/>
      <c r="N345" s="25"/>
      <c r="R345" s="20">
        <f t="shared" si="13"/>
        <v>0</v>
      </c>
      <c r="S345" s="25"/>
      <c r="T345" s="25"/>
      <c r="U345" s="25"/>
      <c r="V345" s="25"/>
      <c r="W345" s="23" t="str">
        <f t="shared" si="14"/>
        <v>-</v>
      </c>
      <c r="X345" s="23" t="str">
        <f t="shared" si="14"/>
        <v>-</v>
      </c>
    </row>
    <row r="346" spans="1:24" x14ac:dyDescent="0.25">
      <c r="A346" s="25"/>
      <c r="B346" s="25"/>
      <c r="C346" s="25"/>
      <c r="D346" s="25"/>
      <c r="E346" s="25"/>
      <c r="F346" s="25"/>
      <c r="G346" s="25"/>
      <c r="H346" s="25"/>
      <c r="J346" s="25"/>
      <c r="K346" s="25"/>
      <c r="L346" s="25"/>
      <c r="M346" s="25"/>
      <c r="N346" s="25"/>
      <c r="R346" s="20">
        <f t="shared" si="13"/>
        <v>0</v>
      </c>
      <c r="S346" s="25"/>
      <c r="T346" s="25"/>
      <c r="U346" s="25"/>
      <c r="V346" s="25"/>
      <c r="W346" s="23" t="str">
        <f t="shared" si="14"/>
        <v>-</v>
      </c>
      <c r="X346" s="23" t="str">
        <f t="shared" si="14"/>
        <v>-</v>
      </c>
    </row>
    <row r="347" spans="1:24" x14ac:dyDescent="0.25">
      <c r="A347" s="25"/>
      <c r="B347" s="25"/>
      <c r="C347" s="25"/>
      <c r="D347" s="25"/>
      <c r="E347" s="25"/>
      <c r="F347" s="25"/>
      <c r="G347" s="25"/>
      <c r="H347" s="25"/>
      <c r="J347" s="25"/>
      <c r="K347" s="25"/>
      <c r="L347" s="25"/>
      <c r="M347" s="25"/>
      <c r="N347" s="25"/>
      <c r="R347" s="20">
        <f t="shared" si="13"/>
        <v>0</v>
      </c>
      <c r="S347" s="25"/>
      <c r="T347" s="25"/>
      <c r="U347" s="25"/>
      <c r="V347" s="25"/>
      <c r="W347" s="23" t="str">
        <f t="shared" si="14"/>
        <v>-</v>
      </c>
      <c r="X347" s="23" t="str">
        <f t="shared" si="14"/>
        <v>-</v>
      </c>
    </row>
    <row r="348" spans="1:24" x14ac:dyDescent="0.25">
      <c r="A348" s="25"/>
      <c r="B348" s="25"/>
      <c r="C348" s="25"/>
      <c r="D348" s="25"/>
      <c r="E348" s="25"/>
      <c r="F348" s="25"/>
      <c r="G348" s="25"/>
      <c r="H348" s="25"/>
      <c r="J348" s="25"/>
      <c r="K348" s="25"/>
      <c r="L348" s="25"/>
      <c r="M348" s="25"/>
      <c r="N348" s="25"/>
      <c r="R348" s="20">
        <f t="shared" si="13"/>
        <v>0</v>
      </c>
      <c r="S348" s="25"/>
      <c r="T348" s="25"/>
      <c r="U348" s="25"/>
      <c r="V348" s="25"/>
      <c r="W348" s="23" t="str">
        <f t="shared" si="14"/>
        <v>-</v>
      </c>
      <c r="X348" s="23" t="str">
        <f t="shared" si="14"/>
        <v>-</v>
      </c>
    </row>
    <row r="349" spans="1:24" x14ac:dyDescent="0.25">
      <c r="A349" s="25"/>
      <c r="B349" s="25"/>
      <c r="C349" s="25"/>
      <c r="D349" s="25"/>
      <c r="E349" s="25"/>
      <c r="F349" s="25"/>
      <c r="G349" s="25"/>
      <c r="H349" s="25"/>
      <c r="J349" s="25"/>
      <c r="K349" s="25"/>
      <c r="L349" s="25"/>
      <c r="M349" s="25"/>
      <c r="N349" s="25"/>
      <c r="R349" s="20">
        <f t="shared" si="13"/>
        <v>0</v>
      </c>
      <c r="S349" s="25"/>
      <c r="T349" s="25"/>
      <c r="U349" s="25"/>
      <c r="V349" s="25"/>
      <c r="W349" s="23" t="str">
        <f t="shared" si="14"/>
        <v>-</v>
      </c>
      <c r="X349" s="23" t="str">
        <f t="shared" si="14"/>
        <v>-</v>
      </c>
    </row>
    <row r="350" spans="1:24" x14ac:dyDescent="0.25">
      <c r="A350" s="25"/>
      <c r="B350" s="25"/>
      <c r="C350" s="25"/>
      <c r="D350" s="25"/>
      <c r="E350" s="25"/>
      <c r="F350" s="25"/>
      <c r="G350" s="25"/>
      <c r="H350" s="25"/>
      <c r="J350" s="25"/>
      <c r="K350" s="25"/>
      <c r="L350" s="25"/>
      <c r="M350" s="25"/>
      <c r="N350" s="25"/>
      <c r="R350" s="20">
        <f t="shared" si="13"/>
        <v>0</v>
      </c>
      <c r="S350" s="25"/>
      <c r="T350" s="25"/>
      <c r="U350" s="25"/>
      <c r="V350" s="25"/>
      <c r="W350" s="23" t="str">
        <f t="shared" si="14"/>
        <v>-</v>
      </c>
      <c r="X350" s="23" t="str">
        <f t="shared" si="14"/>
        <v>-</v>
      </c>
    </row>
    <row r="351" spans="1:24" x14ac:dyDescent="0.25">
      <c r="A351" s="25"/>
      <c r="B351" s="25"/>
      <c r="C351" s="25"/>
      <c r="D351" s="25"/>
      <c r="E351" s="25"/>
      <c r="F351" s="25"/>
      <c r="G351" s="25"/>
      <c r="H351" s="25"/>
      <c r="J351" s="25"/>
      <c r="K351" s="25"/>
      <c r="L351" s="25"/>
      <c r="M351" s="25"/>
      <c r="N351" s="25"/>
      <c r="R351" s="20">
        <f t="shared" si="13"/>
        <v>0</v>
      </c>
      <c r="S351" s="25"/>
      <c r="T351" s="25"/>
      <c r="U351" s="25"/>
      <c r="V351" s="25"/>
      <c r="W351" s="23" t="str">
        <f t="shared" si="14"/>
        <v>-</v>
      </c>
      <c r="X351" s="23" t="str">
        <f t="shared" si="14"/>
        <v>-</v>
      </c>
    </row>
    <row r="352" spans="1:24" x14ac:dyDescent="0.25">
      <c r="A352" s="25"/>
      <c r="B352" s="25"/>
      <c r="C352" s="25"/>
      <c r="D352" s="25"/>
      <c r="E352" s="25"/>
      <c r="F352" s="25"/>
      <c r="G352" s="25"/>
      <c r="H352" s="25"/>
      <c r="J352" s="25"/>
      <c r="K352" s="25"/>
      <c r="L352" s="25"/>
      <c r="M352" s="25"/>
      <c r="N352" s="25"/>
      <c r="R352" s="20">
        <f t="shared" si="13"/>
        <v>0</v>
      </c>
      <c r="S352" s="25"/>
      <c r="T352" s="25"/>
      <c r="U352" s="25"/>
      <c r="V352" s="25"/>
      <c r="W352" s="23" t="str">
        <f t="shared" si="14"/>
        <v>-</v>
      </c>
      <c r="X352" s="23" t="str">
        <f t="shared" si="14"/>
        <v>-</v>
      </c>
    </row>
    <row r="353" spans="1:24" x14ac:dyDescent="0.25">
      <c r="A353" s="25"/>
      <c r="B353" s="25"/>
      <c r="C353" s="25"/>
      <c r="D353" s="25"/>
      <c r="E353" s="25"/>
      <c r="F353" s="25"/>
      <c r="G353" s="25"/>
      <c r="H353" s="25"/>
      <c r="J353" s="25"/>
      <c r="K353" s="25"/>
      <c r="L353" s="25"/>
      <c r="M353" s="25"/>
      <c r="N353" s="25"/>
      <c r="R353" s="20">
        <f t="shared" si="13"/>
        <v>0</v>
      </c>
      <c r="S353" s="25"/>
      <c r="T353" s="25"/>
      <c r="U353" s="25"/>
      <c r="V353" s="25"/>
      <c r="W353" s="23" t="str">
        <f t="shared" si="14"/>
        <v>-</v>
      </c>
      <c r="X353" s="23" t="str">
        <f t="shared" si="14"/>
        <v>-</v>
      </c>
    </row>
    <row r="354" spans="1:24" x14ac:dyDescent="0.25">
      <c r="A354" s="25"/>
      <c r="B354" s="25"/>
      <c r="C354" s="25"/>
      <c r="D354" s="25"/>
      <c r="E354" s="25"/>
      <c r="F354" s="25"/>
      <c r="G354" s="25"/>
      <c r="H354" s="25"/>
      <c r="J354" s="25"/>
      <c r="K354" s="25"/>
      <c r="L354" s="25"/>
      <c r="M354" s="25"/>
      <c r="N354" s="25"/>
      <c r="R354" s="20">
        <f t="shared" si="13"/>
        <v>0</v>
      </c>
      <c r="S354" s="25"/>
      <c r="T354" s="25"/>
      <c r="U354" s="25"/>
      <c r="V354" s="25"/>
      <c r="W354" s="23" t="str">
        <f t="shared" si="14"/>
        <v>-</v>
      </c>
      <c r="X354" s="23" t="str">
        <f t="shared" si="14"/>
        <v>-</v>
      </c>
    </row>
    <row r="355" spans="1:24" x14ac:dyDescent="0.25">
      <c r="A355" s="25"/>
      <c r="B355" s="25"/>
      <c r="C355" s="25"/>
      <c r="D355" s="25"/>
      <c r="E355" s="25"/>
      <c r="F355" s="25"/>
      <c r="G355" s="25"/>
      <c r="H355" s="25"/>
      <c r="J355" s="25"/>
      <c r="K355" s="25"/>
      <c r="L355" s="25"/>
      <c r="M355" s="25"/>
      <c r="N355" s="25"/>
      <c r="R355" s="20">
        <f t="shared" si="13"/>
        <v>0</v>
      </c>
      <c r="S355" s="25"/>
      <c r="T355" s="25"/>
      <c r="U355" s="25"/>
      <c r="V355" s="25"/>
      <c r="W355" s="23" t="str">
        <f t="shared" si="14"/>
        <v>-</v>
      </c>
      <c r="X355" s="23" t="str">
        <f t="shared" si="14"/>
        <v>-</v>
      </c>
    </row>
    <row r="356" spans="1:24" x14ac:dyDescent="0.25">
      <c r="A356" s="25"/>
      <c r="B356" s="25"/>
      <c r="C356" s="25"/>
      <c r="D356" s="25"/>
      <c r="E356" s="25"/>
      <c r="F356" s="25"/>
      <c r="G356" s="25"/>
      <c r="H356" s="25"/>
      <c r="J356" s="25"/>
      <c r="K356" s="25"/>
      <c r="L356" s="25"/>
      <c r="M356" s="25"/>
      <c r="N356" s="25"/>
      <c r="R356" s="20">
        <f t="shared" si="13"/>
        <v>0</v>
      </c>
      <c r="S356" s="25"/>
      <c r="T356" s="25"/>
      <c r="U356" s="25"/>
      <c r="V356" s="25"/>
      <c r="W356" s="23" t="str">
        <f t="shared" si="14"/>
        <v>-</v>
      </c>
      <c r="X356" s="23" t="str">
        <f t="shared" si="14"/>
        <v>-</v>
      </c>
    </row>
    <row r="357" spans="1:24" x14ac:dyDescent="0.25">
      <c r="A357" s="25"/>
      <c r="B357" s="25"/>
      <c r="C357" s="25"/>
      <c r="D357" s="25"/>
      <c r="E357" s="25"/>
      <c r="F357" s="25"/>
      <c r="G357" s="25"/>
      <c r="H357" s="25"/>
      <c r="J357" s="25"/>
      <c r="K357" s="25"/>
      <c r="L357" s="25"/>
      <c r="M357" s="25"/>
      <c r="N357" s="25"/>
      <c r="R357" s="20">
        <f t="shared" ref="R357:R392" si="15">A357</f>
        <v>0</v>
      </c>
      <c r="S357" s="25"/>
      <c r="T357" s="25"/>
      <c r="U357" s="25"/>
      <c r="V357" s="25"/>
      <c r="W357" s="23" t="str">
        <f t="shared" si="14"/>
        <v>-</v>
      </c>
      <c r="X357" s="23" t="str">
        <f t="shared" si="14"/>
        <v>-</v>
      </c>
    </row>
    <row r="358" spans="1:24" x14ac:dyDescent="0.25">
      <c r="A358" s="25"/>
      <c r="B358" s="25"/>
      <c r="C358" s="25"/>
      <c r="D358" s="25"/>
      <c r="E358" s="25"/>
      <c r="F358" s="25"/>
      <c r="G358" s="25"/>
      <c r="H358" s="25"/>
      <c r="J358" s="25"/>
      <c r="K358" s="25"/>
      <c r="L358" s="25"/>
      <c r="M358" s="25"/>
      <c r="N358" s="25"/>
      <c r="R358" s="20">
        <f t="shared" si="15"/>
        <v>0</v>
      </c>
      <c r="S358" s="25"/>
      <c r="T358" s="25"/>
      <c r="U358" s="25"/>
      <c r="V358" s="25"/>
      <c r="W358" s="23" t="str">
        <f t="shared" si="14"/>
        <v>-</v>
      </c>
      <c r="X358" s="23" t="str">
        <f t="shared" si="14"/>
        <v>-</v>
      </c>
    </row>
    <row r="359" spans="1:24" x14ac:dyDescent="0.25">
      <c r="A359" s="25"/>
      <c r="B359" s="25"/>
      <c r="C359" s="25"/>
      <c r="D359" s="25"/>
      <c r="E359" s="25"/>
      <c r="F359" s="25"/>
      <c r="G359" s="25"/>
      <c r="H359" s="25"/>
      <c r="J359" s="25"/>
      <c r="K359" s="25"/>
      <c r="L359" s="25"/>
      <c r="M359" s="25"/>
      <c r="N359" s="25"/>
      <c r="R359" s="20">
        <f t="shared" si="15"/>
        <v>0</v>
      </c>
      <c r="S359" s="25"/>
      <c r="T359" s="25"/>
      <c r="U359" s="25"/>
      <c r="V359" s="25"/>
      <c r="W359" s="23" t="str">
        <f t="shared" si="14"/>
        <v>-</v>
      </c>
      <c r="X359" s="23" t="str">
        <f t="shared" si="14"/>
        <v>-</v>
      </c>
    </row>
    <row r="360" spans="1:24" x14ac:dyDescent="0.25">
      <c r="A360" s="25"/>
      <c r="B360" s="25"/>
      <c r="C360" s="25"/>
      <c r="D360" s="25"/>
      <c r="E360" s="25"/>
      <c r="F360" s="25"/>
      <c r="G360" s="25"/>
      <c r="H360" s="25"/>
      <c r="J360" s="25"/>
      <c r="K360" s="25"/>
      <c r="L360" s="25"/>
      <c r="M360" s="25"/>
      <c r="N360" s="25"/>
      <c r="R360" s="20">
        <f t="shared" si="15"/>
        <v>0</v>
      </c>
      <c r="S360" s="25"/>
      <c r="T360" s="25"/>
      <c r="U360" s="25"/>
      <c r="V360" s="25"/>
      <c r="W360" s="23" t="str">
        <f t="shared" si="14"/>
        <v>-</v>
      </c>
      <c r="X360" s="23" t="str">
        <f t="shared" si="14"/>
        <v>-</v>
      </c>
    </row>
    <row r="361" spans="1:24" x14ac:dyDescent="0.25">
      <c r="A361" s="25"/>
      <c r="B361" s="25"/>
      <c r="C361" s="25"/>
      <c r="D361" s="25"/>
      <c r="E361" s="25"/>
      <c r="F361" s="25"/>
      <c r="G361" s="25"/>
      <c r="H361" s="25"/>
      <c r="J361" s="25"/>
      <c r="K361" s="25"/>
      <c r="L361" s="25"/>
      <c r="M361" s="25"/>
      <c r="N361" s="25"/>
      <c r="R361" s="20">
        <f t="shared" si="15"/>
        <v>0</v>
      </c>
      <c r="S361" s="25"/>
      <c r="T361" s="25"/>
      <c r="U361" s="25"/>
      <c r="V361" s="25"/>
      <c r="W361" s="23" t="str">
        <f t="shared" si="14"/>
        <v>-</v>
      </c>
      <c r="X361" s="23" t="str">
        <f t="shared" si="14"/>
        <v>-</v>
      </c>
    </row>
    <row r="362" spans="1:24" x14ac:dyDescent="0.25">
      <c r="A362" s="25"/>
      <c r="B362" s="25"/>
      <c r="C362" s="25"/>
      <c r="D362" s="25"/>
      <c r="E362" s="25"/>
      <c r="F362" s="25"/>
      <c r="G362" s="25"/>
      <c r="H362" s="25"/>
      <c r="J362" s="25"/>
      <c r="K362" s="25"/>
      <c r="L362" s="25"/>
      <c r="M362" s="25"/>
      <c r="N362" s="25"/>
      <c r="R362" s="20">
        <f t="shared" si="15"/>
        <v>0</v>
      </c>
      <c r="S362" s="25"/>
      <c r="T362" s="25"/>
      <c r="U362" s="25"/>
      <c r="V362" s="25"/>
      <c r="W362" s="23" t="str">
        <f t="shared" si="14"/>
        <v>-</v>
      </c>
      <c r="X362" s="23" t="str">
        <f t="shared" si="14"/>
        <v>-</v>
      </c>
    </row>
    <row r="363" spans="1:24" x14ac:dyDescent="0.25">
      <c r="A363" s="25"/>
      <c r="B363" s="25"/>
      <c r="C363" s="25"/>
      <c r="D363" s="25"/>
      <c r="E363" s="25"/>
      <c r="F363" s="25"/>
      <c r="G363" s="25"/>
      <c r="H363" s="25"/>
      <c r="J363" s="25"/>
      <c r="K363" s="25"/>
      <c r="L363" s="25"/>
      <c r="M363" s="25"/>
      <c r="N363" s="25"/>
      <c r="R363" s="20">
        <f t="shared" si="15"/>
        <v>0</v>
      </c>
      <c r="S363" s="25"/>
      <c r="T363" s="25"/>
      <c r="U363" s="25"/>
      <c r="V363" s="25"/>
      <c r="W363" s="23" t="str">
        <f t="shared" si="14"/>
        <v>-</v>
      </c>
      <c r="X363" s="23" t="str">
        <f t="shared" si="14"/>
        <v>-</v>
      </c>
    </row>
    <row r="364" spans="1:24" x14ac:dyDescent="0.25">
      <c r="A364" s="25"/>
      <c r="B364" s="25"/>
      <c r="C364" s="25"/>
      <c r="D364" s="25"/>
      <c r="E364" s="25"/>
      <c r="F364" s="25"/>
      <c r="G364" s="25"/>
      <c r="H364" s="25"/>
      <c r="J364" s="25"/>
      <c r="K364" s="25"/>
      <c r="L364" s="25"/>
      <c r="M364" s="25"/>
      <c r="N364" s="25"/>
      <c r="R364" s="20">
        <f t="shared" si="15"/>
        <v>0</v>
      </c>
      <c r="S364" s="25"/>
      <c r="T364" s="25"/>
      <c r="U364" s="25"/>
      <c r="V364" s="25"/>
      <c r="W364" s="23" t="str">
        <f t="shared" si="14"/>
        <v>-</v>
      </c>
      <c r="X364" s="23" t="str">
        <f t="shared" si="14"/>
        <v>-</v>
      </c>
    </row>
    <row r="365" spans="1:24" x14ac:dyDescent="0.25">
      <c r="A365" s="25"/>
      <c r="B365" s="25"/>
      <c r="C365" s="25"/>
      <c r="D365" s="25"/>
      <c r="E365" s="25"/>
      <c r="F365" s="25"/>
      <c r="G365" s="25"/>
      <c r="H365" s="25"/>
      <c r="J365" s="25"/>
      <c r="K365" s="25"/>
      <c r="L365" s="25"/>
      <c r="M365" s="25"/>
      <c r="N365" s="25"/>
      <c r="R365" s="20">
        <f t="shared" si="15"/>
        <v>0</v>
      </c>
      <c r="S365" s="25"/>
      <c r="T365" s="25"/>
      <c r="U365" s="25"/>
      <c r="V365" s="25"/>
      <c r="W365" s="23" t="str">
        <f t="shared" si="14"/>
        <v>-</v>
      </c>
      <c r="X365" s="23" t="str">
        <f t="shared" si="14"/>
        <v>-</v>
      </c>
    </row>
    <row r="366" spans="1:24" x14ac:dyDescent="0.25">
      <c r="A366" s="25"/>
      <c r="B366" s="25"/>
      <c r="C366" s="25"/>
      <c r="D366" s="25"/>
      <c r="E366" s="25"/>
      <c r="F366" s="25"/>
      <c r="G366" s="25"/>
      <c r="H366" s="25"/>
      <c r="J366" s="25"/>
      <c r="K366" s="25"/>
      <c r="L366" s="25"/>
      <c r="M366" s="25"/>
      <c r="N366" s="25"/>
      <c r="R366" s="20">
        <f t="shared" si="15"/>
        <v>0</v>
      </c>
      <c r="S366" s="25"/>
      <c r="T366" s="25"/>
      <c r="U366" s="25"/>
      <c r="V366" s="25"/>
      <c r="W366" s="23" t="str">
        <f t="shared" si="14"/>
        <v>-</v>
      </c>
      <c r="X366" s="23" t="str">
        <f t="shared" si="14"/>
        <v>-</v>
      </c>
    </row>
    <row r="367" spans="1:24" x14ac:dyDescent="0.25">
      <c r="A367" s="25"/>
      <c r="B367" s="25"/>
      <c r="C367" s="25"/>
      <c r="D367" s="25"/>
      <c r="E367" s="25"/>
      <c r="F367" s="25"/>
      <c r="G367" s="25"/>
      <c r="H367" s="25"/>
      <c r="J367" s="25"/>
      <c r="K367" s="25"/>
      <c r="L367" s="25"/>
      <c r="M367" s="25"/>
      <c r="N367" s="25"/>
      <c r="R367" s="20">
        <f t="shared" si="15"/>
        <v>0</v>
      </c>
      <c r="S367" s="25"/>
      <c r="T367" s="25"/>
      <c r="U367" s="25"/>
      <c r="V367" s="25"/>
      <c r="W367" s="23" t="str">
        <f t="shared" si="14"/>
        <v>-</v>
      </c>
      <c r="X367" s="23" t="str">
        <f t="shared" si="14"/>
        <v>-</v>
      </c>
    </row>
    <row r="368" spans="1:24" x14ac:dyDescent="0.25">
      <c r="A368" s="25"/>
      <c r="B368" s="25"/>
      <c r="C368" s="25"/>
      <c r="D368" s="25"/>
      <c r="E368" s="25"/>
      <c r="F368" s="25"/>
      <c r="G368" s="25"/>
      <c r="H368" s="25"/>
      <c r="J368" s="25"/>
      <c r="K368" s="25"/>
      <c r="L368" s="25"/>
      <c r="M368" s="25"/>
      <c r="N368" s="25"/>
      <c r="R368" s="20">
        <f t="shared" si="15"/>
        <v>0</v>
      </c>
      <c r="S368" s="25"/>
      <c r="T368" s="25"/>
      <c r="U368" s="25"/>
      <c r="V368" s="25"/>
      <c r="W368" s="23" t="str">
        <f t="shared" si="14"/>
        <v>-</v>
      </c>
      <c r="X368" s="23" t="str">
        <f t="shared" si="14"/>
        <v>-</v>
      </c>
    </row>
    <row r="369" spans="1:24" x14ac:dyDescent="0.25">
      <c r="A369" s="25"/>
      <c r="B369" s="25"/>
      <c r="C369" s="25"/>
      <c r="D369" s="25"/>
      <c r="E369" s="25"/>
      <c r="F369" s="25"/>
      <c r="G369" s="25"/>
      <c r="H369" s="25"/>
      <c r="J369" s="25"/>
      <c r="K369" s="25"/>
      <c r="L369" s="25"/>
      <c r="M369" s="25"/>
      <c r="N369" s="25"/>
      <c r="R369" s="20">
        <f t="shared" si="15"/>
        <v>0</v>
      </c>
      <c r="S369" s="25"/>
      <c r="T369" s="25"/>
      <c r="U369" s="25"/>
      <c r="V369" s="25"/>
      <c r="W369" s="23" t="str">
        <f t="shared" si="14"/>
        <v>-</v>
      </c>
      <c r="X369" s="23" t="str">
        <f t="shared" si="14"/>
        <v>-</v>
      </c>
    </row>
    <row r="370" spans="1:24" x14ac:dyDescent="0.25">
      <c r="A370" s="25"/>
      <c r="B370" s="25"/>
      <c r="C370" s="25"/>
      <c r="D370" s="25"/>
      <c r="E370" s="25"/>
      <c r="F370" s="25"/>
      <c r="G370" s="25"/>
      <c r="H370" s="25"/>
      <c r="J370" s="25"/>
      <c r="K370" s="25"/>
      <c r="L370" s="25"/>
      <c r="M370" s="25"/>
      <c r="N370" s="25"/>
      <c r="R370" s="20">
        <f t="shared" si="15"/>
        <v>0</v>
      </c>
      <c r="S370" s="25"/>
      <c r="T370" s="25"/>
      <c r="U370" s="25"/>
      <c r="V370" s="25"/>
      <c r="W370" s="23" t="str">
        <f t="shared" si="14"/>
        <v>-</v>
      </c>
      <c r="X370" s="23" t="str">
        <f t="shared" si="14"/>
        <v>-</v>
      </c>
    </row>
    <row r="371" spans="1:24" x14ac:dyDescent="0.25">
      <c r="A371" s="25"/>
      <c r="B371" s="25"/>
      <c r="C371" s="25"/>
      <c r="D371" s="25"/>
      <c r="E371" s="25"/>
      <c r="F371" s="25"/>
      <c r="G371" s="25"/>
      <c r="H371" s="25"/>
      <c r="J371" s="25"/>
      <c r="K371" s="25"/>
      <c r="L371" s="25"/>
      <c r="M371" s="25"/>
      <c r="N371" s="25"/>
      <c r="R371" s="20">
        <f t="shared" si="15"/>
        <v>0</v>
      </c>
      <c r="S371" s="25"/>
      <c r="T371" s="25"/>
      <c r="U371" s="25"/>
      <c r="V371" s="25"/>
      <c r="W371" s="23" t="str">
        <f t="shared" si="14"/>
        <v>-</v>
      </c>
      <c r="X371" s="23" t="str">
        <f t="shared" si="14"/>
        <v>-</v>
      </c>
    </row>
    <row r="372" spans="1:24" x14ac:dyDescent="0.25">
      <c r="A372" s="25"/>
      <c r="B372" s="25"/>
      <c r="C372" s="25"/>
      <c r="D372" s="25"/>
      <c r="E372" s="25"/>
      <c r="F372" s="25"/>
      <c r="G372" s="25"/>
      <c r="H372" s="25"/>
      <c r="J372" s="25"/>
      <c r="K372" s="25"/>
      <c r="L372" s="25"/>
      <c r="M372" s="25"/>
      <c r="N372" s="25"/>
      <c r="R372" s="20">
        <f t="shared" si="15"/>
        <v>0</v>
      </c>
      <c r="S372" s="25"/>
      <c r="T372" s="25"/>
      <c r="U372" s="25"/>
      <c r="V372" s="25"/>
      <c r="W372" s="23" t="str">
        <f t="shared" ref="W372:X392" si="16">IF((J372+L372/$X$6)&gt;0,(J372+L372/$X$6),"-")</f>
        <v>-</v>
      </c>
      <c r="X372" s="23" t="str">
        <f t="shared" si="16"/>
        <v>-</v>
      </c>
    </row>
    <row r="373" spans="1:24" x14ac:dyDescent="0.25">
      <c r="A373" s="25"/>
      <c r="B373" s="25"/>
      <c r="C373" s="25"/>
      <c r="D373" s="25"/>
      <c r="E373" s="25"/>
      <c r="F373" s="25"/>
      <c r="G373" s="25"/>
      <c r="H373" s="25"/>
      <c r="J373" s="25"/>
      <c r="K373" s="25"/>
      <c r="L373" s="25"/>
      <c r="M373" s="25"/>
      <c r="N373" s="25"/>
      <c r="R373" s="20">
        <f t="shared" si="15"/>
        <v>0</v>
      </c>
      <c r="S373" s="25"/>
      <c r="T373" s="25"/>
      <c r="U373" s="25"/>
      <c r="V373" s="25"/>
      <c r="W373" s="23" t="str">
        <f t="shared" si="16"/>
        <v>-</v>
      </c>
      <c r="X373" s="23" t="str">
        <f t="shared" si="16"/>
        <v>-</v>
      </c>
    </row>
    <row r="374" spans="1:24" x14ac:dyDescent="0.25">
      <c r="A374" s="25"/>
      <c r="B374" s="25"/>
      <c r="C374" s="25"/>
      <c r="D374" s="25"/>
      <c r="E374" s="25"/>
      <c r="F374" s="25"/>
      <c r="G374" s="25"/>
      <c r="H374" s="25"/>
      <c r="J374" s="25"/>
      <c r="K374" s="25"/>
      <c r="L374" s="25"/>
      <c r="M374" s="25"/>
      <c r="N374" s="25"/>
      <c r="R374" s="20">
        <f t="shared" si="15"/>
        <v>0</v>
      </c>
      <c r="S374" s="25"/>
      <c r="T374" s="25"/>
      <c r="U374" s="25"/>
      <c r="V374" s="25"/>
      <c r="W374" s="23" t="str">
        <f t="shared" si="16"/>
        <v>-</v>
      </c>
      <c r="X374" s="23" t="str">
        <f t="shared" si="16"/>
        <v>-</v>
      </c>
    </row>
    <row r="375" spans="1:24" x14ac:dyDescent="0.25">
      <c r="A375" s="25"/>
      <c r="B375" s="25"/>
      <c r="C375" s="25"/>
      <c r="D375" s="25"/>
      <c r="E375" s="25"/>
      <c r="F375" s="25"/>
      <c r="G375" s="25"/>
      <c r="H375" s="25"/>
      <c r="J375" s="25"/>
      <c r="K375" s="25"/>
      <c r="L375" s="25"/>
      <c r="M375" s="25"/>
      <c r="N375" s="25"/>
      <c r="R375" s="20">
        <f t="shared" si="15"/>
        <v>0</v>
      </c>
      <c r="S375" s="25"/>
      <c r="T375" s="25"/>
      <c r="U375" s="25"/>
      <c r="V375" s="25"/>
      <c r="W375" s="23" t="str">
        <f t="shared" si="16"/>
        <v>-</v>
      </c>
      <c r="X375" s="23" t="str">
        <f t="shared" si="16"/>
        <v>-</v>
      </c>
    </row>
    <row r="376" spans="1:24" x14ac:dyDescent="0.25">
      <c r="A376" s="25"/>
      <c r="B376" s="25"/>
      <c r="C376" s="25"/>
      <c r="D376" s="25"/>
      <c r="E376" s="25"/>
      <c r="F376" s="25"/>
      <c r="G376" s="25"/>
      <c r="H376" s="25"/>
      <c r="J376" s="25"/>
      <c r="K376" s="25"/>
      <c r="L376" s="25"/>
      <c r="M376" s="25"/>
      <c r="N376" s="25"/>
      <c r="R376" s="20">
        <f t="shared" si="15"/>
        <v>0</v>
      </c>
      <c r="S376" s="25"/>
      <c r="T376" s="25"/>
      <c r="U376" s="25"/>
      <c r="V376" s="25"/>
      <c r="W376" s="23" t="str">
        <f t="shared" si="16"/>
        <v>-</v>
      </c>
      <c r="X376" s="23" t="str">
        <f t="shared" si="16"/>
        <v>-</v>
      </c>
    </row>
    <row r="377" spans="1:24" x14ac:dyDescent="0.25">
      <c r="A377" s="25"/>
      <c r="B377" s="25"/>
      <c r="C377" s="25"/>
      <c r="D377" s="25"/>
      <c r="E377" s="25"/>
      <c r="F377" s="25"/>
      <c r="G377" s="25"/>
      <c r="H377" s="25"/>
      <c r="J377" s="25"/>
      <c r="K377" s="25"/>
      <c r="L377" s="25"/>
      <c r="M377" s="25"/>
      <c r="N377" s="25"/>
      <c r="R377" s="20">
        <f t="shared" si="15"/>
        <v>0</v>
      </c>
      <c r="S377" s="25"/>
      <c r="T377" s="25"/>
      <c r="U377" s="25"/>
      <c r="V377" s="25"/>
      <c r="W377" s="23" t="str">
        <f t="shared" si="16"/>
        <v>-</v>
      </c>
      <c r="X377" s="23" t="str">
        <f t="shared" si="16"/>
        <v>-</v>
      </c>
    </row>
    <row r="378" spans="1:24" x14ac:dyDescent="0.25">
      <c r="A378" s="25"/>
      <c r="B378" s="25"/>
      <c r="C378" s="25"/>
      <c r="D378" s="25"/>
      <c r="E378" s="25"/>
      <c r="F378" s="25"/>
      <c r="G378" s="25"/>
      <c r="H378" s="25"/>
      <c r="J378" s="25"/>
      <c r="K378" s="25"/>
      <c r="L378" s="25"/>
      <c r="M378" s="25"/>
      <c r="N378" s="25"/>
      <c r="R378" s="20">
        <f t="shared" si="15"/>
        <v>0</v>
      </c>
      <c r="S378" s="25"/>
      <c r="T378" s="25"/>
      <c r="U378" s="25"/>
      <c r="V378" s="25"/>
      <c r="W378" s="23" t="str">
        <f t="shared" si="16"/>
        <v>-</v>
      </c>
      <c r="X378" s="23" t="str">
        <f t="shared" si="16"/>
        <v>-</v>
      </c>
    </row>
    <row r="379" spans="1:24" x14ac:dyDescent="0.25">
      <c r="A379" s="25"/>
      <c r="B379" s="25"/>
      <c r="C379" s="25"/>
      <c r="D379" s="25"/>
      <c r="E379" s="25"/>
      <c r="F379" s="25"/>
      <c r="G379" s="25"/>
      <c r="H379" s="25"/>
      <c r="J379" s="25"/>
      <c r="K379" s="25"/>
      <c r="L379" s="25"/>
      <c r="M379" s="25"/>
      <c r="N379" s="25"/>
      <c r="R379" s="20">
        <f t="shared" si="15"/>
        <v>0</v>
      </c>
      <c r="S379" s="25"/>
      <c r="T379" s="25"/>
      <c r="U379" s="25"/>
      <c r="V379" s="25"/>
      <c r="W379" s="23" t="str">
        <f t="shared" si="16"/>
        <v>-</v>
      </c>
      <c r="X379" s="23" t="str">
        <f t="shared" si="16"/>
        <v>-</v>
      </c>
    </row>
    <row r="380" spans="1:24" x14ac:dyDescent="0.25">
      <c r="A380" s="25"/>
      <c r="B380" s="25"/>
      <c r="C380" s="25"/>
      <c r="D380" s="25"/>
      <c r="E380" s="25"/>
      <c r="F380" s="25"/>
      <c r="G380" s="25"/>
      <c r="H380" s="25"/>
      <c r="J380" s="25"/>
      <c r="K380" s="25"/>
      <c r="L380" s="25"/>
      <c r="M380" s="25"/>
      <c r="N380" s="25"/>
      <c r="R380" s="20">
        <f t="shared" si="15"/>
        <v>0</v>
      </c>
      <c r="S380" s="25"/>
      <c r="T380" s="25"/>
      <c r="U380" s="25"/>
      <c r="V380" s="25"/>
      <c r="W380" s="23" t="str">
        <f t="shared" si="16"/>
        <v>-</v>
      </c>
      <c r="X380" s="23" t="str">
        <f t="shared" si="16"/>
        <v>-</v>
      </c>
    </row>
    <row r="381" spans="1:24" x14ac:dyDescent="0.25">
      <c r="A381" s="25"/>
      <c r="B381" s="25"/>
      <c r="C381" s="25"/>
      <c r="D381" s="25"/>
      <c r="E381" s="25"/>
      <c r="F381" s="25"/>
      <c r="G381" s="25"/>
      <c r="H381" s="25"/>
      <c r="J381" s="25"/>
      <c r="K381" s="25"/>
      <c r="L381" s="25"/>
      <c r="M381" s="25"/>
      <c r="N381" s="25"/>
      <c r="R381" s="20">
        <f t="shared" si="15"/>
        <v>0</v>
      </c>
      <c r="S381" s="25"/>
      <c r="T381" s="25"/>
      <c r="U381" s="25"/>
      <c r="V381" s="25"/>
      <c r="W381" s="23" t="str">
        <f t="shared" si="16"/>
        <v>-</v>
      </c>
      <c r="X381" s="23" t="str">
        <f t="shared" si="16"/>
        <v>-</v>
      </c>
    </row>
    <row r="382" spans="1:24" x14ac:dyDescent="0.25">
      <c r="A382" s="25"/>
      <c r="B382" s="25"/>
      <c r="C382" s="25"/>
      <c r="D382" s="25"/>
      <c r="E382" s="25"/>
      <c r="F382" s="25"/>
      <c r="G382" s="25"/>
      <c r="H382" s="25"/>
      <c r="J382" s="25"/>
      <c r="K382" s="25"/>
      <c r="L382" s="25"/>
      <c r="M382" s="25"/>
      <c r="N382" s="25"/>
      <c r="R382" s="20">
        <f t="shared" si="15"/>
        <v>0</v>
      </c>
      <c r="S382" s="25"/>
      <c r="T382" s="25"/>
      <c r="U382" s="25"/>
      <c r="V382" s="25"/>
      <c r="W382" s="23" t="str">
        <f t="shared" si="16"/>
        <v>-</v>
      </c>
      <c r="X382" s="23" t="str">
        <f t="shared" si="16"/>
        <v>-</v>
      </c>
    </row>
    <row r="383" spans="1:24" x14ac:dyDescent="0.25">
      <c r="A383" s="25"/>
      <c r="B383" s="25"/>
      <c r="C383" s="25"/>
      <c r="D383" s="25"/>
      <c r="E383" s="25"/>
      <c r="F383" s="25"/>
      <c r="G383" s="25"/>
      <c r="H383" s="25"/>
      <c r="J383" s="25"/>
      <c r="K383" s="25"/>
      <c r="L383" s="25"/>
      <c r="M383" s="25"/>
      <c r="N383" s="25"/>
      <c r="R383" s="20">
        <f t="shared" si="15"/>
        <v>0</v>
      </c>
      <c r="S383" s="25"/>
      <c r="T383" s="25"/>
      <c r="U383" s="25"/>
      <c r="V383" s="25"/>
      <c r="W383" s="23" t="str">
        <f t="shared" si="16"/>
        <v>-</v>
      </c>
      <c r="X383" s="23" t="str">
        <f t="shared" si="16"/>
        <v>-</v>
      </c>
    </row>
    <row r="384" spans="1:24" x14ac:dyDescent="0.25">
      <c r="A384" s="25"/>
      <c r="B384" s="25"/>
      <c r="C384" s="25"/>
      <c r="D384" s="25"/>
      <c r="E384" s="25"/>
      <c r="F384" s="25"/>
      <c r="G384" s="25"/>
      <c r="H384" s="25"/>
      <c r="J384" s="25"/>
      <c r="K384" s="25"/>
      <c r="L384" s="25"/>
      <c r="M384" s="25"/>
      <c r="N384" s="25"/>
      <c r="R384" s="20">
        <f t="shared" si="15"/>
        <v>0</v>
      </c>
      <c r="S384" s="25"/>
      <c r="T384" s="25"/>
      <c r="U384" s="25"/>
      <c r="V384" s="25"/>
      <c r="W384" s="23" t="str">
        <f t="shared" si="16"/>
        <v>-</v>
      </c>
      <c r="X384" s="23" t="str">
        <f t="shared" si="16"/>
        <v>-</v>
      </c>
    </row>
    <row r="385" spans="1:24" x14ac:dyDescent="0.25">
      <c r="A385" s="25"/>
      <c r="B385" s="25"/>
      <c r="C385" s="25"/>
      <c r="D385" s="25"/>
      <c r="E385" s="25"/>
      <c r="F385" s="25"/>
      <c r="G385" s="25"/>
      <c r="H385" s="25"/>
      <c r="J385" s="25"/>
      <c r="K385" s="25"/>
      <c r="L385" s="25"/>
      <c r="M385" s="25"/>
      <c r="N385" s="25"/>
      <c r="R385" s="20">
        <f t="shared" si="15"/>
        <v>0</v>
      </c>
      <c r="S385" s="25"/>
      <c r="T385" s="25"/>
      <c r="U385" s="25"/>
      <c r="V385" s="25"/>
      <c r="W385" s="23" t="str">
        <f t="shared" si="16"/>
        <v>-</v>
      </c>
      <c r="X385" s="23" t="str">
        <f t="shared" si="16"/>
        <v>-</v>
      </c>
    </row>
    <row r="386" spans="1:24" x14ac:dyDescent="0.25">
      <c r="A386" s="25"/>
      <c r="B386" s="25"/>
      <c r="C386" s="25"/>
      <c r="D386" s="25"/>
      <c r="E386" s="25"/>
      <c r="F386" s="25"/>
      <c r="G386" s="25"/>
      <c r="H386" s="25"/>
      <c r="J386" s="25"/>
      <c r="K386" s="25"/>
      <c r="L386" s="25"/>
      <c r="M386" s="25"/>
      <c r="N386" s="25"/>
      <c r="R386" s="20">
        <f t="shared" si="15"/>
        <v>0</v>
      </c>
      <c r="S386" s="25"/>
      <c r="T386" s="25"/>
      <c r="U386" s="25"/>
      <c r="V386" s="25"/>
      <c r="W386" s="23" t="str">
        <f t="shared" si="16"/>
        <v>-</v>
      </c>
      <c r="X386" s="23" t="str">
        <f t="shared" si="16"/>
        <v>-</v>
      </c>
    </row>
    <row r="387" spans="1:24" x14ac:dyDescent="0.25">
      <c r="A387" s="25"/>
      <c r="B387" s="25"/>
      <c r="C387" s="25"/>
      <c r="D387" s="25"/>
      <c r="E387" s="25"/>
      <c r="F387" s="25"/>
      <c r="G387" s="25"/>
      <c r="H387" s="25"/>
      <c r="J387" s="25"/>
      <c r="K387" s="25"/>
      <c r="L387" s="25"/>
      <c r="M387" s="25"/>
      <c r="N387" s="25"/>
      <c r="R387" s="20">
        <f t="shared" si="15"/>
        <v>0</v>
      </c>
      <c r="S387" s="25"/>
      <c r="T387" s="25"/>
      <c r="U387" s="25"/>
      <c r="V387" s="25"/>
      <c r="W387" s="23" t="str">
        <f t="shared" si="16"/>
        <v>-</v>
      </c>
      <c r="X387" s="23" t="str">
        <f t="shared" si="16"/>
        <v>-</v>
      </c>
    </row>
    <row r="388" spans="1:24" x14ac:dyDescent="0.25">
      <c r="A388" s="25"/>
      <c r="B388" s="25"/>
      <c r="C388" s="25"/>
      <c r="D388" s="25"/>
      <c r="E388" s="25"/>
      <c r="F388" s="25"/>
      <c r="G388" s="25"/>
      <c r="H388" s="25"/>
      <c r="J388" s="25"/>
      <c r="K388" s="25"/>
      <c r="L388" s="25"/>
      <c r="M388" s="25"/>
      <c r="N388" s="25"/>
      <c r="R388" s="20">
        <f t="shared" si="15"/>
        <v>0</v>
      </c>
      <c r="S388" s="25"/>
      <c r="T388" s="25"/>
      <c r="U388" s="25"/>
      <c r="V388" s="25"/>
      <c r="W388" s="23" t="str">
        <f t="shared" si="16"/>
        <v>-</v>
      </c>
      <c r="X388" s="23" t="str">
        <f t="shared" si="16"/>
        <v>-</v>
      </c>
    </row>
    <row r="389" spans="1:24" x14ac:dyDescent="0.25">
      <c r="A389" s="25"/>
      <c r="B389" s="25"/>
      <c r="C389" s="25"/>
      <c r="D389" s="25"/>
      <c r="E389" s="25"/>
      <c r="F389" s="25"/>
      <c r="G389" s="25"/>
      <c r="H389" s="25"/>
      <c r="J389" s="25"/>
      <c r="K389" s="25"/>
      <c r="L389" s="25"/>
      <c r="M389" s="25"/>
      <c r="N389" s="25"/>
      <c r="R389" s="20">
        <f t="shared" si="15"/>
        <v>0</v>
      </c>
      <c r="S389" s="25"/>
      <c r="T389" s="25"/>
      <c r="U389" s="25"/>
      <c r="V389" s="25"/>
      <c r="W389" s="23" t="str">
        <f t="shared" si="16"/>
        <v>-</v>
      </c>
      <c r="X389" s="23" t="str">
        <f t="shared" si="16"/>
        <v>-</v>
      </c>
    </row>
    <row r="390" spans="1:24" x14ac:dyDescent="0.25">
      <c r="A390" s="25"/>
      <c r="B390" s="25"/>
      <c r="C390" s="25"/>
      <c r="D390" s="25"/>
      <c r="E390" s="25"/>
      <c r="F390" s="25"/>
      <c r="G390" s="25"/>
      <c r="H390" s="25"/>
      <c r="J390" s="25"/>
      <c r="K390" s="25"/>
      <c r="L390" s="25"/>
      <c r="M390" s="25"/>
      <c r="N390" s="25"/>
      <c r="R390" s="20">
        <f t="shared" si="15"/>
        <v>0</v>
      </c>
      <c r="S390" s="25"/>
      <c r="T390" s="25"/>
      <c r="U390" s="25"/>
      <c r="V390" s="25"/>
      <c r="W390" s="23" t="str">
        <f t="shared" si="16"/>
        <v>-</v>
      </c>
      <c r="X390" s="23" t="str">
        <f t="shared" si="16"/>
        <v>-</v>
      </c>
    </row>
    <row r="391" spans="1:24" x14ac:dyDescent="0.25">
      <c r="A391" s="25"/>
      <c r="B391" s="25"/>
      <c r="C391" s="25"/>
      <c r="D391" s="25"/>
      <c r="E391" s="25"/>
      <c r="F391" s="25"/>
      <c r="G391" s="25"/>
      <c r="H391" s="25"/>
      <c r="J391" s="25"/>
      <c r="K391" s="25"/>
      <c r="L391" s="25"/>
      <c r="M391" s="25"/>
      <c r="N391" s="25"/>
      <c r="R391" s="20">
        <f t="shared" si="15"/>
        <v>0</v>
      </c>
      <c r="S391" s="25"/>
      <c r="T391" s="25"/>
      <c r="U391" s="25"/>
      <c r="V391" s="25"/>
      <c r="W391" s="23" t="str">
        <f t="shared" si="16"/>
        <v>-</v>
      </c>
      <c r="X391" s="23" t="str">
        <f t="shared" si="16"/>
        <v>-</v>
      </c>
    </row>
    <row r="392" spans="1:24" x14ac:dyDescent="0.25">
      <c r="A392" s="25"/>
      <c r="B392" s="25"/>
      <c r="C392" s="25"/>
      <c r="D392" s="25"/>
      <c r="E392" s="25"/>
      <c r="F392" s="25"/>
      <c r="G392" s="25"/>
      <c r="H392" s="25"/>
      <c r="J392" s="25"/>
      <c r="K392" s="25"/>
      <c r="L392" s="25"/>
      <c r="M392" s="25"/>
      <c r="N392" s="25"/>
      <c r="R392" s="20">
        <f t="shared" si="15"/>
        <v>0</v>
      </c>
      <c r="S392" s="25"/>
      <c r="T392" s="25"/>
      <c r="U392" s="25"/>
      <c r="V392" s="25"/>
      <c r="W392" s="23" t="str">
        <f t="shared" si="16"/>
        <v>-</v>
      </c>
      <c r="X392" s="23" t="str">
        <f t="shared" si="16"/>
        <v>-</v>
      </c>
    </row>
  </sheetData>
  <autoFilter ref="R8:X392"/>
  <mergeCells count="1">
    <mergeCell ref="A1:B3"/>
  </mergeCells>
  <phoneticPr fontId="4" type="noConversion"/>
  <dataValidations count="2">
    <dataValidation type="list" allowBlank="1" showInputMessage="1" showErrorMessage="1" sqref="S42:S392 S10:S12 S14:S16">
      <formula1>$AC$9:$AC$28</formula1>
    </dataValidation>
    <dataValidation type="list" allowBlank="1" showInputMessage="1" showErrorMessage="1" sqref="S9 S13 S17:S41">
      <formula1>$AC$9:$AC$48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19</vt:i4>
      </vt:variant>
      <vt:variant>
        <vt:lpstr>이름이 지정된 범위</vt:lpstr>
      </vt:variant>
      <vt:variant>
        <vt:i4>1</vt:i4>
      </vt:variant>
    </vt:vector>
  </HeadingPairs>
  <TitlesOfParts>
    <vt:vector size="20" baseType="lpstr">
      <vt:lpstr>Income and Expenditure</vt:lpstr>
      <vt:lpstr>Donations Detail</vt:lpstr>
      <vt:lpstr>Expenditures Detail</vt:lpstr>
      <vt:lpstr>Sheet3</vt:lpstr>
      <vt:lpstr>Sheet6</vt:lpstr>
      <vt:lpstr>연간비용</vt:lpstr>
      <vt:lpstr>집계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DESCRIPTION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HT-1207043</dc:creator>
  <cp:lastModifiedBy>이건홍(PatrickLee)</cp:lastModifiedBy>
  <dcterms:created xsi:type="dcterms:W3CDTF">2015-11-24T18:35:23Z</dcterms:created>
  <dcterms:modified xsi:type="dcterms:W3CDTF">2017-10-17T06:05:42Z</dcterms:modified>
</cp:coreProperties>
</file>